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2\Mayo próximo\"/>
    </mc:Choice>
  </mc:AlternateContent>
  <xr:revisionPtr revIDLastSave="0" documentId="13_ncr:1_{3637BD8E-2CB0-4291-9DAF-2F7502FE13B0}" xr6:coauthVersionLast="47" xr6:coauthVersionMax="47" xr10:uidLastSave="{00000000-0000-0000-0000-000000000000}"/>
  <bookViews>
    <workbookView xWindow="20370" yWindow="-9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media'!$B$3:$J$89</definedName>
    <definedName name="_xlnm.Print_Area" localSheetId="5">'Importe €'!$B$1:$I$81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clases'!$B$1:$I$81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€'!$B$1:$I$81</definedName>
    <definedName name="_xlnm.Print_Area" localSheetId="8">'Pensión media (nuevas altas)'!$A$1:$F$42</definedName>
    <definedName name="_xlnm.Print_Area" localSheetId="7">'Pensiones - mínimos'!$A$1:$H$31</definedName>
    <definedName name="_xlnm.Print_Area" localSheetId="14">Pensionistas!$B$1:$I$28</definedName>
    <definedName name="_xlnm.Print_Area" localSheetId="0">Portada!$A$2:$F$55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2" i="30" l="1"/>
  <c r="I51" i="30"/>
  <c r="G51" i="30"/>
  <c r="E25" i="30"/>
  <c r="E51" i="30" s="1"/>
  <c r="G25" i="30"/>
  <c r="H25" i="30"/>
  <c r="I25" i="30"/>
  <c r="C21" i="25"/>
  <c r="D21" i="25"/>
  <c r="E21" i="25"/>
  <c r="F21" i="25"/>
  <c r="F75" i="29"/>
  <c r="D36" i="25"/>
  <c r="E36" i="25"/>
  <c r="F36" i="25"/>
  <c r="D37" i="25"/>
  <c r="E37" i="25"/>
  <c r="F37" i="25"/>
  <c r="C36" i="25"/>
  <c r="C37" i="25"/>
  <c r="E68" i="23"/>
  <c r="F68" i="23"/>
  <c r="G68" i="23"/>
  <c r="C12" i="27" l="1"/>
  <c r="C14" i="27" s="1"/>
  <c r="D68" i="23" l="1"/>
  <c r="D13" i="27" l="1"/>
  <c r="C48" i="27" s="1"/>
  <c r="D6" i="27"/>
  <c r="D9" i="27"/>
  <c r="C43" i="27" s="1"/>
  <c r="D10" i="27"/>
  <c r="C45" i="27" s="1"/>
  <c r="D11" i="27"/>
  <c r="C46" i="27" s="1"/>
  <c r="D7" i="27"/>
  <c r="C47" i="27" s="1"/>
  <c r="D8" i="27"/>
  <c r="C42" i="27" s="1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C5" i="16" l="1"/>
  <c r="C5" i="15"/>
</calcChain>
</file>

<file path=xl/sharedStrings.xml><?xml version="1.0" encoding="utf-8"?>
<sst xmlns="http://schemas.openxmlformats.org/spreadsheetml/2006/main" count="945" uniqueCount="246">
  <si>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</si>
  <si>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</si>
  <si>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</si>
  <si>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</si>
  <si>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</si>
  <si>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</si>
  <si>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</si>
  <si>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</si>
  <si>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</si>
  <si>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</si>
  <si>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</si>
  <si>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</si>
  <si>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</si>
  <si>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</si>
  <si>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</si>
  <si>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</si>
  <si>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</si>
  <si>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</si>
  <si>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</si>
  <si>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</si>
  <si>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</si>
  <si>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</si>
  <si>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</si>
  <si>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</si>
  <si>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</si>
  <si>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</si>
  <si>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</si>
  <si>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</si>
  <si>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</si>
  <si>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</si>
  <si>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</si>
  <si>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</si>
  <si>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</si>
  <si>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</si>
  <si>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</si>
  <si>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</si>
  <si>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</si>
  <si>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</si>
  <si>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</si>
  <si>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</si>
  <si>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</si>
  <si>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</si>
  <si>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</si>
  <si>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</si>
  <si>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</si>
  <si>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</si>
  <si>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</si>
  <si>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</si>
  <si>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</si>
  <si>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</si>
  <si>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</si>
  <si>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</si>
  <si>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</si>
  <si>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</si>
  <si>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</si>
  <si>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</si>
  <si>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</si>
  <si>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</si>
  <si>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</si>
  <si>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</si>
  <si>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</si>
  <si>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</si>
  <si>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</si>
  <si>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</si>
  <si>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</si>
  <si>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</si>
  <si>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</si>
  <si>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</si>
  <si>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</si>
  <si>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</si>
  <si>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</si>
  <si>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</si>
  <si>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</si>
  <si>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</si>
  <si>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</si>
  <si>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</si>
  <si>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</si>
  <si>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</si>
  <si>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</si>
  <si>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</si>
  <si>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</si>
  <si>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</si>
  <si>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</si>
  <si>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</si>
  <si>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</si>
  <si>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</si>
  <si>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</si>
  <si>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</si>
  <si>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</si>
  <si>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</si>
  <si>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</si>
  <si>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</si>
  <si>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</si>
  <si>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</si>
  <si>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</si>
  <si>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</si>
  <si>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</si>
  <si>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</si>
  <si>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</si>
  <si>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</si>
  <si>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</si>
  <si>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</si>
  <si>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</si>
  <si>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</si>
  <si>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</si>
  <si>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</si>
  <si>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</si>
  <si>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</si>
  <si>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</si>
  <si>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</si>
  <si>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</si>
  <si>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</si>
  <si>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</si>
  <si>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</si>
  <si>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</si>
  <si>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</si>
  <si>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</si>
  <si>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</si>
  <si>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</si>
  <si>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</si>
  <si>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</si>
  <si>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</si>
  <si>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</si>
  <si>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</si>
  <si>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</si>
  <si>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</si>
  <si>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</si>
  <si>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</si>
  <si>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</si>
  <si>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</si>
  <si>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</si>
  <si>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</si>
  <si>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</si>
  <si>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</si>
  <si>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</si>
  <si>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</si>
  <si>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</si>
  <si>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</si>
  <si>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</si>
  <si>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</si>
  <si>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</si>
  <si>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</si>
  <si>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</si>
  <si>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</si>
  <si>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</si>
  <si>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</si>
  <si>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</si>
  <si>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</si>
  <si>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</si>
  <si>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</si>
  <si>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</si>
  <si>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</si>
  <si>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</si>
  <si>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</si>
  <si>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</si>
  <si>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</si>
  <si>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</si>
  <si>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</si>
  <si>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</si>
  <si>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</si>
  <si>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</si>
  <si>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</si>
  <si>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</si>
  <si>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</si>
  <si>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</si>
  <si>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</si>
  <si>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</si>
  <si>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</si>
  <si>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</si>
  <si>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</si>
  <si>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</si>
  <si>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</si>
  <si>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</si>
  <si>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</si>
  <si>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</si>
  <si>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</si>
  <si>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</si>
  <si>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</si>
  <si>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</si>
  <si>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</si>
  <si>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</si>
  <si>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</si>
  <si>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</si>
  <si>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</si>
  <si>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</si>
  <si>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</si>
  <si>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</si>
  <si>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</si>
  <si>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</si>
  <si>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</si>
  <si>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</si>
  <si>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</si>
  <si>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</si>
  <si>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</si>
  <si>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</si>
  <si>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</si>
  <si>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</si>
  <si>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</si>
  <si>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</si>
  <si>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</si>
  <si>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</si>
  <si>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</si>
  <si>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(1) 2008-2021 Pensión media de las altas acumuladas de cada año</t>
  </si>
  <si>
    <t>PENSIONES CONTRIBUTIVAS EN VIGOR A 1 DE MAYO DE 2022</t>
  </si>
  <si>
    <t>ABRIL 2022</t>
  </si>
  <si>
    <t>Datos a 1 de Mayo de 2022</t>
  </si>
  <si>
    <t xml:space="preserve">  1 de Mayo de 2022</t>
  </si>
  <si>
    <t>Abril 2022</t>
  </si>
  <si>
    <t>Abril 2022 (2)</t>
  </si>
  <si>
    <t>(2) Incremento sobre Abril 2021</t>
  </si>
  <si>
    <t>1 de  Mayo de 2022</t>
  </si>
  <si>
    <t>1 de Mayo de 2022</t>
  </si>
  <si>
    <t>Datos a 01 de mayo de 2022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</si>
  <si>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</si>
  <si>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46 pensiones de las que no consta el género</t>
    </r>
  </si>
  <si>
    <t>Pensionistas</t>
  </si>
  <si>
    <t>PENSIONISTAS DEL SISTEMA DE SEGURIDAD SOCIAL  A 1 DE MAYO DE 2022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</si>
  <si>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</si>
  <si>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</si>
  <si>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</si>
  <si>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</si>
  <si>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</si>
  <si>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</si>
  <si>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</si>
  <si>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1.467.756</t>
  </si>
  <si>
    <t>280.326</t>
  </si>
  <si>
    <t>270.289</t>
  </si>
  <si>
    <t>178.292</t>
  </si>
  <si>
    <t>322.017</t>
  </si>
  <si>
    <t>129.473</t>
  </si>
  <si>
    <t>565.026</t>
  </si>
  <si>
    <t>360.756</t>
  </si>
  <si>
    <t>1.542.221</t>
  </si>
  <si>
    <t>917.315</t>
  </si>
  <si>
    <t>217.095</t>
  </si>
  <si>
    <t>679.402</t>
  </si>
  <si>
    <t>1.105.001</t>
  </si>
  <si>
    <t>230.177</t>
  </si>
  <si>
    <t>129.080</t>
  </si>
  <si>
    <t>514.162</t>
  </si>
  <si>
    <t>65.074</t>
  </si>
  <si>
    <t>8.388</t>
  </si>
  <si>
    <t>7.802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</si>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</sst>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47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4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4" fillId="0" borderId="0"/>
    <xf numFmtId="0" fontId="8" fillId="0" borderId="0"/>
    <xf numFmtId="0" fontId="125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6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8" fillId="49" borderId="11" applyNumberFormat="0" applyFont="0" applyBorder="0" applyAlignment="0" applyProtection="0">
      <alignment horizontal="center" vertical="center" wrapText="1"/>
    </xf>
    <xf numFmtId="0" fontId="128" fillId="50" borderId="11" applyNumberFormat="0" applyFont="0" applyBorder="0" applyAlignment="0" applyProtection="0">
      <alignment horizontal="center" vertical="center" wrapText="1"/>
    </xf>
    <xf numFmtId="3" fontId="126" fillId="51" borderId="15" applyNumberFormat="0" applyFont="0" applyBorder="0" applyAlignment="0" applyProtection="0">
      <alignment horizontal="right" indent="1"/>
    </xf>
    <xf numFmtId="3" fontId="126" fillId="52" borderId="13" applyNumberFormat="0" applyFont="0" applyBorder="0" applyAlignment="0" applyProtection="0">
      <alignment horizontal="right" vertical="center" indent="1"/>
    </xf>
    <xf numFmtId="3" fontId="126" fillId="53" borderId="15" applyNumberFormat="0" applyFont="0" applyBorder="0" applyAlignment="0" applyProtection="0">
      <alignment horizontal="right" indent="1"/>
    </xf>
    <xf numFmtId="3" fontId="126" fillId="54" borderId="13" applyNumberFormat="0" applyFont="0" applyBorder="0" applyAlignment="0" applyProtection="0">
      <alignment horizontal="right" vertical="center" indent="1"/>
    </xf>
    <xf numFmtId="0" fontId="128" fillId="55" borderId="13" applyNumberFormat="0" applyFont="0" applyBorder="0" applyAlignment="0" applyProtection="0">
      <alignment horizontal="center" vertical="center" wrapText="1"/>
    </xf>
    <xf numFmtId="0" fontId="128" fillId="56" borderId="13" applyNumberFormat="0" applyFont="0" applyBorder="0" applyAlignment="0" applyProtection="0">
      <alignment horizontal="center" vertical="center" wrapText="1"/>
    </xf>
    <xf numFmtId="0" fontId="128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9" fillId="58" borderId="17" applyNumberFormat="0" applyFont="0" applyBorder="0" applyAlignment="0" applyProtection="0">
      <alignment horizontal="right" vertical="top" indent="1"/>
    </xf>
    <xf numFmtId="37" fontId="129" fillId="59" borderId="13" applyNumberFormat="0" applyFont="0" applyBorder="0" applyAlignment="0" applyProtection="0">
      <alignment horizontal="right" vertical="top" indent="1"/>
    </xf>
    <xf numFmtId="0" fontId="130" fillId="60" borderId="16" applyNumberFormat="0" applyFont="0" applyBorder="0" applyAlignment="0" applyProtection="0">
      <alignment horizontal="right" vertical="center" indent="1"/>
    </xf>
    <xf numFmtId="0" fontId="130" fillId="60" borderId="13" applyNumberFormat="0" applyFont="0" applyBorder="0" applyAlignment="0" applyProtection="0">
      <alignment horizontal="right" vertical="center" indent="1"/>
    </xf>
    <xf numFmtId="0" fontId="130" fillId="61" borderId="13" applyNumberFormat="0" applyFont="0" applyBorder="0" applyAlignment="0" applyProtection="0">
      <alignment horizontal="right" vertical="center" indent="1"/>
    </xf>
    <xf numFmtId="3" fontId="126" fillId="62" borderId="15" applyNumberFormat="0" applyFont="0" applyBorder="0" applyAlignment="0" applyProtection="0">
      <alignment horizontal="right" indent="1"/>
    </xf>
    <xf numFmtId="3" fontId="126" fillId="63" borderId="13" applyNumberFormat="0" applyFont="0" applyBorder="0" applyAlignment="0" applyProtection="0">
      <alignment horizontal="right" vertical="center" indent="1"/>
    </xf>
    <xf numFmtId="0" fontId="130" fillId="64" borderId="16" applyNumberFormat="0" applyFont="0" applyBorder="0" applyAlignment="0" applyProtection="0">
      <alignment horizontal="right" vertical="center" indent="1"/>
    </xf>
    <xf numFmtId="0" fontId="130" fillId="65" borderId="16" applyNumberFormat="0" applyFont="0" applyBorder="0" applyAlignment="0" applyProtection="0">
      <alignment horizontal="right" vertical="center" indent="1"/>
    </xf>
    <xf numFmtId="0" fontId="130" fillId="66" borderId="16" applyNumberFormat="0" applyFont="0" applyBorder="0" applyAlignment="0" applyProtection="0">
      <alignment horizontal="right" vertical="center" indent="1"/>
    </xf>
    <xf numFmtId="0" fontId="130" fillId="67" borderId="16" applyNumberFormat="0" applyFont="0" applyBorder="0" applyAlignment="0" applyProtection="0">
      <alignment horizontal="right" vertical="center" indent="1"/>
    </xf>
    <xf numFmtId="0" fontId="131" fillId="68" borderId="0" applyNumberFormat="0" applyFont="0" applyBorder="0" applyAlignment="0" applyProtection="0"/>
    <xf numFmtId="0" fontId="131" fillId="69" borderId="0" applyNumberFormat="0" applyFont="0" applyBorder="0" applyAlignment="0" applyProtection="0"/>
    <xf numFmtId="0" fontId="131" fillId="70" borderId="0" applyNumberFormat="0" applyFont="0" applyBorder="0" applyAlignment="0" applyProtection="0"/>
    <xf numFmtId="0" fontId="131" fillId="71" borderId="0" applyNumberFormat="0" applyFont="0" applyBorder="0" applyAlignment="0" applyProtection="0"/>
    <xf numFmtId="0" fontId="131" fillId="72" borderId="0" applyNumberFormat="0" applyFont="0" applyBorder="0" applyAlignment="0" applyProtection="0"/>
    <xf numFmtId="0" fontId="131" fillId="73" borderId="0" applyNumberFormat="0" applyFont="0" applyBorder="0" applyAlignment="0" applyProtection="0"/>
    <xf numFmtId="0" fontId="131" fillId="74" borderId="0" applyNumberFormat="0" applyFont="0" applyBorder="0" applyAlignment="0" applyProtection="0"/>
    <xf numFmtId="0" fontId="131" fillId="75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2" fillId="0" borderId="0"/>
    <xf numFmtId="37" fontId="129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1" fillId="80" borderId="0" applyNumberFormat="0" applyFont="0" applyBorder="0" applyAlignment="0" applyProtection="0"/>
    <xf numFmtId="0" fontId="131" fillId="81" borderId="0" applyNumberFormat="0" applyFont="0" applyBorder="0" applyAlignment="0" applyProtection="0"/>
    <xf numFmtId="0" fontId="131" fillId="82" borderId="0" applyNumberFormat="0" applyFont="0" applyBorder="0" applyAlignment="0" applyProtection="0"/>
    <xf numFmtId="0" fontId="131" fillId="83" borderId="0" applyNumberFormat="0" applyFont="0" applyBorder="0" applyAlignment="0" applyProtection="0"/>
    <xf numFmtId="0" fontId="131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3" fillId="90" borderId="0" applyNumberFormat="0" applyFont="0" applyBorder="0" applyAlignment="0" applyProtection="0">
      <alignment vertical="top"/>
    </xf>
    <xf numFmtId="3" fontId="133" fillId="91" borderId="0" applyNumberFormat="0" applyFont="0" applyBorder="0" applyAlignment="0" applyProtection="0">
      <alignment vertical="top"/>
    </xf>
    <xf numFmtId="0" fontId="131" fillId="92" borderId="0" applyNumberFormat="0" applyFont="0" applyBorder="0" applyAlignment="0" applyProtection="0"/>
    <xf numFmtId="0" fontId="131" fillId="93" borderId="0" applyNumberFormat="0" applyFont="0" applyBorder="0" applyAlignment="0" applyProtection="0"/>
    <xf numFmtId="0" fontId="131" fillId="94" borderId="0" applyNumberFormat="0" applyFont="0" applyBorder="0" applyAlignment="0" applyProtection="0"/>
    <xf numFmtId="0" fontId="131" fillId="95" borderId="0" applyNumberFormat="0" applyFont="0" applyBorder="0" applyAlignment="0" applyProtection="0"/>
    <xf numFmtId="0" fontId="131" fillId="0" borderId="0" applyNumberFormat="0" applyFont="0" applyBorder="0" applyAlignment="0" applyProtection="0"/>
    <xf numFmtId="3" fontId="133" fillId="96" borderId="0" applyNumberFormat="0" applyFont="0" applyBorder="0" applyAlignment="0" applyProtection="0">
      <alignment vertical="top"/>
    </xf>
    <xf numFmtId="0" fontId="131" fillId="97" borderId="0" applyNumberFormat="0" applyFont="0" applyBorder="0" applyAlignment="0" applyProtection="0"/>
    <xf numFmtId="0" fontId="131" fillId="98" borderId="0" applyNumberFormat="0" applyFont="0" applyBorder="0" applyAlignment="0" applyProtection="0"/>
    <xf numFmtId="0" fontId="131" fillId="99" borderId="0" applyNumberFormat="0" applyFont="0" applyBorder="0" applyAlignment="0" applyProtection="0"/>
    <xf numFmtId="0" fontId="131" fillId="100" borderId="0" applyNumberFormat="0" applyFont="0" applyBorder="0" applyAlignment="0" applyProtection="0"/>
    <xf numFmtId="0" fontId="131" fillId="101" borderId="0" applyNumberFormat="0" applyFont="0" applyBorder="0" applyAlignment="0" applyProtection="0"/>
    <xf numFmtId="0" fontId="131" fillId="102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4" fillId="103" borderId="11" applyNumberFormat="0" applyFont="0" applyBorder="0" applyAlignment="0" applyProtection="0">
      <alignment horizontal="center" vertical="center"/>
    </xf>
    <xf numFmtId="0" fontId="127" fillId="104" borderId="11" applyNumberFormat="0" applyFont="0" applyBorder="0" applyAlignment="0" applyProtection="0">
      <alignment horizontal="center" vertical="center"/>
    </xf>
    <xf numFmtId="0" fontId="127" fillId="105" borderId="11" applyNumberFormat="0" applyFont="0" applyBorder="0" applyAlignment="0" applyProtection="0">
      <alignment horizontal="center" vertical="center"/>
    </xf>
    <xf numFmtId="0" fontId="127" fillId="106" borderId="11" applyNumberFormat="0" applyFont="0" applyBorder="0" applyAlignment="0" applyProtection="0">
      <alignment horizontal="center" vertical="center"/>
    </xf>
    <xf numFmtId="0" fontId="127" fillId="107" borderId="11" applyNumberFormat="0" applyFont="0" applyBorder="0" applyAlignment="0" applyProtection="0">
      <alignment horizontal="center" vertical="center"/>
    </xf>
    <xf numFmtId="0" fontId="127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594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Border="1" applyAlignment="1">
      <alignment horizontal="centerContinuous" vertical="center"/>
    </xf>
    <xf numFmtId="0" fontId="53" fillId="0" borderId="0" xfId="7" applyNumberFormat="1" applyFont="1" applyBorder="1" applyAlignment="1"/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53" fillId="0" borderId="1" xfId="7" applyNumberFormat="1" applyFont="1" applyBorder="1"/>
    <xf numFmtId="0" fontId="53" fillId="0" borderId="0" xfId="7" applyNumberFormat="1" applyFont="1"/>
    <xf numFmtId="169" fontId="53" fillId="0" borderId="0" xfId="7" applyNumberFormat="1" applyFont="1" applyAlignment="1"/>
    <xf numFmtId="0" fontId="53" fillId="0" borderId="0" xfId="7" applyNumberFormat="1" applyFont="1" applyBorder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4" borderId="0" xfId="7" applyNumberFormat="1" applyFont="1" applyFill="1" applyAlignment="1"/>
    <xf numFmtId="3" fontId="42" fillId="34" borderId="0" xfId="7" applyNumberFormat="1" applyFont="1" applyFill="1" applyAlignment="1"/>
    <xf numFmtId="3" fontId="42" fillId="34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4" borderId="0" xfId="7" applyNumberFormat="1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10" xfId="0" applyNumberFormat="1" applyFon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10" xfId="0" applyNumberFormat="1" applyFont="1" applyBorder="1" applyAlignment="1">
      <alignment horizontal="right" indent="2"/>
    </xf>
    <xf numFmtId="0" fontId="51" fillId="31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42" fillId="29" borderId="0" xfId="18" applyFont="1" applyFill="1" applyBorder="1" applyAlignment="1">
      <alignment horizontal="center" vertical="center" wrapText="1"/>
    </xf>
    <xf numFmtId="0" fontId="53" fillId="29" borderId="0" xfId="18" applyFont="1" applyFill="1" applyBorder="1" applyAlignment="1">
      <alignment horizontal="center" vertical="center" wrapText="1"/>
    </xf>
    <xf numFmtId="0" fontId="69" fillId="29" borderId="0" xfId="18" applyNumberFormat="1" applyFont="1" applyFill="1" applyBorder="1" applyAlignment="1">
      <alignment horizontal="center" vertical="center" wrapText="1"/>
    </xf>
    <xf numFmtId="4" fontId="69" fillId="29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29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53" fillId="0" borderId="0" xfId="7" applyNumberFormat="1" applyFont="1" applyFill="1" applyAlignment="1"/>
    <xf numFmtId="0" fontId="53" fillId="0" borderId="0" xfId="7" applyFont="1" applyFill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0" xfId="7" applyNumberFormat="1" applyFont="1" applyFill="1" applyBorder="1" applyAlignment="1">
      <alignment horizontal="right" vertical="center"/>
    </xf>
    <xf numFmtId="2" fontId="43" fillId="0" borderId="0" xfId="0" applyNumberFormat="1" applyFont="1" applyFill="1"/>
    <xf numFmtId="0" fontId="54" fillId="0" borderId="0" xfId="17" applyFont="1" applyFill="1"/>
    <xf numFmtId="0" fontId="53" fillId="0" borderId="0" xfId="7" applyNumberFormat="1" applyFont="1" applyFill="1" applyBorder="1" applyAlignment="1"/>
    <xf numFmtId="2" fontId="0" fillId="0" borderId="0" xfId="0" applyNumberFormat="1" applyFont="1"/>
    <xf numFmtId="2" fontId="43" fillId="0" borderId="0" xfId="0" applyNumberFormat="1" applyFont="1"/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7" fillId="0" borderId="0" xfId="159" applyNumberFormat="1" applyFont="1" applyFill="1" applyBorder="1" applyAlignment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5" fillId="0" borderId="0" xfId="159" applyNumberFormat="1" applyFont="1" applyFill="1" applyBorder="1" applyAlignment="1" applyProtection="1">
      <alignment vertical="center"/>
      <protection locked="0"/>
    </xf>
    <xf numFmtId="4" fontId="136" fillId="0" borderId="0" xfId="0" applyNumberFormat="1" applyFont="1"/>
    <xf numFmtId="2" fontId="43" fillId="0" borderId="0" xfId="0" applyNumberFormat="1" applyFont="1" applyFill="1" applyBorder="1"/>
    <xf numFmtId="4" fontId="137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0" fontId="53" fillId="0" borderId="0" xfId="7" applyNumberFormat="1" applyFont="1" applyBorder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NumberFormat="1" applyFont="1" applyFill="1" applyBorder="1" applyAlignment="1"/>
    <xf numFmtId="0" fontId="53" fillId="0" borderId="18" xfId="18" applyNumberFormat="1" applyFont="1" applyFill="1" applyBorder="1" applyAlignment="1"/>
    <xf numFmtId="0" fontId="53" fillId="0" borderId="18" xfId="18" applyNumberFormat="1" applyFont="1" applyBorder="1" applyAlignment="1">
      <alignment horizontal="right" indent="2"/>
    </xf>
    <xf numFmtId="0" fontId="88" fillId="0" borderId="18" xfId="18" applyNumberFormat="1" applyFont="1" applyBorder="1" applyAlignment="1">
      <alignment horizontal="centerContinuous" vertical="center"/>
    </xf>
    <xf numFmtId="0" fontId="53" fillId="0" borderId="18" xfId="18" applyNumberFormat="1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NumberFormat="1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NumberFormat="1" applyFont="1" applyFill="1" applyBorder="1" applyAlignment="1">
      <alignment horizontal="right" indent="4"/>
    </xf>
    <xf numFmtId="0" fontId="53" fillId="0" borderId="18" xfId="18" applyNumberFormat="1" applyFont="1" applyBorder="1" applyAlignment="1"/>
    <xf numFmtId="3" fontId="53" fillId="0" borderId="18" xfId="18" applyNumberFormat="1" applyFont="1" applyBorder="1" applyAlignment="1"/>
    <xf numFmtId="10" fontId="53" fillId="0" borderId="18" xfId="18" applyNumberFormat="1" applyFont="1" applyBorder="1" applyAlignment="1"/>
    <xf numFmtId="2" fontId="53" fillId="0" borderId="18" xfId="18" applyNumberFormat="1" applyFont="1" applyBorder="1" applyAlignment="1"/>
    <xf numFmtId="0" fontId="53" fillId="0" borderId="18" xfId="18" applyNumberFormat="1" applyFont="1" applyFill="1" applyBorder="1" applyAlignment="1">
      <alignment horizontal="right" indent="2"/>
    </xf>
    <xf numFmtId="0" fontId="69" fillId="109" borderId="0" xfId="18" applyNumberFormat="1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 applyAlignment="1"/>
    <xf numFmtId="0" fontId="56" fillId="109" borderId="0" xfId="7" applyNumberFormat="1" applyFont="1" applyFill="1" applyBorder="1" applyAlignment="1"/>
    <xf numFmtId="4" fontId="69" fillId="109" borderId="0" xfId="7" applyNumberFormat="1" applyFont="1" applyFill="1" applyAlignment="1"/>
    <xf numFmtId="3" fontId="70" fillId="111" borderId="0" xfId="7" applyNumberFormat="1" applyFont="1" applyFill="1" applyAlignment="1">
      <alignment vertical="top"/>
    </xf>
    <xf numFmtId="0" fontId="68" fillId="109" borderId="0" xfId="7" applyNumberFormat="1" applyFont="1" applyFill="1" applyAlignment="1"/>
    <xf numFmtId="0" fontId="68" fillId="109" borderId="0" xfId="7" applyNumberFormat="1" applyFont="1" applyFill="1" applyBorder="1" applyAlignment="1"/>
    <xf numFmtId="3" fontId="69" fillId="109" borderId="0" xfId="7" applyNumberFormat="1" applyFont="1" applyFill="1" applyBorder="1" applyAlignment="1"/>
    <xf numFmtId="4" fontId="69" fillId="109" borderId="0" xfId="7" applyNumberFormat="1" applyFont="1" applyFill="1" applyBorder="1" applyAlignment="1"/>
    <xf numFmtId="3" fontId="70" fillId="111" borderId="0" xfId="7" applyNumberFormat="1" applyFont="1" applyFill="1" applyBorder="1" applyAlignment="1">
      <alignment vertical="top"/>
    </xf>
    <xf numFmtId="0" fontId="54" fillId="0" borderId="18" xfId="17" applyFont="1" applyBorder="1"/>
    <xf numFmtId="0" fontId="65" fillId="0" borderId="18" xfId="1" applyNumberFormat="1" applyFont="1" applyBorder="1" applyAlignment="1">
      <alignment horizontal="left" vertical="center"/>
    </xf>
    <xf numFmtId="0" fontId="54" fillId="0" borderId="18" xfId="17" applyFont="1" applyBorder="1" applyAlignment="1"/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NumberFormat="1" applyFont="1" applyFill="1" applyBorder="1" applyAlignment="1">
      <alignment horizontal="center" vertical="center"/>
    </xf>
    <xf numFmtId="0" fontId="74" fillId="0" borderId="18" xfId="1" applyNumberFormat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NumberFormat="1" applyFont="1" applyBorder="1" applyAlignment="1">
      <alignment horizontal="center"/>
    </xf>
    <xf numFmtId="0" fontId="75" fillId="109" borderId="18" xfId="1" applyNumberFormat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NumberFormat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NumberFormat="1" applyFont="1" applyBorder="1" applyAlignment="1">
      <alignment horizontal="center"/>
    </xf>
    <xf numFmtId="3" fontId="53" fillId="0" borderId="0" xfId="7" applyNumberFormat="1" applyFont="1" applyBorder="1"/>
    <xf numFmtId="0" fontId="53" fillId="0" borderId="18" xfId="7" applyNumberFormat="1" applyFont="1" applyBorder="1" applyAlignment="1"/>
    <xf numFmtId="0" fontId="53" fillId="0" borderId="18" xfId="7" applyFont="1" applyBorder="1"/>
    <xf numFmtId="0" fontId="78" fillId="32" borderId="18" xfId="7" applyNumberFormat="1" applyFont="1" applyFill="1" applyBorder="1" applyAlignment="1">
      <alignment horizontal="centerContinuous" vertical="center" wrapText="1"/>
    </xf>
    <xf numFmtId="0" fontId="78" fillId="32" borderId="18" xfId="7" applyNumberFormat="1" applyFont="1" applyFill="1" applyBorder="1" applyAlignment="1">
      <alignment horizontal="center" vertical="center" wrapText="1"/>
    </xf>
    <xf numFmtId="0" fontId="69" fillId="0" borderId="0" xfId="17" applyNumberFormat="1" applyFont="1" applyBorder="1" applyAlignment="1">
      <alignment horizontal="left" vertical="center" wrapText="1"/>
    </xf>
    <xf numFmtId="0" fontId="80" fillId="0" borderId="0" xfId="17" applyFont="1" applyBorder="1" applyAlignment="1">
      <alignment horizontal="left" wrapText="1"/>
    </xf>
    <xf numFmtId="0" fontId="0" fillId="0" borderId="18" xfId="0" applyFont="1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Fill="1" applyBorder="1" applyAlignment="1">
      <alignment horizontal="right" vertical="center" indent="1"/>
    </xf>
    <xf numFmtId="171" fontId="53" fillId="0" borderId="18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NumberFormat="1" applyFont="1" applyFill="1" applyBorder="1" applyAlignment="1"/>
    <xf numFmtId="0" fontId="69" fillId="109" borderId="18" xfId="18" applyNumberFormat="1" applyFont="1" applyFill="1" applyBorder="1" applyAlignment="1">
      <alignment horizontal="center" vertical="center"/>
    </xf>
    <xf numFmtId="0" fontId="92" fillId="0" borderId="18" xfId="18" applyNumberFormat="1" applyFont="1" applyBorder="1" applyAlignment="1">
      <alignment horizontal="right" indent="2"/>
    </xf>
    <xf numFmtId="4" fontId="53" fillId="0" borderId="18" xfId="18" applyNumberFormat="1" applyFont="1" applyBorder="1" applyAlignment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NumberFormat="1" applyFont="1" applyFill="1" applyBorder="1" applyAlignment="1">
      <alignment vertical="center"/>
    </xf>
    <xf numFmtId="0" fontId="69" fillId="109" borderId="18" xfId="18" applyNumberFormat="1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NumberFormat="1" applyFont="1" applyFill="1" applyBorder="1" applyAlignment="1">
      <alignment horizontal="center" vertical="center"/>
    </xf>
    <xf numFmtId="0" fontId="53" fillId="0" borderId="0" xfId="114" applyFont="1" applyFill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Font="1" applyAlignment="1">
      <alignment horizontal="center"/>
    </xf>
    <xf numFmtId="2" fontId="42" fillId="0" borderId="0" xfId="0" applyNumberFormat="1" applyFont="1"/>
    <xf numFmtId="2" fontId="0" fillId="0" borderId="0" xfId="0" applyNumberFormat="1"/>
    <xf numFmtId="3" fontId="91" fillId="0" borderId="0" xfId="18" applyNumberFormat="1" applyFont="1" applyAlignment="1">
      <alignment vertical="center"/>
    </xf>
    <xf numFmtId="0" fontId="63" fillId="27" borderId="0" xfId="7" applyNumberFormat="1" applyFont="1" applyFill="1" applyBorder="1" applyAlignment="1">
      <alignment horizontal="centerContinuous" vertical="center"/>
    </xf>
    <xf numFmtId="0" fontId="56" fillId="0" borderId="0" xfId="7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left" vertical="center" indent="1"/>
    </xf>
    <xf numFmtId="0" fontId="63" fillId="31" borderId="0" xfId="7" applyNumberFormat="1" applyFont="1" applyFill="1" applyBorder="1" applyAlignment="1"/>
    <xf numFmtId="0" fontId="65" fillId="2" borderId="0" xfId="7" applyNumberFormat="1" applyFont="1" applyFill="1" applyBorder="1" applyAlignment="1">
      <alignment horizontal="center" vertical="center"/>
    </xf>
    <xf numFmtId="0" fontId="64" fillId="27" borderId="0" xfId="7" applyNumberFormat="1" applyFont="1" applyFill="1" applyBorder="1" applyAlignment="1">
      <alignment horizontal="right" vertical="center"/>
    </xf>
    <xf numFmtId="0" fontId="64" fillId="0" borderId="0" xfId="7" applyNumberFormat="1" applyFont="1" applyBorder="1" applyAlignment="1">
      <alignment vertical="center"/>
    </xf>
    <xf numFmtId="0" fontId="64" fillId="27" borderId="0" xfId="7" applyNumberFormat="1" applyFont="1" applyFill="1" applyBorder="1" applyAlignment="1">
      <alignment horizontal="center" vertical="center"/>
    </xf>
    <xf numFmtId="0" fontId="53" fillId="27" borderId="0" xfId="7" applyNumberFormat="1" applyFont="1" applyFill="1" applyBorder="1" applyAlignment="1"/>
    <xf numFmtId="0" fontId="66" fillId="0" borderId="0" xfId="7" applyNumberFormat="1" applyFont="1" applyBorder="1" applyAlignment="1"/>
    <xf numFmtId="3" fontId="53" fillId="0" borderId="0" xfId="7" applyNumberFormat="1" applyFont="1" applyBorder="1" applyAlignment="1"/>
    <xf numFmtId="4" fontId="53" fillId="0" borderId="0" xfId="7" applyNumberFormat="1" applyFont="1" applyBorder="1" applyAlignment="1"/>
    <xf numFmtId="3" fontId="67" fillId="28" borderId="0" xfId="7" applyNumberFormat="1" applyFont="1" applyFill="1" applyBorder="1" applyAlignment="1">
      <alignment vertical="top"/>
    </xf>
    <xf numFmtId="0" fontId="58" fillId="27" borderId="0" xfId="7" applyNumberFormat="1" applyFont="1" applyFill="1" applyBorder="1" applyAlignment="1">
      <alignment horizontal="centerContinuous"/>
    </xf>
    <xf numFmtId="0" fontId="53" fillId="0" borderId="0" xfId="7" applyFont="1" applyBorder="1"/>
    <xf numFmtId="0" fontId="64" fillId="27" borderId="0" xfId="7" applyNumberFormat="1" applyFont="1" applyFill="1" applyBorder="1" applyAlignment="1">
      <alignment horizontal="centerContinuous" vertical="center"/>
    </xf>
    <xf numFmtId="0" fontId="65" fillId="0" borderId="0" xfId="7" applyNumberFormat="1" applyFont="1" applyBorder="1" applyAlignment="1">
      <alignment horizontal="center" vertical="center"/>
    </xf>
    <xf numFmtId="0" fontId="64" fillId="0" borderId="0" xfId="7" applyNumberFormat="1" applyFont="1" applyFill="1" applyBorder="1" applyAlignment="1">
      <alignment horizontal="centerContinuous" vertical="center"/>
    </xf>
    <xf numFmtId="0" fontId="63" fillId="0" borderId="0" xfId="7" applyFont="1" applyFill="1" applyBorder="1" applyAlignment="1">
      <alignment horizontal="center" vertical="center"/>
    </xf>
    <xf numFmtId="3" fontId="1" fillId="0" borderId="0" xfId="139" applyNumberFormat="1" applyFont="1" applyFill="1"/>
    <xf numFmtId="3" fontId="1" fillId="0" borderId="0" xfId="139" applyNumberFormat="1" applyFont="1" applyFill="1" applyProtection="1">
      <protection locked="0"/>
    </xf>
    <xf numFmtId="0" fontId="117" fillId="0" borderId="0" xfId="139" applyFill="1"/>
    <xf numFmtId="4" fontId="1" fillId="0" borderId="0" xfId="139" applyNumberFormat="1" applyFont="1" applyFill="1"/>
    <xf numFmtId="4" fontId="63" fillId="0" borderId="0" xfId="7" applyNumberFormat="1" applyFont="1" applyBorder="1" applyAlignment="1"/>
    <xf numFmtId="4" fontId="53" fillId="0" borderId="0" xfId="7" applyNumberFormat="1" applyFont="1" applyBorder="1"/>
    <xf numFmtId="49" fontId="43" fillId="0" borderId="0" xfId="0" applyNumberFormat="1" applyFont="1" applyFill="1"/>
    <xf numFmtId="49" fontId="42" fillId="0" borderId="0" xfId="0" applyNumberFormat="1" applyFont="1" applyFill="1"/>
    <xf numFmtId="49" fontId="0" fillId="0" borderId="0" xfId="0" applyNumberFormat="1" applyFont="1"/>
    <xf numFmtId="0" fontId="102" fillId="0" borderId="0" xfId="0" applyFont="1" applyBorder="1" applyAlignment="1">
      <alignment horizontal="right" vertical="center" wrapText="1"/>
    </xf>
    <xf numFmtId="168" fontId="100" fillId="0" borderId="0" xfId="0" applyNumberFormat="1" applyFont="1" applyBorder="1" applyAlignment="1">
      <alignment vertical="center"/>
    </xf>
    <xf numFmtId="0" fontId="78" fillId="0" borderId="0" xfId="18" applyNumberFormat="1" applyFont="1" applyFill="1" applyBorder="1" applyAlignment="1">
      <alignment horizontal="center" vertical="center" wrapText="1"/>
    </xf>
    <xf numFmtId="0" fontId="69" fillId="0" borderId="0" xfId="18" applyNumberFormat="1" applyFont="1" applyFill="1" applyBorder="1" applyAlignment="1">
      <alignment horizontal="center" vertical="center" wrapText="1"/>
    </xf>
    <xf numFmtId="4" fontId="69" fillId="0" borderId="0" xfId="18" applyNumberFormat="1" applyFont="1" applyFill="1" applyBorder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53" fillId="0" borderId="0" xfId="7" applyNumberFormat="1" applyFont="1" applyFill="1"/>
    <xf numFmtId="4" fontId="66" fillId="0" borderId="0" xfId="7" applyNumberFormat="1" applyFont="1" applyFill="1" applyBorder="1" applyAlignment="1"/>
    <xf numFmtId="4" fontId="63" fillId="0" borderId="0" xfId="7" applyNumberFormat="1" applyFont="1" applyFill="1" applyBorder="1" applyAlignment="1"/>
    <xf numFmtId="0" fontId="66" fillId="0" borderId="0" xfId="7" applyNumberFormat="1" applyFont="1" applyFill="1" applyBorder="1" applyAlignment="1"/>
    <xf numFmtId="0" fontId="69" fillId="0" borderId="0" xfId="7" applyNumberFormat="1" applyFont="1" applyFill="1" applyBorder="1" applyAlignment="1"/>
    <xf numFmtId="0" fontId="67" fillId="0" borderId="0" xfId="7" applyNumberFormat="1" applyFont="1" applyFill="1" applyBorder="1" applyAlignment="1">
      <alignment vertical="top"/>
    </xf>
    <xf numFmtId="4" fontId="53" fillId="0" borderId="0" xfId="7" applyNumberFormat="1" applyFont="1" applyFill="1" applyBorder="1"/>
    <xf numFmtId="0" fontId="53" fillId="0" borderId="0" xfId="7" applyNumberFormat="1" applyFont="1" applyFill="1" applyBorder="1"/>
    <xf numFmtId="0" fontId="53" fillId="0" borderId="0" xfId="7" applyNumberFormat="1" applyFont="1" applyFill="1"/>
    <xf numFmtId="0" fontId="53" fillId="0" borderId="24" xfId="18" applyNumberFormat="1" applyFont="1" applyFill="1" applyBorder="1" applyAlignment="1">
      <alignment horizontal="right" indent="2"/>
    </xf>
    <xf numFmtId="0" fontId="53" fillId="0" borderId="25" xfId="18" applyNumberFormat="1" applyFont="1" applyBorder="1" applyAlignment="1"/>
    <xf numFmtId="0" fontId="53" fillId="0" borderId="26" xfId="18" applyNumberFormat="1" applyFont="1" applyBorder="1" applyAlignment="1"/>
    <xf numFmtId="3" fontId="53" fillId="0" borderId="26" xfId="18" applyNumberFormat="1" applyFont="1" applyBorder="1" applyAlignment="1"/>
    <xf numFmtId="37" fontId="127" fillId="0" borderId="0" xfId="159" applyNumberFormat="1" applyFont="1" applyFill="1" applyBorder="1" applyAlignment="1">
      <alignment horizontal="right"/>
    </xf>
    <xf numFmtId="2" fontId="43" fillId="0" borderId="0" xfId="239" applyNumberFormat="1" applyFont="1" applyFill="1"/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43" fillId="0" borderId="0" xfId="0" applyNumberFormat="1" applyFont="1" applyFill="1"/>
    <xf numFmtId="173" fontId="139" fillId="0" borderId="0" xfId="239" applyNumberFormat="1" applyFont="1" applyBorder="1" applyAlignment="1">
      <alignment horizontal="right" vertical="center" wrapText="1"/>
    </xf>
    <xf numFmtId="173" fontId="140" fillId="0" borderId="0" xfId="239" applyNumberFormat="1" applyFont="1"/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NumberFormat="1" applyFont="1" applyBorder="1" applyAlignment="1"/>
    <xf numFmtId="2" fontId="43" fillId="0" borderId="0" xfId="239" applyNumberFormat="1" applyFont="1" applyFill="1" applyBorder="1"/>
    <xf numFmtId="2" fontId="141" fillId="0" borderId="0" xfId="0" applyNumberFormat="1" applyFont="1" applyAlignment="1">
      <alignment horizontal="right" indent="2"/>
    </xf>
    <xf numFmtId="0" fontId="10" fillId="0" borderId="0" xfId="7" applyNumberFormat="1" applyFont="1" applyAlignment="1">
      <alignment horizontal="center" vertical="center"/>
    </xf>
    <xf numFmtId="0" fontId="10" fillId="0" borderId="0" xfId="7" applyNumberFormat="1" applyFont="1" applyBorder="1" applyAlignment="1">
      <alignment horizontal="center" vertical="center"/>
    </xf>
    <xf numFmtId="0" fontId="62" fillId="27" borderId="0" xfId="7" applyNumberFormat="1" applyFont="1" applyFill="1" applyAlignment="1">
      <alignment horizontal="center"/>
    </xf>
    <xf numFmtId="0" fontId="63" fillId="27" borderId="0" xfId="7" applyNumberFormat="1" applyFont="1" applyFill="1" applyBorder="1" applyAlignment="1">
      <alignment horizontal="center" vertical="center"/>
    </xf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0" fontId="11" fillId="0" borderId="0" xfId="18" applyNumberFormat="1" applyFont="1" applyFill="1" applyBorder="1" applyAlignment="1">
      <alignment vertical="center"/>
    </xf>
    <xf numFmtId="0" fontId="53" fillId="0" borderId="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174" fontId="0" fillId="0" borderId="0" xfId="238" applyNumberFormat="1" applyFont="1"/>
    <xf numFmtId="3" fontId="69" fillId="0" borderId="0" xfId="7" applyNumberFormat="1" applyFont="1" applyBorder="1" applyAlignment="1"/>
    <xf numFmtId="2" fontId="53" fillId="0" borderId="0" xfId="7" applyNumberFormat="1" applyFont="1" applyBorder="1" applyAlignment="1"/>
    <xf numFmtId="2" fontId="63" fillId="0" borderId="0" xfId="7" applyNumberFormat="1" applyFont="1" applyBorder="1" applyAlignment="1"/>
    <xf numFmtId="0" fontId="56" fillId="0" borderId="0" xfId="7" applyNumberFormat="1" applyFont="1" applyBorder="1" applyAlignment="1"/>
    <xf numFmtId="0" fontId="48" fillId="0" borderId="0" xfId="120" applyFont="1" applyAlignment="1">
      <alignment vertical="center"/>
    </xf>
    <xf numFmtId="0" fontId="69" fillId="0" borderId="0" xfId="7" applyNumberFormat="1" applyFont="1" applyBorder="1" applyAlignment="1"/>
    <xf numFmtId="0" fontId="63" fillId="0" borderId="0" xfId="7" applyNumberFormat="1" applyFont="1" applyFill="1" applyBorder="1" applyAlignment="1"/>
    <xf numFmtId="0" fontId="56" fillId="0" borderId="0" xfId="7" applyNumberFormat="1" applyFont="1" applyFill="1" applyBorder="1" applyAlignment="1"/>
    <xf numFmtId="0" fontId="53" fillId="0" borderId="0" xfId="7" applyFont="1" applyAlignment="1">
      <alignment vertical="center"/>
    </xf>
    <xf numFmtId="0" fontId="68" fillId="109" borderId="0" xfId="7" applyNumberFormat="1" applyFont="1" applyFill="1" applyBorder="1" applyAlignment="1">
      <alignment vertical="center"/>
    </xf>
    <xf numFmtId="3" fontId="69" fillId="109" borderId="0" xfId="7" applyNumberFormat="1" applyFont="1" applyFill="1" applyBorder="1" applyAlignment="1">
      <alignment vertical="center"/>
    </xf>
    <xf numFmtId="0" fontId="53" fillId="0" borderId="0" xfId="7" applyNumberFormat="1" applyFont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NumberFormat="1" applyFont="1" applyFill="1" applyBorder="1" applyAlignment="1">
      <alignment vertical="center"/>
    </xf>
    <xf numFmtId="3" fontId="69" fillId="0" borderId="0" xfId="7" applyNumberFormat="1" applyFont="1" applyFill="1" applyAlignment="1">
      <alignment vertical="center"/>
    </xf>
    <xf numFmtId="3" fontId="119" fillId="0" borderId="0" xfId="139" applyNumberFormat="1" applyFont="1" applyAlignment="1">
      <alignment vertical="center"/>
    </xf>
    <xf numFmtId="4" fontId="119" fillId="0" borderId="0" xfId="139" applyNumberFormat="1" applyFont="1" applyAlignment="1">
      <alignment vertical="center"/>
    </xf>
    <xf numFmtId="0" fontId="10" fillId="0" borderId="0" xfId="7" applyNumberFormat="1" applyFont="1" applyFill="1" applyBorder="1" applyAlignment="1">
      <alignment horizontal="centerContinuous" vertical="center"/>
    </xf>
    <xf numFmtId="0" fontId="53" fillId="0" borderId="0" xfId="7" applyNumberFormat="1" applyFont="1" applyFill="1" applyBorder="1" applyAlignment="1">
      <alignment horizontal="centerContinuous" vertical="center"/>
    </xf>
    <xf numFmtId="0" fontId="10" fillId="0" borderId="0" xfId="7" applyNumberFormat="1" applyFont="1" applyFill="1" applyBorder="1" applyAlignment="1">
      <alignment horizontal="center" vertical="center"/>
    </xf>
    <xf numFmtId="3" fontId="53" fillId="0" borderId="0" xfId="7" applyNumberFormat="1" applyFont="1" applyFill="1" applyBorder="1" applyAlignment="1"/>
    <xf numFmtId="3" fontId="69" fillId="0" borderId="0" xfId="7" applyNumberFormat="1" applyFont="1" applyFill="1" applyBorder="1" applyAlignment="1">
      <alignment vertical="center"/>
    </xf>
    <xf numFmtId="0" fontId="54" fillId="0" borderId="0" xfId="114" applyFont="1" applyFill="1"/>
    <xf numFmtId="0" fontId="0" fillId="0" borderId="0" xfId="0" applyFill="1" applyBorder="1"/>
    <xf numFmtId="3" fontId="53" fillId="0" borderId="0" xfId="7" applyNumberFormat="1" applyFont="1" applyAlignment="1">
      <alignment horizontal="right"/>
    </xf>
    <xf numFmtId="0" fontId="69" fillId="0" borderId="0" xfId="114" applyFont="1" applyFill="1" applyBorder="1" applyAlignment="1">
      <alignment horizontal="right" indent="5"/>
    </xf>
    <xf numFmtId="0" fontId="73" fillId="0" borderId="0" xfId="7" applyNumberFormat="1" applyFont="1" applyAlignment="1">
      <alignment horizontal="left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Fill="1" applyBorder="1" applyAlignment="1"/>
    <xf numFmtId="0" fontId="69" fillId="0" borderId="27" xfId="114" applyFont="1" applyFill="1" applyBorder="1" applyAlignment="1"/>
    <xf numFmtId="0" fontId="69" fillId="113" borderId="0" xfId="114" applyFont="1" applyFill="1" applyBorder="1" applyAlignment="1"/>
    <xf numFmtId="0" fontId="53" fillId="0" borderId="0" xfId="7" applyFont="1" applyFill="1" applyAlignment="1">
      <alignment vertical="center"/>
    </xf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NumberFormat="1" applyFont="1" applyFill="1" applyBorder="1" applyAlignment="1">
      <alignment horizontal="right" vertical="center"/>
    </xf>
    <xf numFmtId="0" fontId="42" fillId="0" borderId="0" xfId="7" applyNumberFormat="1" applyFont="1" applyFill="1" applyBorder="1" applyAlignment="1">
      <alignment horizontal="centerContinuous" vertical="center"/>
    </xf>
    <xf numFmtId="0" fontId="78" fillId="113" borderId="0" xfId="7" applyNumberFormat="1" applyFont="1" applyFill="1" applyAlignment="1">
      <alignment vertical="center"/>
    </xf>
    <xf numFmtId="0" fontId="42" fillId="113" borderId="18" xfId="114" applyFont="1" applyFill="1" applyBorder="1"/>
    <xf numFmtId="49" fontId="53" fillId="0" borderId="0" xfId="7" applyNumberFormat="1" applyFont="1" applyAlignment="1">
      <alignment horizontal="right"/>
    </xf>
    <xf numFmtId="49" fontId="56" fillId="29" borderId="0" xfId="17" applyNumberFormat="1" applyFont="1" applyFill="1" applyBorder="1" applyAlignment="1">
      <alignment horizontal="center" vertical="center" wrapText="1"/>
    </xf>
    <xf numFmtId="0" fontId="71" fillId="0" borderId="0" xfId="7" applyNumberFormat="1" applyFont="1" applyBorder="1" applyAlignment="1">
      <alignment horizontal="center" vertical="top"/>
    </xf>
    <xf numFmtId="0" fontId="56" fillId="31" borderId="0" xfId="7" applyNumberFormat="1" applyFont="1" applyFill="1" applyBorder="1" applyAlignment="1">
      <alignment horizontal="right" vertical="center"/>
    </xf>
    <xf numFmtId="0" fontId="56" fillId="31" borderId="0" xfId="7" applyNumberFormat="1" applyFont="1" applyFill="1" applyBorder="1" applyAlignment="1">
      <alignment horizontal="center" vertical="center"/>
    </xf>
    <xf numFmtId="0" fontId="63" fillId="31" borderId="0" xfId="7" applyFont="1" applyFill="1" applyBorder="1" applyAlignment="1">
      <alignment horizontal="center" vertical="center"/>
    </xf>
    <xf numFmtId="0" fontId="56" fillId="30" borderId="0" xfId="7" applyNumberFormat="1" applyFont="1" applyFill="1" applyBorder="1" applyAlignment="1">
      <alignment horizontal="center" vertical="center"/>
    </xf>
    <xf numFmtId="0" fontId="63" fillId="30" borderId="0" xfId="7" applyFont="1" applyFill="1" applyBorder="1" applyAlignment="1">
      <alignment horizontal="center" vertical="center"/>
    </xf>
    <xf numFmtId="0" fontId="56" fillId="31" borderId="0" xfId="7" applyFont="1" applyFill="1" applyBorder="1" applyAlignment="1">
      <alignment horizontal="right" vertical="center"/>
    </xf>
    <xf numFmtId="0" fontId="53" fillId="0" borderId="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53" fillId="0" borderId="0" xfId="7" applyNumberFormat="1" applyFont="1" applyBorder="1" applyAlignment="1">
      <alignment horizontal="center" vertical="center"/>
    </xf>
    <xf numFmtId="0" fontId="53" fillId="31" borderId="0" xfId="7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NumberFormat="1" applyFont="1" applyFill="1" applyBorder="1" applyAlignment="1">
      <alignment horizontal="center" vertical="center" wrapText="1"/>
    </xf>
    <xf numFmtId="0" fontId="42" fillId="31" borderId="18" xfId="0" applyFont="1" applyFill="1" applyBorder="1" applyAlignment="1"/>
    <xf numFmtId="0" fontId="78" fillId="29" borderId="18" xfId="18" applyNumberFormat="1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86" fillId="0" borderId="0" xfId="18" applyNumberFormat="1" applyFont="1" applyAlignment="1">
      <alignment horizontal="center" vertical="center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7" fillId="0" borderId="0" xfId="158" applyNumberFormat="1" applyFont="1" applyFill="1" applyBorder="1" applyAlignment="1"/>
    <xf numFmtId="4" fontId="138" fillId="112" borderId="22" xfId="18" applyNumberFormat="1" applyFont="1" applyFill="1" applyBorder="1" applyAlignment="1">
      <alignment horizontal="center" vertical="center"/>
    </xf>
    <xf numFmtId="4" fontId="138" fillId="112" borderId="0" xfId="18" applyNumberFormat="1" applyFont="1" applyFill="1" applyBorder="1" applyAlignment="1">
      <alignment horizontal="center" vertical="center"/>
    </xf>
    <xf numFmtId="4" fontId="138" fillId="112" borderId="23" xfId="18" applyNumberFormat="1" applyFont="1" applyFill="1" applyBorder="1" applyAlignment="1">
      <alignment horizontal="center" vertical="center"/>
    </xf>
    <xf numFmtId="4" fontId="138" fillId="112" borderId="19" xfId="18" applyNumberFormat="1" applyFont="1" applyFill="1" applyBorder="1" applyAlignment="1">
      <alignment horizontal="center" vertical="center"/>
    </xf>
    <xf numFmtId="4" fontId="138" fillId="112" borderId="20" xfId="18" applyNumberFormat="1" applyFont="1" applyFill="1" applyBorder="1" applyAlignment="1">
      <alignment horizontal="center" vertical="center"/>
    </xf>
    <xf numFmtId="4" fontId="138" fillId="112" borderId="21" xfId="18" applyNumberFormat="1" applyFont="1" applyFill="1" applyBorder="1" applyAlignment="1">
      <alignment horizontal="center" vertical="center"/>
    </xf>
    <xf numFmtId="0" fontId="63" fillId="0" borderId="0" xfId="7" applyNumberFormat="1" applyFont="1" applyFill="1" applyBorder="1" applyAlignment="1"/>
    <xf numFmtId="4" fontId="95" fillId="0" borderId="0" xfId="114" applyNumberFormat="1" applyFont="1"/>
    <xf numFmtId="0" fontId="143" fillId="0" borderId="0" xfId="7" applyFont="1"/>
    <xf numFmtId="3" fontId="144" fillId="0" borderId="0" xfId="139" applyNumberFormat="1" applyFont="1" applyAlignment="1"/>
    <xf numFmtId="3" fontId="145" fillId="0" borderId="0" xfId="139" applyNumberFormat="1" applyFont="1" applyAlignment="1">
      <alignment vertical="center"/>
    </xf>
    <xf numFmtId="0" fontId="143" fillId="0" borderId="0" xfId="7" applyFont="1" applyAlignment="1">
      <alignment vertical="center"/>
    </xf>
    <xf numFmtId="0" fontId="146" fillId="0" borderId="0" xfId="114" applyFont="1"/>
    <xf numFmtId="3" fontId="146" fillId="0" borderId="0" xfId="114" applyNumberFormat="1" applyFont="1"/>
  </cellXfs>
  <cellStyles count="24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0.45382814909135205</c:v>
                </c:pt>
                <c:pt idx="1">
                  <c:v>0.124114343882039</c:v>
                </c:pt>
                <c:pt idx="2">
                  <c:v>0.28140533084947367</c:v>
                </c:pt>
                <c:pt idx="3">
                  <c:v>0.14065217617713532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223217</c:v>
                </c:pt>
                <c:pt idx="1">
                  <c:v>15312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6110699</c:v>
                </c:pt>
                <c:pt idx="1">
                  <c:v>1565153</c:v>
                </c:pt>
                <c:pt idx="2">
                  <c:v>945807</c:v>
                </c:pt>
                <c:pt idx="3">
                  <c:v>324401</c:v>
                </c:pt>
                <c:pt idx="4">
                  <c:v>43592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406659738002547"/>
          <c:y val="0.11822299034597172"/>
          <c:w val="0.36253048905799534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General</c:formatCode>
                <c:ptCount val="2"/>
                <c:pt idx="0" formatCode="#,##0">
                  <c:v>4417284</c:v>
                </c:pt>
                <c:pt idx="1" formatCode="#,##0">
                  <c:v>4572324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9887695"/>
        <c:axId val="149886863"/>
      </c:barChart>
      <c:valAx>
        <c:axId val="149886863"/>
        <c:scaling>
          <c:orientation val="minMax"/>
          <c:min val="0"/>
        </c:scaling>
        <c:delete val="1"/>
        <c:axPos val="t"/>
        <c:numFmt formatCode="#,##0" sourceLinked="1"/>
        <c:majorTickMark val="out"/>
        <c:minorTickMark val="none"/>
        <c:tickLblPos val="nextTo"/>
        <c:crossAx val="149887695"/>
        <c:crosses val="autoZero"/>
        <c:crossBetween val="between"/>
      </c:valAx>
      <c:catAx>
        <c:axId val="14988769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Pensionistas!$B$30</c:f>
              <c:strCache>
                <c:ptCount val="1"/>
                <c:pt idx="0">
                  <c:v>POR COMUNIDAD AUTÓNOMA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ISLAS 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Pensionistas!$T$33:$T$51</c:f>
              <c:numCache>
                <c:formatCode>#,##0</c:formatCode>
                <c:ptCount val="19"/>
                <c:pt idx="0">
                  <c:v>1467756</c:v>
                </c:pt>
                <c:pt idx="1">
                  <c:v>280326</c:v>
                </c:pt>
                <c:pt idx="2">
                  <c:v>270289</c:v>
                </c:pt>
                <c:pt idx="3">
                  <c:v>178292</c:v>
                </c:pt>
                <c:pt idx="4">
                  <c:v>322017</c:v>
                </c:pt>
                <c:pt idx="5">
                  <c:v>129473</c:v>
                </c:pt>
                <c:pt idx="6">
                  <c:v>565026</c:v>
                </c:pt>
                <c:pt idx="7">
                  <c:v>360756</c:v>
                </c:pt>
                <c:pt idx="8">
                  <c:v>1542221</c:v>
                </c:pt>
                <c:pt idx="9">
                  <c:v>917315</c:v>
                </c:pt>
                <c:pt idx="10">
                  <c:v>217095</c:v>
                </c:pt>
                <c:pt idx="11">
                  <c:v>679402</c:v>
                </c:pt>
                <c:pt idx="12">
                  <c:v>1105001</c:v>
                </c:pt>
                <c:pt idx="13">
                  <c:v>230177</c:v>
                </c:pt>
                <c:pt idx="14">
                  <c:v>129080</c:v>
                </c:pt>
                <c:pt idx="15">
                  <c:v>514162</c:v>
                </c:pt>
                <c:pt idx="16">
                  <c:v>65074</c:v>
                </c:pt>
                <c:pt idx="17">
                  <c:v>8388</c:v>
                </c:pt>
                <c:pt idx="18">
                  <c:v>7802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  <c:max val="1600000"/>
        </c:scaling>
        <c:delete val="1"/>
        <c:axPos val="t"/>
        <c:numFmt formatCode="#,##0" sourceLinked="0"/>
        <c:majorTickMark val="none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Mayo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9.918.996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+ 0,84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10.810.357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+ 6,46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1.089,86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+ 5,57 %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1.254,36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+ 5,60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733425</xdr:colOff>
      <xdr:row>57</xdr:row>
      <xdr:rowOff>13707</xdr:rowOff>
    </xdr:from>
    <xdr:to>
      <xdr:col>1</xdr:col>
      <xdr:colOff>729008</xdr:colOff>
      <xdr:row>57</xdr:row>
      <xdr:rowOff>13707</xdr:rowOff>
    </xdr:to>
    <xdr:cxnSp macro="">
      <xdr:nvCxnSpPr>
        <xdr:cNvPr id="30" name="32 Conector recto">
          <a:extLst>
            <a:ext uri="{FF2B5EF4-FFF2-40B4-BE49-F238E27FC236}">
              <a16:creationId xmlns:a16="http://schemas.microsoft.com/office/drawing/2014/main" id="{625D1A2D-EE4A-4086-8C15-BFF879675E56}"/>
            </a:ext>
          </a:extLst>
        </xdr:cNvPr>
        <xdr:cNvCxnSpPr/>
      </xdr:nvCxnSpPr>
      <xdr:spPr>
        <a:xfrm>
          <a:off x="733425" y="10834107"/>
          <a:ext cx="919508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290683</xdr:colOff>
      <xdr:row>55</xdr:row>
      <xdr:rowOff>171450</xdr:rowOff>
    </xdr:from>
    <xdr:to>
      <xdr:col>5</xdr:col>
      <xdr:colOff>18154</xdr:colOff>
      <xdr:row>59</xdr:row>
      <xdr:rowOff>84172</xdr:rowOff>
    </xdr:to>
    <xdr:sp macro="" textlink="">
      <xdr:nvSpPr>
        <xdr:cNvPr id="34" name="18 Rectángulo">
          <a:extLst>
            <a:ext uri="{FF2B5EF4-FFF2-40B4-BE49-F238E27FC236}">
              <a16:creationId xmlns:a16="http://schemas.microsoft.com/office/drawing/2014/main" id="{20F778B3-9E2E-4EDD-ADC0-0E67906C3DDB}"/>
            </a:ext>
          </a:extLst>
        </xdr:cNvPr>
        <xdr:cNvSpPr/>
      </xdr:nvSpPr>
      <xdr:spPr>
        <a:xfrm>
          <a:off x="1214608" y="10610850"/>
          <a:ext cx="4489971" cy="674722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</a:t>
          </a:r>
          <a:r>
            <a:rPr lang="es-ES" b="1" baseline="0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 de pensionistas</a:t>
          </a:r>
          <a:endParaRPr lang="es-ES" b="1">
            <a:solidFill>
              <a:schemeClr val="bg1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464037</xdr:colOff>
      <xdr:row>59</xdr:row>
      <xdr:rowOff>100609</xdr:rowOff>
    </xdr:from>
    <xdr:to>
      <xdr:col>2</xdr:col>
      <xdr:colOff>293438</xdr:colOff>
      <xdr:row>63</xdr:row>
      <xdr:rowOff>54044</xdr:rowOff>
    </xdr:to>
    <xdr:cxnSp macro="">
      <xdr:nvCxnSpPr>
        <xdr:cNvPr id="35" name="14 Conector angular">
          <a:extLst>
            <a:ext uri="{FF2B5EF4-FFF2-40B4-BE49-F238E27FC236}">
              <a16:creationId xmlns:a16="http://schemas.microsoft.com/office/drawing/2014/main" id="{80CFCB31-B6EC-4441-BB73-38605C700FB7}"/>
            </a:ext>
          </a:extLst>
        </xdr:cNvPr>
        <xdr:cNvCxnSpPr/>
      </xdr:nvCxnSpPr>
      <xdr:spPr>
        <a:xfrm rot="16200000" flipH="1">
          <a:off x="1325945" y="11364026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8324</xdr:colOff>
      <xdr:row>60</xdr:row>
      <xdr:rowOff>119697</xdr:rowOff>
    </xdr:from>
    <xdr:to>
      <xdr:col>4</xdr:col>
      <xdr:colOff>417064</xdr:colOff>
      <xdr:row>63</xdr:row>
      <xdr:rowOff>102398</xdr:rowOff>
    </xdr:to>
    <xdr:sp macro="" textlink="">
      <xdr:nvSpPr>
        <xdr:cNvPr id="36" name="19 Rectángulo">
          <a:extLst>
            <a:ext uri="{FF2B5EF4-FFF2-40B4-BE49-F238E27FC236}">
              <a16:creationId xmlns:a16="http://schemas.microsoft.com/office/drawing/2014/main" id="{2552115C-6C92-4921-ACB0-2ECB128426A2}"/>
            </a:ext>
          </a:extLst>
        </xdr:cNvPr>
        <xdr:cNvSpPr/>
      </xdr:nvSpPr>
      <xdr:spPr>
        <a:xfrm>
          <a:off x="1694249" y="11511597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8.989.652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+ 0,78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MAYO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0</xdr:row>
      <xdr:rowOff>762000</xdr:rowOff>
    </xdr:from>
    <xdr:to>
      <xdr:col>16</xdr:col>
      <xdr:colOff>533400</xdr:colOff>
      <xdr:row>12</xdr:row>
      <xdr:rowOff>90488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400049</xdr:colOff>
      <xdr:row>29</xdr:row>
      <xdr:rowOff>128586</xdr:rowOff>
    </xdr:from>
    <xdr:to>
      <xdr:col>20</xdr:col>
      <xdr:colOff>361949</xdr:colOff>
      <xdr:row>48</xdr:row>
      <xdr:rowOff>228599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766.7094090999999</v>
          </cell>
          <cell r="D3">
            <v>5.9855218593191983E-2</v>
          </cell>
          <cell r="E3">
            <v>6.4625910766456185E-2</v>
          </cell>
        </row>
        <row r="4">
          <cell r="A4">
            <v>2</v>
          </cell>
          <cell r="B4" t="str">
            <v>CATALUÑA</v>
          </cell>
          <cell r="C4">
            <v>1983.4319918900003</v>
          </cell>
          <cell r="D4">
            <v>6.3499137390642391E-2</v>
          </cell>
          <cell r="E4">
            <v>6.4625910766456185E-2</v>
          </cell>
        </row>
        <row r="5">
          <cell r="A5">
            <v>3</v>
          </cell>
          <cell r="B5" t="str">
            <v>GALICIA</v>
          </cell>
          <cell r="C5">
            <v>713.02512315999934</v>
          </cell>
          <cell r="D5">
            <v>5.9158271775803906E-2</v>
          </cell>
          <cell r="E5">
            <v>6.4625910766456185E-2</v>
          </cell>
        </row>
        <row r="6">
          <cell r="A6">
            <v>4</v>
          </cell>
          <cell r="B6" t="str">
            <v>ANDALUCÍA</v>
          </cell>
          <cell r="C6">
            <v>1568.865720370002</v>
          </cell>
          <cell r="D6">
            <v>6.625579385668523E-2</v>
          </cell>
          <cell r="E6">
            <v>6.4625910766456185E-2</v>
          </cell>
        </row>
        <row r="7">
          <cell r="A7">
            <v>5</v>
          </cell>
          <cell r="B7" t="str">
            <v>ASTURIAS</v>
          </cell>
          <cell r="C7">
            <v>382.6885726299999</v>
          </cell>
          <cell r="D7">
            <v>5.0359369598619752E-2</v>
          </cell>
          <cell r="E7">
            <v>6.4625910766456185E-2</v>
          </cell>
        </row>
        <row r="8">
          <cell r="A8">
            <v>6</v>
          </cell>
          <cell r="B8" t="str">
            <v>CANTABRIA</v>
          </cell>
          <cell r="C8">
            <v>165.02096416999979</v>
          </cell>
          <cell r="D8">
            <v>6.038869464807628E-2</v>
          </cell>
          <cell r="E8">
            <v>6.4625910766456185E-2</v>
          </cell>
        </row>
        <row r="9">
          <cell r="A9">
            <v>7</v>
          </cell>
          <cell r="B9" t="str">
            <v>RIOJA (LA)</v>
          </cell>
          <cell r="C9">
            <v>76.727094609999995</v>
          </cell>
          <cell r="D9">
            <v>6.7886324549906396E-2</v>
          </cell>
          <cell r="E9">
            <v>6.4625910766456185E-2</v>
          </cell>
        </row>
        <row r="10">
          <cell r="A10">
            <v>8</v>
          </cell>
          <cell r="B10" t="str">
            <v>MURCIA</v>
          </cell>
          <cell r="C10">
            <v>244.14249933000002</v>
          </cell>
          <cell r="D10">
            <v>6.4831646839146995E-2</v>
          </cell>
          <cell r="E10">
            <v>6.4625910766456185E-2</v>
          </cell>
        </row>
        <row r="11">
          <cell r="A11">
            <v>9</v>
          </cell>
          <cell r="B11" t="str">
            <v>C. VALENCIANA</v>
          </cell>
          <cell r="C11">
            <v>1020.1333081199999</v>
          </cell>
          <cell r="D11">
            <v>6.5133532730873078E-2</v>
          </cell>
          <cell r="E11">
            <v>6.4625910766456185E-2</v>
          </cell>
        </row>
        <row r="12">
          <cell r="A12">
            <v>10</v>
          </cell>
          <cell r="B12" t="str">
            <v>ARAGÓN</v>
          </cell>
          <cell r="C12">
            <v>353.21724060999986</v>
          </cell>
          <cell r="D12">
            <v>6.5134365973064767E-2</v>
          </cell>
          <cell r="E12">
            <v>6.4625910766456185E-2</v>
          </cell>
        </row>
        <row r="13">
          <cell r="A13">
            <v>11</v>
          </cell>
          <cell r="B13" t="str">
            <v>CASTILLA - LA MANCHA</v>
          </cell>
          <cell r="C13">
            <v>383.1704787999999</v>
          </cell>
          <cell r="D13">
            <v>6.6335525958094665E-2</v>
          </cell>
          <cell r="E13">
            <v>6.4625910766456185E-2</v>
          </cell>
        </row>
        <row r="14">
          <cell r="A14">
            <v>12</v>
          </cell>
          <cell r="B14" t="str">
            <v>CANARIAS</v>
          </cell>
          <cell r="C14">
            <v>343.40006193999966</v>
          </cell>
          <cell r="D14">
            <v>7.5606887284282998E-2</v>
          </cell>
          <cell r="E14">
            <v>6.4625910766456185E-2</v>
          </cell>
        </row>
        <row r="15">
          <cell r="A15">
            <v>13</v>
          </cell>
          <cell r="B15" t="str">
            <v>NAVARRA</v>
          </cell>
          <cell r="C15">
            <v>175.92109650999998</v>
          </cell>
          <cell r="D15">
            <v>6.6852758770568066E-2</v>
          </cell>
          <cell r="E15">
            <v>6.4625910766456185E-2</v>
          </cell>
        </row>
        <row r="16">
          <cell r="A16">
            <v>14</v>
          </cell>
          <cell r="B16" t="str">
            <v>EXTREMADURA</v>
          </cell>
          <cell r="C16">
            <v>210.98590126999997</v>
          </cell>
          <cell r="D16">
            <v>6.5771507170323762E-2</v>
          </cell>
          <cell r="E16">
            <v>6.4625910766456185E-2</v>
          </cell>
        </row>
        <row r="17">
          <cell r="A17">
            <v>15</v>
          </cell>
          <cell r="B17" t="str">
            <v>ILLES BALEARS</v>
          </cell>
          <cell r="C17">
            <v>203.80771695000016</v>
          </cell>
          <cell r="D17">
            <v>7.1857969695924284E-2</v>
          </cell>
          <cell r="E17">
            <v>6.4625910766456185E-2</v>
          </cell>
        </row>
        <row r="18">
          <cell r="A18">
            <v>16</v>
          </cell>
          <cell r="B18" t="str">
            <v>MADRID</v>
          </cell>
          <cell r="C18">
            <v>1532.7505151799994</v>
          </cell>
          <cell r="D18">
            <v>6.9326212464026593E-2</v>
          </cell>
          <cell r="E18">
            <v>6.4625910766456185E-2</v>
          </cell>
        </row>
        <row r="19">
          <cell r="A19">
            <v>17</v>
          </cell>
          <cell r="B19" t="str">
            <v>CASTILLA Y LEÓN</v>
          </cell>
          <cell r="C19">
            <v>667.9702580800008</v>
          </cell>
          <cell r="D19">
            <v>6.2999048798880741E-2</v>
          </cell>
          <cell r="E19">
            <v>6.4625910766456185E-2</v>
          </cell>
        </row>
        <row r="20">
          <cell r="A20">
            <v>18</v>
          </cell>
          <cell r="B20" t="str">
            <v>CEUTA</v>
          </cell>
          <cell r="C20">
            <v>9.7050611599999979</v>
          </cell>
          <cell r="D20">
            <v>5.5558025880520612E-2</v>
          </cell>
          <cell r="E20">
            <v>6.4625910766456185E-2</v>
          </cell>
        </row>
        <row r="21">
          <cell r="A21">
            <v>19</v>
          </cell>
          <cell r="B21" t="str">
            <v>MELILLA</v>
          </cell>
          <cell r="C21">
            <v>8.6839870300000044</v>
          </cell>
          <cell r="D21">
            <v>6.8984513567201589E-2</v>
          </cell>
          <cell r="E21">
            <v>6.4625910766456185E-2</v>
          </cell>
        </row>
        <row r="26">
          <cell r="A26">
            <v>1</v>
          </cell>
          <cell r="B26" t="str">
            <v>PAÍS VASCO</v>
          </cell>
          <cell r="C26">
            <v>567574</v>
          </cell>
          <cell r="D26">
            <v>5.1410467334076504E-3</v>
          </cell>
          <cell r="E26">
            <v>8.4261926583819591E-3</v>
          </cell>
        </row>
        <row r="27">
          <cell r="A27">
            <v>2</v>
          </cell>
          <cell r="B27" t="str">
            <v>CATALUÑA</v>
          </cell>
          <cell r="C27">
            <v>1750295</v>
          </cell>
          <cell r="D27">
            <v>5.5456549939620903E-3</v>
          </cell>
          <cell r="E27">
            <v>8.4261926583819591E-3</v>
          </cell>
        </row>
        <row r="28">
          <cell r="A28">
            <v>3</v>
          </cell>
          <cell r="B28" t="str">
            <v>GALICIA</v>
          </cell>
          <cell r="C28">
            <v>766919</v>
          </cell>
          <cell r="D28">
            <v>1.3030064458345869E-3</v>
          </cell>
          <cell r="E28">
            <v>8.4261926583819591E-3</v>
          </cell>
        </row>
        <row r="29">
          <cell r="A29">
            <v>4</v>
          </cell>
          <cell r="B29" t="str">
            <v>ANDALUCÍA</v>
          </cell>
          <cell r="C29">
            <v>1610550</v>
          </cell>
          <cell r="D29">
            <v>1.0975063180056477E-2</v>
          </cell>
          <cell r="E29">
            <v>8.4261926583819591E-3</v>
          </cell>
        </row>
        <row r="30">
          <cell r="A30">
            <v>5</v>
          </cell>
          <cell r="B30" t="str">
            <v>ASTURIAS</v>
          </cell>
          <cell r="C30">
            <v>299158</v>
          </cell>
          <cell r="D30">
            <v>-2.7767499691657704E-3</v>
          </cell>
          <cell r="E30">
            <v>8.4261926583819591E-3</v>
          </cell>
        </row>
        <row r="31">
          <cell r="A31">
            <v>6</v>
          </cell>
          <cell r="B31" t="str">
            <v>CANTABRIA</v>
          </cell>
          <cell r="C31">
            <v>143395</v>
          </cell>
          <cell r="D31">
            <v>4.7506603978502149E-3</v>
          </cell>
          <cell r="E31">
            <v>8.4261926583819591E-3</v>
          </cell>
        </row>
        <row r="32">
          <cell r="A32">
            <v>7</v>
          </cell>
          <cell r="B32" t="str">
            <v>RIOJA (LA)</v>
          </cell>
          <cell r="C32">
            <v>71524</v>
          </cell>
          <cell r="D32">
            <v>9.95495559101367E-3</v>
          </cell>
          <cell r="E32">
            <v>8.4261926583819591E-3</v>
          </cell>
        </row>
        <row r="33">
          <cell r="A33">
            <v>8</v>
          </cell>
          <cell r="B33" t="str">
            <v>MURCIA</v>
          </cell>
          <cell r="C33">
            <v>253623</v>
          </cell>
          <cell r="D33">
            <v>8.4774405445919854E-3</v>
          </cell>
          <cell r="E33">
            <v>8.4261926583819591E-3</v>
          </cell>
        </row>
        <row r="34">
          <cell r="A34">
            <v>9</v>
          </cell>
          <cell r="B34" t="str">
            <v>C. VALENCIANA</v>
          </cell>
          <cell r="C34">
            <v>1015610</v>
          </cell>
          <cell r="D34">
            <v>9.1163363754240834E-3</v>
          </cell>
          <cell r="E34">
            <v>8.4261926583819591E-3</v>
          </cell>
        </row>
        <row r="35">
          <cell r="A35">
            <v>10</v>
          </cell>
          <cell r="B35" t="str">
            <v>ARAGÓN</v>
          </cell>
          <cell r="C35">
            <v>306799</v>
          </cell>
          <cell r="D35">
            <v>7.457442336993747E-3</v>
          </cell>
          <cell r="E35">
            <v>8.4261926583819591E-3</v>
          </cell>
        </row>
        <row r="36">
          <cell r="A36">
            <v>11</v>
          </cell>
          <cell r="B36" t="str">
            <v>CASTILLA - LA MANCHA</v>
          </cell>
          <cell r="C36">
            <v>380568</v>
          </cell>
          <cell r="D36">
            <v>1.0367357558347834E-2</v>
          </cell>
          <cell r="E36">
            <v>8.4261926583819591E-3</v>
          </cell>
        </row>
        <row r="37">
          <cell r="A37">
            <v>12</v>
          </cell>
          <cell r="B37" t="str">
            <v>CANARIAS</v>
          </cell>
          <cell r="C37">
            <v>345153</v>
          </cell>
          <cell r="D37">
            <v>1.989238256491177E-2</v>
          </cell>
          <cell r="E37">
            <v>8.4261926583819591E-3</v>
          </cell>
        </row>
        <row r="38">
          <cell r="A38">
            <v>13</v>
          </cell>
          <cell r="B38" t="str">
            <v>NAVARRA</v>
          </cell>
          <cell r="C38">
            <v>140636</v>
          </cell>
          <cell r="D38">
            <v>1.1871699307844041E-2</v>
          </cell>
          <cell r="E38">
            <v>8.4261926583819591E-3</v>
          </cell>
        </row>
        <row r="39">
          <cell r="A39">
            <v>14</v>
          </cell>
          <cell r="B39" t="str">
            <v>EXTREMADURA</v>
          </cell>
          <cell r="C39">
            <v>232352</v>
          </cell>
          <cell r="D39">
            <v>9.0284140997858309E-3</v>
          </cell>
          <cell r="E39">
            <v>8.4261926583819591E-3</v>
          </cell>
        </row>
        <row r="40">
          <cell r="A40">
            <v>15</v>
          </cell>
          <cell r="B40" t="str">
            <v>ILLES BALEARS</v>
          </cell>
          <cell r="C40">
            <v>200214</v>
          </cell>
          <cell r="D40">
            <v>1.047244611106346E-2</v>
          </cell>
          <cell r="E40">
            <v>8.4261926583819591E-3</v>
          </cell>
        </row>
        <row r="41">
          <cell r="A41">
            <v>16</v>
          </cell>
          <cell r="B41" t="str">
            <v>MADRID</v>
          </cell>
          <cell r="C41">
            <v>1201874</v>
          </cell>
          <cell r="D41">
            <v>1.5574907769033031E-2</v>
          </cell>
          <cell r="E41">
            <v>8.4261926583819591E-3</v>
          </cell>
        </row>
        <row r="42">
          <cell r="A42">
            <v>17</v>
          </cell>
          <cell r="B42" t="str">
            <v>CASTILLA Y LEÓN</v>
          </cell>
          <cell r="C42">
            <v>615725</v>
          </cell>
          <cell r="D42">
            <v>4.6371003927339061E-3</v>
          </cell>
          <cell r="E42">
            <v>8.4261926583819591E-3</v>
          </cell>
        </row>
        <row r="43">
          <cell r="A43">
            <v>18</v>
          </cell>
          <cell r="B43" t="str">
            <v>CEUTA</v>
          </cell>
          <cell r="C43">
            <v>8826</v>
          </cell>
          <cell r="D43">
            <v>-1.2447663234129713E-3</v>
          </cell>
          <cell r="E43">
            <v>8.4261926583819591E-3</v>
          </cell>
        </row>
        <row r="44">
          <cell r="A44">
            <v>19</v>
          </cell>
          <cell r="B44" t="str">
            <v>MELILLA</v>
          </cell>
          <cell r="C44">
            <v>8201</v>
          </cell>
          <cell r="D44">
            <v>1.3431013431013383E-3</v>
          </cell>
          <cell r="E44">
            <v>8.4261926583819591E-3</v>
          </cell>
        </row>
        <row r="49">
          <cell r="A49">
            <v>1</v>
          </cell>
          <cell r="B49" t="str">
            <v>PAÍS VASCO</v>
          </cell>
          <cell r="C49">
            <v>1350.8536492157848</v>
          </cell>
          <cell r="D49">
            <v>5.4434322464095075E-2</v>
          </cell>
          <cell r="E49">
            <v>5.5730125335124781E-2</v>
          </cell>
        </row>
        <row r="50">
          <cell r="A50">
            <v>2</v>
          </cell>
          <cell r="B50" t="str">
            <v>CATALUÑA</v>
          </cell>
          <cell r="C50">
            <v>1133.1986847302883</v>
          </cell>
          <cell r="D50">
            <v>5.7633864866164064E-2</v>
          </cell>
          <cell r="E50">
            <v>5.5730125335124781E-2</v>
          </cell>
        </row>
        <row r="51">
          <cell r="A51">
            <v>3</v>
          </cell>
          <cell r="B51" t="str">
            <v>GALICIA</v>
          </cell>
          <cell r="C51">
            <v>929.72676796376072</v>
          </cell>
          <cell r="D51">
            <v>5.7779977646655656E-2</v>
          </cell>
          <cell r="E51">
            <v>5.5730125335124781E-2</v>
          </cell>
        </row>
        <row r="52">
          <cell r="A52">
            <v>4</v>
          </cell>
          <cell r="B52" t="str">
            <v>ANDALUCÍA</v>
          </cell>
          <cell r="C52">
            <v>974.11798476917954</v>
          </cell>
          <cell r="D52">
            <v>5.4680607553999394E-2</v>
          </cell>
          <cell r="E52">
            <v>5.5730125335124781E-2</v>
          </cell>
        </row>
        <row r="53">
          <cell r="A53">
            <v>5</v>
          </cell>
          <cell r="B53" t="str">
            <v>ASTURIAS</v>
          </cell>
          <cell r="C53">
            <v>1279.218916525715</v>
          </cell>
          <cell r="D53">
            <v>5.3284076124521018E-2</v>
          </cell>
          <cell r="E53">
            <v>5.5730125335124781E-2</v>
          </cell>
        </row>
        <row r="54">
          <cell r="A54">
            <v>6</v>
          </cell>
          <cell r="B54" t="str">
            <v>CANTABRIA</v>
          </cell>
          <cell r="C54">
            <v>1150.8139347257559</v>
          </cell>
          <cell r="D54">
            <v>5.5374966589417207E-2</v>
          </cell>
          <cell r="E54">
            <v>5.5730125335124781E-2</v>
          </cell>
        </row>
        <row r="55">
          <cell r="A55">
            <v>7</v>
          </cell>
          <cell r="B55" t="str">
            <v>RIOJA (LA)</v>
          </cell>
          <cell r="C55">
            <v>1072.7461357027012</v>
          </cell>
          <cell r="D55">
            <v>5.7360349229626628E-2</v>
          </cell>
          <cell r="E55">
            <v>5.5730125335124781E-2</v>
          </cell>
        </row>
        <row r="56">
          <cell r="A56">
            <v>8</v>
          </cell>
          <cell r="B56" t="str">
            <v>MURCIA</v>
          </cell>
          <cell r="C56">
            <v>962.61971244721497</v>
          </cell>
          <cell r="D56">
            <v>5.588048282381286E-2</v>
          </cell>
          <cell r="E56">
            <v>5.5730125335124781E-2</v>
          </cell>
        </row>
        <row r="57">
          <cell r="A57">
            <v>9</v>
          </cell>
          <cell r="B57" t="str">
            <v>C. VALENCIANA</v>
          </cell>
          <cell r="C57">
            <v>1004.4537845432793</v>
          </cell>
          <cell r="D57">
            <v>5.5511138147513517E-2</v>
          </cell>
          <cell r="E57">
            <v>5.5730125335124781E-2</v>
          </cell>
        </row>
        <row r="58">
          <cell r="A58">
            <v>10</v>
          </cell>
          <cell r="B58" t="str">
            <v>ARAGÓN</v>
          </cell>
          <cell r="C58">
            <v>1151.2985394672075</v>
          </cell>
          <cell r="D58">
            <v>5.7249985172850515E-2</v>
          </cell>
          <cell r="E58">
            <v>5.5730125335124781E-2</v>
          </cell>
        </row>
        <row r="59">
          <cell r="A59">
            <v>11</v>
          </cell>
          <cell r="B59" t="str">
            <v>CASTILLA - LA MANCHA</v>
          </cell>
          <cell r="C59">
            <v>1006.8384068024635</v>
          </cell>
          <cell r="D59">
            <v>5.5393880236787707E-2</v>
          </cell>
          <cell r="E59">
            <v>5.5730125335124781E-2</v>
          </cell>
        </row>
        <row r="60">
          <cell r="A60">
            <v>12</v>
          </cell>
          <cell r="B60" t="str">
            <v>CANARIAS</v>
          </cell>
          <cell r="C60">
            <v>994.92127242121501</v>
          </cell>
          <cell r="D60">
            <v>5.4627827084319902E-2</v>
          </cell>
          <cell r="E60">
            <v>5.5730125335124781E-2</v>
          </cell>
        </row>
        <row r="61">
          <cell r="A61">
            <v>13</v>
          </cell>
          <cell r="B61" t="str">
            <v>NAVARRA</v>
          </cell>
          <cell r="C61">
            <v>1250.8966161580247</v>
          </cell>
          <cell r="D61">
            <v>5.4335998823104692E-2</v>
          </cell>
          <cell r="E61">
            <v>5.5730125335124781E-2</v>
          </cell>
        </row>
        <row r="62">
          <cell r="A62">
            <v>14</v>
          </cell>
          <cell r="B62" t="str">
            <v>EXTREMADURA</v>
          </cell>
          <cell r="C62">
            <v>908.04426589829211</v>
          </cell>
          <cell r="D62">
            <v>5.6235376801714532E-2</v>
          </cell>
          <cell r="E62">
            <v>5.5730125335124781E-2</v>
          </cell>
        </row>
        <row r="63">
          <cell r="A63">
            <v>15</v>
          </cell>
          <cell r="B63" t="str">
            <v>ILLES BALEARS</v>
          </cell>
          <cell r="C63">
            <v>1017.9493789145621</v>
          </cell>
          <cell r="D63">
            <v>6.0749329505332961E-2</v>
          </cell>
          <cell r="E63">
            <v>5.5730125335124781E-2</v>
          </cell>
        </row>
        <row r="64">
          <cell r="A64">
            <v>16</v>
          </cell>
          <cell r="B64" t="str">
            <v>MADRID</v>
          </cell>
          <cell r="C64">
            <v>1275.300501699845</v>
          </cell>
          <cell r="D64">
            <v>5.2926971987789617E-2</v>
          </cell>
          <cell r="E64">
            <v>5.5730125335124781E-2</v>
          </cell>
        </row>
        <row r="65">
          <cell r="A65">
            <v>17</v>
          </cell>
          <cell r="B65" t="str">
            <v>CASTILLA Y LEÓN</v>
          </cell>
          <cell r="C65">
            <v>1084.8516108327594</v>
          </cell>
          <cell r="D65">
            <v>5.8092567339322665E-2</v>
          </cell>
          <cell r="E65">
            <v>5.5730125335124781E-2</v>
          </cell>
        </row>
        <row r="66">
          <cell r="A66">
            <v>18</v>
          </cell>
          <cell r="B66" t="str">
            <v>CEUTA</v>
          </cell>
          <cell r="C66">
            <v>1099.5990437344208</v>
          </cell>
          <cell r="D66">
            <v>5.6873586529136544E-2</v>
          </cell>
          <cell r="E66">
            <v>5.5730125335124781E-2</v>
          </cell>
        </row>
        <row r="67">
          <cell r="A67">
            <v>19</v>
          </cell>
          <cell r="B67" t="str">
            <v>MELILLA</v>
          </cell>
          <cell r="C67">
            <v>1058.8936751615661</v>
          </cell>
          <cell r="D67">
            <v>6.7550684808606265E-2</v>
          </cell>
          <cell r="E67">
            <v>5.5730125335124781E-2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96" zoomScaleNormal="96" workbookViewId="0">
      <selection activeCell="K26" sqref="K26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/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191"/>
      <c r="M11" s="191"/>
    </row>
    <row r="12" spans="1:18">
      <c r="A12" s="18"/>
      <c r="B12" s="18"/>
      <c r="C12" s="18"/>
      <c r="D12" s="18"/>
      <c r="E12" s="18"/>
      <c r="L12" s="191"/>
      <c r="M12" s="191"/>
    </row>
    <row r="13" spans="1:18">
      <c r="A13" s="18"/>
      <c r="B13" s="18"/>
      <c r="C13" s="18"/>
      <c r="D13" s="18"/>
      <c r="E13" s="18"/>
      <c r="L13" s="191"/>
      <c r="M13" s="191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197"/>
      <c r="Q15" s="198"/>
      <c r="R15" s="199"/>
    </row>
    <row r="16" spans="1:18" ht="15.75">
      <c r="A16" s="18"/>
      <c r="B16" s="18"/>
      <c r="C16" s="18"/>
      <c r="D16" s="18"/>
      <c r="E16" s="18"/>
      <c r="P16" s="197"/>
      <c r="Q16" s="198"/>
      <c r="R16" s="199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198"/>
      <c r="M21" s="199"/>
    </row>
    <row r="22" spans="1:13" ht="1.35" customHeight="1">
      <c r="A22" s="18"/>
      <c r="B22" s="18"/>
      <c r="C22" s="18"/>
      <c r="D22" s="18"/>
      <c r="E22" s="18"/>
      <c r="L22" s="198"/>
      <c r="M22" s="199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197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4" ht="15.75">
      <c r="A49" s="18"/>
      <c r="B49" s="18"/>
      <c r="C49" s="18"/>
      <c r="D49" s="18"/>
      <c r="E49" s="18"/>
      <c r="G49" s="197"/>
    </row>
    <row r="50" spans="1:14">
      <c r="A50" s="18"/>
      <c r="B50" s="18"/>
      <c r="C50" s="18"/>
      <c r="D50" s="18"/>
      <c r="E50" s="18"/>
    </row>
    <row r="51" spans="1:14">
      <c r="A51" s="18"/>
      <c r="B51" s="18"/>
      <c r="C51" s="18"/>
      <c r="D51" s="18"/>
      <c r="E51" s="18"/>
    </row>
    <row r="52" spans="1:14" ht="15.75">
      <c r="A52" s="18"/>
      <c r="B52" s="18"/>
      <c r="C52" s="18"/>
      <c r="D52" s="18"/>
      <c r="E52" s="18"/>
      <c r="G52" s="20"/>
      <c r="J52" s="20"/>
    </row>
    <row r="53" spans="1:14">
      <c r="A53" s="18"/>
      <c r="B53" s="18"/>
      <c r="C53" s="18"/>
      <c r="D53" s="18"/>
      <c r="E53" s="18"/>
    </row>
    <row r="54" spans="1:14" ht="15.75">
      <c r="A54" s="18"/>
      <c r="B54" s="18"/>
      <c r="C54" s="18"/>
      <c r="D54" s="18"/>
      <c r="E54" s="18"/>
      <c r="G54" s="20"/>
    </row>
    <row r="55" spans="1:14" ht="31.5" customHeight="1">
      <c r="A55" s="18"/>
      <c r="B55" s="18"/>
      <c r="C55" s="18"/>
      <c r="D55" s="18"/>
      <c r="E55" s="18"/>
      <c r="N55" s="485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L35" sqref="L35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/>
    <col min="12" max="12" width="34.85546875" style="112" customWidth="1"/>
    <col min="13" max="16384" width="11.42578125" style="112"/>
  </cols>
  <sheetData>
    <row r="1" spans="1:234" s="1" customFormat="1" ht="15.75" customHeight="1">
      <c r="A1" s="3"/>
      <c r="B1" s="8"/>
      <c r="E1" s="102"/>
    </row>
    <row r="2" spans="1:234" s="1" customFormat="1">
      <c r="A2" s="3"/>
      <c r="B2" s="8"/>
      <c r="E2" s="102"/>
    </row>
    <row r="3" spans="1:234" s="1" customFormat="1" ht="18.75">
      <c r="A3" s="3"/>
      <c r="B3" s="11"/>
      <c r="C3" s="103" t="s">
        <v>46</v>
      </c>
      <c r="D3" s="104"/>
      <c r="E3" s="105"/>
      <c r="F3" s="104"/>
      <c r="G3" s="104"/>
      <c r="H3" s="104"/>
      <c r="I3" s="104"/>
    </row>
    <row r="4" spans="1:234" s="1" customFormat="1">
      <c r="A4" s="3"/>
      <c r="B4" s="8"/>
      <c r="C4" s="106"/>
      <c r="D4" s="104"/>
      <c r="E4" s="105"/>
      <c r="F4" s="104"/>
      <c r="G4" s="104"/>
      <c r="H4" s="104"/>
      <c r="I4" s="104"/>
    </row>
    <row r="5" spans="1:234" s="1" customFormat="1" ht="18.75">
      <c r="A5" s="3"/>
      <c r="B5" s="10"/>
      <c r="C5" s="107" t="s">
        <v>210</v>
      </c>
      <c r="D5" s="104"/>
      <c r="E5" s="105"/>
      <c r="F5" s="104"/>
      <c r="G5" s="104"/>
      <c r="H5" s="104"/>
      <c r="I5" s="104"/>
      <c r="K5" s="9" t="s">
        <v>177</v>
      </c>
    </row>
    <row r="6" spans="1:234" ht="9" customHeight="1">
      <c r="A6" s="319"/>
      <c r="B6" s="320"/>
      <c r="C6" s="321"/>
      <c r="D6" s="322"/>
      <c r="E6" s="323"/>
      <c r="F6" s="322"/>
      <c r="G6" s="322"/>
      <c r="H6" s="322"/>
      <c r="I6" s="322"/>
    </row>
    <row r="7" spans="1:234" ht="18.75" customHeight="1">
      <c r="A7" s="319"/>
      <c r="B7" s="562" t="s">
        <v>166</v>
      </c>
      <c r="C7" s="564" t="s">
        <v>47</v>
      </c>
      <c r="D7" s="389" t="s">
        <v>48</v>
      </c>
      <c r="E7" s="390"/>
      <c r="F7" s="389" t="s">
        <v>49</v>
      </c>
      <c r="G7" s="389"/>
      <c r="H7" s="389" t="s">
        <v>50</v>
      </c>
      <c r="I7" s="389"/>
    </row>
    <row r="8" spans="1:234" ht="24" customHeight="1">
      <c r="A8" s="319"/>
      <c r="B8" s="563"/>
      <c r="C8" s="565"/>
      <c r="D8" s="325" t="s">
        <v>7</v>
      </c>
      <c r="E8" s="391" t="s">
        <v>51</v>
      </c>
      <c r="F8" s="325" t="s">
        <v>7</v>
      </c>
      <c r="G8" s="391" t="s">
        <v>51</v>
      </c>
      <c r="H8" s="325" t="s">
        <v>7</v>
      </c>
      <c r="I8" s="391" t="s">
        <v>51</v>
      </c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</row>
    <row r="10" spans="1:234" s="122" customFormat="1" ht="18" customHeight="1">
      <c r="A10" s="121"/>
      <c r="B10" s="108"/>
      <c r="C10" s="117" t="s">
        <v>52</v>
      </c>
      <c r="D10" s="118">
        <v>205407</v>
      </c>
      <c r="E10" s="119">
        <v>953.494816048139</v>
      </c>
      <c r="F10" s="118">
        <v>932195</v>
      </c>
      <c r="G10" s="119">
        <v>1131.5786451439881</v>
      </c>
      <c r="H10" s="118">
        <v>391426</v>
      </c>
      <c r="I10" s="119">
        <v>720.93922399125267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9914</v>
      </c>
      <c r="E11" s="125">
        <v>943.16559713536412</v>
      </c>
      <c r="F11" s="124">
        <v>65963</v>
      </c>
      <c r="G11" s="125">
        <v>1018.7124763882782</v>
      </c>
      <c r="H11" s="124">
        <v>28406</v>
      </c>
      <c r="I11" s="125">
        <v>655.01194817996191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36855</v>
      </c>
      <c r="E12" s="125">
        <v>1034.1341215574548</v>
      </c>
      <c r="F12" s="124">
        <v>119615</v>
      </c>
      <c r="G12" s="125">
        <v>1289.2260641223929</v>
      </c>
      <c r="H12" s="124">
        <v>56374</v>
      </c>
      <c r="I12" s="125">
        <v>805.58615549721503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15436</v>
      </c>
      <c r="E13" s="125">
        <v>889.12318541072807</v>
      </c>
      <c r="F13" s="124">
        <v>107605</v>
      </c>
      <c r="G13" s="125">
        <v>1035.55472152781</v>
      </c>
      <c r="H13" s="124">
        <v>43074</v>
      </c>
      <c r="I13" s="125">
        <v>666.17672911733291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21799</v>
      </c>
      <c r="E14" s="125">
        <v>953.92786045231435</v>
      </c>
      <c r="F14" s="124">
        <v>115057</v>
      </c>
      <c r="G14" s="125">
        <v>1065.8920411622066</v>
      </c>
      <c r="H14" s="124">
        <v>45201</v>
      </c>
      <c r="I14" s="125">
        <v>655.86550032078947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11843</v>
      </c>
      <c r="E15" s="125">
        <v>898.61833825888709</v>
      </c>
      <c r="F15" s="124">
        <v>58354</v>
      </c>
      <c r="G15" s="125">
        <v>1161.1246941083732</v>
      </c>
      <c r="H15" s="124">
        <v>24968</v>
      </c>
      <c r="I15" s="125">
        <v>740.54563000640815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21194</v>
      </c>
      <c r="E16" s="125">
        <v>882.59909219590429</v>
      </c>
      <c r="F16" s="124">
        <v>80342</v>
      </c>
      <c r="G16" s="125">
        <v>1028.3166027731447</v>
      </c>
      <c r="H16" s="124">
        <v>36414</v>
      </c>
      <c r="I16" s="125">
        <v>691.2162044817926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30119</v>
      </c>
      <c r="E17" s="125">
        <v>1009.6450453202298</v>
      </c>
      <c r="F17" s="124">
        <v>165734</v>
      </c>
      <c r="G17" s="125">
        <v>1145.7965335416993</v>
      </c>
      <c r="H17" s="124">
        <v>65988</v>
      </c>
      <c r="I17" s="125">
        <v>720.55909665393722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58247</v>
      </c>
      <c r="E18" s="125">
        <v>929.04583446357753</v>
      </c>
      <c r="F18" s="124">
        <v>219525</v>
      </c>
      <c r="G18" s="125">
        <v>1180.2934353262726</v>
      </c>
      <c r="H18" s="124">
        <v>91001</v>
      </c>
      <c r="I18" s="125">
        <v>754.11431324930504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21995</v>
      </c>
      <c r="E20" s="119">
        <v>1096.670580586497</v>
      </c>
      <c r="F20" s="118">
        <v>200780</v>
      </c>
      <c r="G20" s="119">
        <v>1314.6644358999899</v>
      </c>
      <c r="H20" s="118">
        <v>73694</v>
      </c>
      <c r="I20" s="119">
        <v>817.95437986810339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5221</v>
      </c>
      <c r="E21" s="125">
        <v>994.66780693353746</v>
      </c>
      <c r="F21" s="124">
        <v>33585</v>
      </c>
      <c r="G21" s="125">
        <v>1190.7500029775199</v>
      </c>
      <c r="H21" s="124">
        <v>13067</v>
      </c>
      <c r="I21" s="125">
        <v>759.84948113568544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3320</v>
      </c>
      <c r="E22" s="125">
        <v>997.98101506024091</v>
      </c>
      <c r="F22" s="124">
        <v>22907</v>
      </c>
      <c r="G22" s="125">
        <v>1200.9587405596544</v>
      </c>
      <c r="H22" s="124">
        <v>8407</v>
      </c>
      <c r="I22" s="125">
        <v>741.61824550969425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13454</v>
      </c>
      <c r="E23" s="125">
        <v>1160.6073903671772</v>
      </c>
      <c r="F23" s="124">
        <v>144288</v>
      </c>
      <c r="G23" s="125">
        <v>1361.5589981148814</v>
      </c>
      <c r="H23" s="124">
        <v>52220</v>
      </c>
      <c r="I23" s="125">
        <v>844.78346055151292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27022</v>
      </c>
      <c r="E25" s="119">
        <v>1179.4117348826883</v>
      </c>
      <c r="F25" s="118">
        <v>182633</v>
      </c>
      <c r="G25" s="119">
        <v>1502.4549032759685</v>
      </c>
      <c r="H25" s="118">
        <v>78855</v>
      </c>
      <c r="I25" s="119">
        <v>889.79411692346696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17778</v>
      </c>
      <c r="E27" s="119">
        <v>968.21534030824614</v>
      </c>
      <c r="F27" s="118">
        <v>131494</v>
      </c>
      <c r="G27" s="119">
        <v>1161.9542900056279</v>
      </c>
      <c r="H27" s="118">
        <v>44641</v>
      </c>
      <c r="I27" s="119">
        <v>702.52847718465091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49269</v>
      </c>
      <c r="E29" s="119">
        <v>981.73642493251327</v>
      </c>
      <c r="F29" s="118">
        <v>195017</v>
      </c>
      <c r="G29" s="119">
        <v>1161.918283893199</v>
      </c>
      <c r="H29" s="118">
        <v>81841</v>
      </c>
      <c r="I29" s="119">
        <v>734.37624369203672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27161</v>
      </c>
      <c r="E30" s="125">
        <v>1025.576168403225</v>
      </c>
      <c r="F30" s="124">
        <v>101110</v>
      </c>
      <c r="G30" s="125">
        <v>1178.1908864602908</v>
      </c>
      <c r="H30" s="124">
        <v>42070</v>
      </c>
      <c r="I30" s="125">
        <v>740.684436415498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22108</v>
      </c>
      <c r="E31" s="125">
        <v>927.87667857789029</v>
      </c>
      <c r="F31" s="124">
        <v>93907</v>
      </c>
      <c r="G31" s="125">
        <v>1144.3975149882331</v>
      </c>
      <c r="H31" s="124">
        <v>39771</v>
      </c>
      <c r="I31" s="125">
        <v>727.70339996479856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13076</v>
      </c>
      <c r="E33" s="119">
        <v>1080.7511349036401</v>
      </c>
      <c r="F33" s="118">
        <v>89269</v>
      </c>
      <c r="G33" s="119">
        <v>1333.9195619980062</v>
      </c>
      <c r="H33" s="118">
        <v>35180</v>
      </c>
      <c r="I33" s="119">
        <v>816.41671034678814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46073</v>
      </c>
      <c r="E35" s="119">
        <v>1034.1952866103793</v>
      </c>
      <c r="F35" s="118">
        <v>395217</v>
      </c>
      <c r="G35" s="119">
        <v>1244.758295594572</v>
      </c>
      <c r="H35" s="118">
        <v>151245</v>
      </c>
      <c r="I35" s="119">
        <v>771.74035908625092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3006</v>
      </c>
      <c r="E36" s="125">
        <v>905.53830006653357</v>
      </c>
      <c r="F36" s="124">
        <v>24298</v>
      </c>
      <c r="G36" s="125">
        <v>1076.72075520619</v>
      </c>
      <c r="H36" s="124">
        <v>9890</v>
      </c>
      <c r="I36" s="125">
        <v>717.84713144590512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4754</v>
      </c>
      <c r="E37" s="125">
        <v>1151.3539230122003</v>
      </c>
      <c r="F37" s="124">
        <v>62447</v>
      </c>
      <c r="G37" s="125">
        <v>1324.7498329783655</v>
      </c>
      <c r="H37" s="124">
        <v>20829</v>
      </c>
      <c r="I37" s="125">
        <v>794.19326611935276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13540</v>
      </c>
      <c r="E38" s="125">
        <v>1096.7225967503691</v>
      </c>
      <c r="F38" s="124">
        <v>86209</v>
      </c>
      <c r="G38" s="125">
        <v>1245.3784144346878</v>
      </c>
      <c r="H38" s="124">
        <v>34854</v>
      </c>
      <c r="I38" s="125">
        <v>753.36804986515187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3921</v>
      </c>
      <c r="E39" s="125">
        <v>1002.7491379750064</v>
      </c>
      <c r="F39" s="124">
        <v>26662</v>
      </c>
      <c r="G39" s="125">
        <v>1286.3438541744806</v>
      </c>
      <c r="H39" s="124">
        <v>10439</v>
      </c>
      <c r="I39" s="125">
        <v>799.02750455024432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5307</v>
      </c>
      <c r="E40" s="125">
        <v>979.24098737516488</v>
      </c>
      <c r="F40" s="124">
        <v>52050</v>
      </c>
      <c r="G40" s="125">
        <v>1150.3751066282421</v>
      </c>
      <c r="H40" s="124">
        <v>20254</v>
      </c>
      <c r="I40" s="125">
        <v>739.30594944208542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2391</v>
      </c>
      <c r="E41" s="125">
        <v>951.86003764115412</v>
      </c>
      <c r="F41" s="124">
        <v>21972</v>
      </c>
      <c r="G41" s="125">
        <v>1189.8897282905516</v>
      </c>
      <c r="H41" s="124">
        <v>8595</v>
      </c>
      <c r="I41" s="125">
        <v>744.85587899941834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1204</v>
      </c>
      <c r="E42" s="125">
        <v>1028.3514950166114</v>
      </c>
      <c r="F42" s="124">
        <v>15133</v>
      </c>
      <c r="G42" s="125">
        <v>1172.9612284411551</v>
      </c>
      <c r="H42" s="124">
        <v>5259</v>
      </c>
      <c r="I42" s="125">
        <v>719.41482791405213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9651</v>
      </c>
      <c r="E43" s="125">
        <v>1016.0762283701171</v>
      </c>
      <c r="F43" s="124">
        <v>75810</v>
      </c>
      <c r="G43" s="125">
        <v>1395.2682123730378</v>
      </c>
      <c r="H43" s="124">
        <v>28201</v>
      </c>
      <c r="I43" s="125">
        <v>862.58458104322563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2299</v>
      </c>
      <c r="E44" s="125">
        <v>937.13583297085677</v>
      </c>
      <c r="F44" s="124">
        <v>30636</v>
      </c>
      <c r="G44" s="125">
        <v>1039.7738330722027</v>
      </c>
      <c r="H44" s="124">
        <v>12924</v>
      </c>
      <c r="I44" s="125">
        <v>696.07578768183214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44270</v>
      </c>
      <c r="E46" s="119">
        <v>951.67718658233582</v>
      </c>
      <c r="F46" s="118">
        <v>223079</v>
      </c>
      <c r="G46" s="119">
        <v>1163.9178630888603</v>
      </c>
      <c r="H46" s="118">
        <v>95715</v>
      </c>
      <c r="I46" s="119">
        <v>767.14089129185641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6983</v>
      </c>
      <c r="E47" s="125">
        <v>955.49199341257338</v>
      </c>
      <c r="F47" s="124">
        <v>43948</v>
      </c>
      <c r="G47" s="125">
        <v>1115.3876419859835</v>
      </c>
      <c r="H47" s="124">
        <v>18591</v>
      </c>
      <c r="I47" s="125">
        <v>739.87574041202731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14686</v>
      </c>
      <c r="E48" s="125">
        <v>938.02212923873094</v>
      </c>
      <c r="F48" s="124">
        <v>53718</v>
      </c>
      <c r="G48" s="125">
        <v>1190.1548466063516</v>
      </c>
      <c r="H48" s="124">
        <v>26826</v>
      </c>
      <c r="I48" s="125">
        <v>793.17503429508679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6278</v>
      </c>
      <c r="E49" s="125">
        <v>891.43471009875759</v>
      </c>
      <c r="F49" s="124">
        <v>25208</v>
      </c>
      <c r="G49" s="125">
        <v>1054.7471536813709</v>
      </c>
      <c r="H49" s="124">
        <v>11141</v>
      </c>
      <c r="I49" s="125">
        <v>729.43730634592964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5642</v>
      </c>
      <c r="E50" s="125">
        <v>1058.0017866004962</v>
      </c>
      <c r="F50" s="124">
        <v>26378</v>
      </c>
      <c r="G50" s="125">
        <v>1334.231479642126</v>
      </c>
      <c r="H50" s="124">
        <v>9460</v>
      </c>
      <c r="I50" s="125">
        <v>827.54674630021134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10681</v>
      </c>
      <c r="E51" s="125">
        <v>947.20365883344266</v>
      </c>
      <c r="F51" s="124">
        <v>73827</v>
      </c>
      <c r="G51" s="125">
        <v>1150.1403906429898</v>
      </c>
      <c r="H51" s="124">
        <v>29697</v>
      </c>
      <c r="I51" s="125">
        <v>755.5946324544567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159616</v>
      </c>
      <c r="E53" s="119">
        <v>1136.309860101743</v>
      </c>
      <c r="F53" s="118">
        <v>1149777</v>
      </c>
      <c r="G53" s="119">
        <v>1279.681734127576</v>
      </c>
      <c r="H53" s="118">
        <v>389392</v>
      </c>
      <c r="I53" s="119">
        <v>790.80293688622305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119881</v>
      </c>
      <c r="E54" s="125">
        <v>1172.7087355794497</v>
      </c>
      <c r="F54" s="124">
        <v>866497</v>
      </c>
      <c r="G54" s="125">
        <v>1317.955228685154</v>
      </c>
      <c r="H54" s="124">
        <v>289582</v>
      </c>
      <c r="I54" s="125">
        <v>818.75980413147238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12585</v>
      </c>
      <c r="E55" s="125">
        <v>1005.6161946762019</v>
      </c>
      <c r="F55" s="124">
        <v>108509</v>
      </c>
      <c r="G55" s="125">
        <v>1147.5412622916069</v>
      </c>
      <c r="H55" s="124">
        <v>35798</v>
      </c>
      <c r="I55" s="125">
        <v>693.44287027208213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10326</v>
      </c>
      <c r="E56" s="125">
        <v>1008.7523019562269</v>
      </c>
      <c r="F56" s="124">
        <v>62528</v>
      </c>
      <c r="G56" s="125">
        <v>1107.8791432638177</v>
      </c>
      <c r="H56" s="124">
        <v>24164</v>
      </c>
      <c r="I56" s="125">
        <v>677.22955926171153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16824</v>
      </c>
      <c r="E57" s="125">
        <v>1053.000631241084</v>
      </c>
      <c r="F57" s="124">
        <v>112243</v>
      </c>
      <c r="G57" s="125">
        <v>1207.6686433006957</v>
      </c>
      <c r="H57" s="124">
        <v>39848</v>
      </c>
      <c r="I57" s="125">
        <v>743.9719097570769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95519</v>
      </c>
      <c r="E59" s="119">
        <v>984.63492990923282</v>
      </c>
      <c r="F59" s="118">
        <v>637225</v>
      </c>
      <c r="G59" s="119">
        <v>1148.2259661657968</v>
      </c>
      <c r="H59" s="118">
        <v>242744</v>
      </c>
      <c r="I59" s="119">
        <v>730.17935133309186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23295</v>
      </c>
      <c r="E60" s="125">
        <v>935.12473277527363</v>
      </c>
      <c r="F60" s="124">
        <v>211290</v>
      </c>
      <c r="G60" s="125">
        <v>1070.4341966964837</v>
      </c>
      <c r="H60" s="124">
        <v>80321</v>
      </c>
      <c r="I60" s="125">
        <v>705.3575392487644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13355</v>
      </c>
      <c r="E61" s="125">
        <v>999.44531935604653</v>
      </c>
      <c r="F61" s="124">
        <v>86359</v>
      </c>
      <c r="G61" s="125">
        <v>1095.4812003381237</v>
      </c>
      <c r="H61" s="124">
        <v>30112</v>
      </c>
      <c r="I61" s="125">
        <v>701.85220941817204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58869</v>
      </c>
      <c r="E62" s="125">
        <v>1000.8666867111722</v>
      </c>
      <c r="F62" s="124">
        <v>339576</v>
      </c>
      <c r="G62" s="125">
        <v>1210.0430798701909</v>
      </c>
      <c r="H62" s="124">
        <v>132311</v>
      </c>
      <c r="I62" s="125">
        <v>751.69456674048263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27491</v>
      </c>
      <c r="E64" s="119">
        <v>878.54735840820592</v>
      </c>
      <c r="F64" s="118">
        <v>133255</v>
      </c>
      <c r="G64" s="119">
        <v>1042.8725129263441</v>
      </c>
      <c r="H64" s="118">
        <v>59893</v>
      </c>
      <c r="I64" s="119">
        <v>710.65370110029551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17209</v>
      </c>
      <c r="E65" s="125">
        <v>871.86790400371888</v>
      </c>
      <c r="F65" s="124">
        <v>75580</v>
      </c>
      <c r="G65" s="125">
        <v>1058.3509783011377</v>
      </c>
      <c r="H65" s="124">
        <v>35730</v>
      </c>
      <c r="I65" s="125">
        <v>727.5307153652393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10282</v>
      </c>
      <c r="E66" s="125">
        <v>889.72677202878822</v>
      </c>
      <c r="F66" s="124">
        <v>57675</v>
      </c>
      <c r="G66" s="125">
        <v>1022.5888126571303</v>
      </c>
      <c r="H66" s="124">
        <v>24163</v>
      </c>
      <c r="I66" s="125">
        <v>685.69754004055778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71052</v>
      </c>
      <c r="E68" s="119">
        <v>940.04416258514937</v>
      </c>
      <c r="F68" s="118">
        <v>481402</v>
      </c>
      <c r="G68" s="119">
        <v>1061.7179511717857</v>
      </c>
      <c r="H68" s="118">
        <v>184345</v>
      </c>
      <c r="I68" s="119">
        <v>657.48533608180344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26286</v>
      </c>
      <c r="E69" s="125">
        <v>944.28719736741971</v>
      </c>
      <c r="F69" s="124">
        <v>189281</v>
      </c>
      <c r="G69" s="125">
        <v>1120.0375055605157</v>
      </c>
      <c r="H69" s="124">
        <v>74051</v>
      </c>
      <c r="I69" s="125">
        <v>696.88129059702101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10825</v>
      </c>
      <c r="E70" s="125">
        <v>920.70051824480379</v>
      </c>
      <c r="F70" s="124">
        <v>71777</v>
      </c>
      <c r="G70" s="125">
        <v>945.27447441380923</v>
      </c>
      <c r="H70" s="124">
        <v>27576</v>
      </c>
      <c r="I70" s="125">
        <v>567.83613830867421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11066</v>
      </c>
      <c r="E71" s="125">
        <v>960.29743990601844</v>
      </c>
      <c r="F71" s="124">
        <v>66707</v>
      </c>
      <c r="G71" s="125">
        <v>889.90850990150955</v>
      </c>
      <c r="H71" s="124">
        <v>24672</v>
      </c>
      <c r="I71" s="125">
        <v>573.32281736381321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22875</v>
      </c>
      <c r="E72" s="125">
        <v>934.52458972677584</v>
      </c>
      <c r="F72" s="124">
        <v>153637</v>
      </c>
      <c r="G72" s="125">
        <v>1118.8661137616591</v>
      </c>
      <c r="H72" s="124">
        <v>58046</v>
      </c>
      <c r="I72" s="125">
        <v>685.58915222409803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84684</v>
      </c>
      <c r="E74" s="119">
        <v>1120.3401689811535</v>
      </c>
      <c r="F74" s="118">
        <v>807223</v>
      </c>
      <c r="G74" s="119">
        <v>1458.0393243131084</v>
      </c>
      <c r="H74" s="118">
        <v>271468</v>
      </c>
      <c r="I74" s="119">
        <v>891.56579438460517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30229</v>
      </c>
      <c r="E76" s="119">
        <v>936.13359720797916</v>
      </c>
      <c r="F76" s="118">
        <v>148543</v>
      </c>
      <c r="G76" s="119">
        <v>1119.4899952875599</v>
      </c>
      <c r="H76" s="118">
        <v>61769</v>
      </c>
      <c r="I76" s="119">
        <v>713.0478013242888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10408</v>
      </c>
      <c r="E78" s="119">
        <v>1222.6723847040737</v>
      </c>
      <c r="F78" s="118">
        <v>95858</v>
      </c>
      <c r="G78" s="119">
        <v>1412.9432563792277</v>
      </c>
      <c r="H78" s="118">
        <v>29706</v>
      </c>
      <c r="I78" s="119">
        <v>858.52942772503866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40788</v>
      </c>
      <c r="E80" s="119">
        <v>1327.3474345395709</v>
      </c>
      <c r="F80" s="118">
        <v>374294</v>
      </c>
      <c r="G80" s="119">
        <v>1536.7733718413856</v>
      </c>
      <c r="H80" s="118">
        <v>134412</v>
      </c>
      <c r="I80" s="119">
        <v>946.74758332589329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34" s="126" customFormat="1" ht="18" customHeight="1">
      <c r="A81" s="289"/>
      <c r="B81" s="108">
        <v>1</v>
      </c>
      <c r="C81" s="123" t="s">
        <v>186</v>
      </c>
      <c r="D81" s="124">
        <v>6338</v>
      </c>
      <c r="E81" s="125">
        <v>1313.2955474913224</v>
      </c>
      <c r="F81" s="124">
        <v>54470</v>
      </c>
      <c r="G81" s="125">
        <v>1549.9969765008259</v>
      </c>
      <c r="H81" s="124">
        <v>17001</v>
      </c>
      <c r="I81" s="125">
        <v>934.62939062408088</v>
      </c>
    </row>
    <row r="82" spans="1:234" s="126" customFormat="1" ht="18" customHeight="1">
      <c r="A82" s="289"/>
      <c r="B82" s="108">
        <v>20</v>
      </c>
      <c r="C82" s="123" t="s">
        <v>187</v>
      </c>
      <c r="D82" s="124">
        <v>12641</v>
      </c>
      <c r="E82" s="125">
        <v>1355.9966236848352</v>
      </c>
      <c r="F82" s="124">
        <v>130414</v>
      </c>
      <c r="G82" s="125">
        <v>1487.1467460548715</v>
      </c>
      <c r="H82" s="124">
        <v>43538</v>
      </c>
      <c r="I82" s="125">
        <v>924.02861178740397</v>
      </c>
    </row>
    <row r="83" spans="1:234" s="126" customFormat="1" ht="18" customHeight="1">
      <c r="A83" s="289"/>
      <c r="B83" s="108">
        <v>48</v>
      </c>
      <c r="C83" s="123" t="s">
        <v>188</v>
      </c>
      <c r="D83" s="124">
        <v>21809</v>
      </c>
      <c r="E83" s="125">
        <v>1314.8253775964051</v>
      </c>
      <c r="F83" s="124">
        <v>189410</v>
      </c>
      <c r="G83" s="125">
        <v>1567.1398626788448</v>
      </c>
      <c r="H83" s="124">
        <v>73873</v>
      </c>
      <c r="I83" s="125">
        <v>962.9261597606702</v>
      </c>
    </row>
    <row r="84" spans="1:234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34" s="122" customFormat="1" ht="18" customHeight="1">
      <c r="A85" s="121"/>
      <c r="B85" s="108">
        <v>26</v>
      </c>
      <c r="C85" s="117" t="s">
        <v>103</v>
      </c>
      <c r="D85" s="118">
        <v>4569</v>
      </c>
      <c r="E85" s="119">
        <v>1062.5053206390892</v>
      </c>
      <c r="F85" s="118">
        <v>48786</v>
      </c>
      <c r="G85" s="119">
        <v>1202.1816722010415</v>
      </c>
      <c r="H85" s="118">
        <v>15977</v>
      </c>
      <c r="I85" s="119">
        <v>766.52752268886513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34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34" s="122" customFormat="1" ht="18" customHeight="1">
      <c r="A87" s="121"/>
      <c r="B87" s="108">
        <v>51</v>
      </c>
      <c r="C87" s="123" t="s">
        <v>104</v>
      </c>
      <c r="D87" s="124">
        <v>969</v>
      </c>
      <c r="E87" s="125">
        <v>1201.3407636738907</v>
      </c>
      <c r="F87" s="124">
        <v>4390</v>
      </c>
      <c r="G87" s="125">
        <v>1369.8515671981779</v>
      </c>
      <c r="H87" s="124">
        <v>2639</v>
      </c>
      <c r="I87" s="125">
        <v>836.79010989010987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</row>
    <row r="88" spans="1:234" s="122" customFormat="1" ht="18" customHeight="1">
      <c r="A88" s="121"/>
      <c r="B88" s="108">
        <v>52</v>
      </c>
      <c r="C88" s="123" t="s">
        <v>105</v>
      </c>
      <c r="D88" s="127">
        <v>1254</v>
      </c>
      <c r="E88" s="128">
        <v>1141.3300398724084</v>
      </c>
      <c r="F88" s="127">
        <v>3931</v>
      </c>
      <c r="G88" s="128">
        <v>1329.1482828796745</v>
      </c>
      <c r="H88" s="127">
        <v>2211</v>
      </c>
      <c r="I88" s="128">
        <v>786.61267299864312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</row>
    <row r="89" spans="1:234" s="122" customFormat="1" ht="18" hidden="1" customHeight="1">
      <c r="A89" s="121"/>
      <c r="B89" s="108"/>
      <c r="C89" s="123"/>
      <c r="D89" s="129"/>
      <c r="E89" s="130"/>
      <c r="F89" s="129"/>
      <c r="G89" s="130"/>
      <c r="H89" s="129"/>
      <c r="I89" s="130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</row>
    <row r="90" spans="1:234" s="122" customFormat="1" ht="18" customHeight="1">
      <c r="A90" s="392"/>
      <c r="B90" s="402"/>
      <c r="C90" s="399" t="s">
        <v>45</v>
      </c>
      <c r="D90" s="400">
        <v>951469</v>
      </c>
      <c r="E90" s="401">
        <v>1035.4477381186373</v>
      </c>
      <c r="F90" s="400">
        <v>6234368</v>
      </c>
      <c r="G90" s="401">
        <v>1254.3634496086854</v>
      </c>
      <c r="H90" s="400">
        <v>2347153</v>
      </c>
      <c r="I90" s="401">
        <v>778.36660700005712</v>
      </c>
      <c r="J90" s="392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</row>
    <row r="91" spans="1:234" ht="18" customHeight="1">
      <c r="A91" s="319"/>
      <c r="B91" s="320"/>
      <c r="C91" s="328"/>
      <c r="D91" s="328"/>
      <c r="E91" s="328"/>
      <c r="F91" s="328"/>
      <c r="G91" s="328"/>
      <c r="H91" s="328"/>
      <c r="I91" s="328"/>
      <c r="J91" s="328"/>
    </row>
    <row r="92" spans="1:234" ht="18" customHeight="1">
      <c r="A92" s="319"/>
      <c r="B92" s="394"/>
      <c r="C92" s="328"/>
      <c r="D92" s="329"/>
      <c r="E92" s="395"/>
      <c r="F92" s="329"/>
      <c r="G92" s="395"/>
      <c r="H92" s="329"/>
      <c r="I92" s="395"/>
      <c r="J92" s="328"/>
    </row>
    <row r="93" spans="1:234" ht="18" customHeight="1">
      <c r="B93" s="131"/>
      <c r="D93" s="132"/>
      <c r="E93" s="133"/>
      <c r="F93" s="132"/>
      <c r="G93" s="133"/>
      <c r="H93" s="132"/>
      <c r="I93" s="133"/>
    </row>
    <row r="94" spans="1:234" ht="18" customHeight="1">
      <c r="B94" s="131"/>
      <c r="C94" s="134"/>
      <c r="D94" s="132"/>
      <c r="E94" s="133"/>
      <c r="F94" s="132"/>
      <c r="G94" s="133"/>
      <c r="H94" s="132"/>
      <c r="I94" s="133"/>
    </row>
    <row r="95" spans="1:234" ht="18" customHeight="1">
      <c r="B95" s="131"/>
      <c r="E95" s="133"/>
    </row>
    <row r="96" spans="1:234" ht="18" customHeight="1">
      <c r="B96" s="131"/>
      <c r="E96" s="133"/>
    </row>
    <row r="97" spans="2:5" ht="18" customHeight="1">
      <c r="B97" s="131"/>
      <c r="E97" s="133"/>
    </row>
    <row r="98" spans="2:5" ht="18" customHeight="1">
      <c r="B98" s="131"/>
      <c r="E98" s="133"/>
    </row>
    <row r="99" spans="2:5" ht="18" customHeight="1">
      <c r="B99" s="131"/>
      <c r="E99" s="133"/>
    </row>
    <row r="100" spans="2:5" ht="18" customHeight="1">
      <c r="B100" s="135"/>
      <c r="E100" s="133"/>
    </row>
    <row r="101" spans="2:5" ht="18" customHeight="1">
      <c r="B101" s="135"/>
    </row>
    <row r="102" spans="2:5" ht="18" customHeight="1">
      <c r="B102" s="135"/>
    </row>
    <row r="103" spans="2:5" ht="18" customHeight="1">
      <c r="B103" s="135"/>
    </row>
    <row r="104" spans="2:5" ht="18" customHeight="1">
      <c r="B104" s="135"/>
    </row>
    <row r="105" spans="2:5" ht="18" customHeight="1">
      <c r="B105" s="135"/>
    </row>
    <row r="106" spans="2:5" ht="18" customHeight="1">
      <c r="B106" s="135"/>
    </row>
    <row r="107" spans="2:5" ht="18" customHeight="1">
      <c r="B107" s="135"/>
    </row>
    <row r="108" spans="2:5" ht="18" customHeight="1">
      <c r="B108" s="136"/>
    </row>
    <row r="109" spans="2:5" ht="18" customHeight="1">
      <c r="B109" s="136"/>
    </row>
    <row r="110" spans="2:5" ht="18" customHeight="1">
      <c r="B110" s="136"/>
    </row>
    <row r="111" spans="2:5" ht="18" customHeight="1">
      <c r="B111" s="136"/>
    </row>
    <row r="112" spans="2:5" ht="18" customHeight="1">
      <c r="B112" s="136"/>
    </row>
    <row r="113" spans="2:2" ht="18" customHeight="1">
      <c r="B113" s="136"/>
    </row>
    <row r="114" spans="2:2" ht="18" customHeight="1">
      <c r="B114" s="136"/>
    </row>
    <row r="115" spans="2:2">
      <c r="B115" s="136"/>
    </row>
    <row r="116" spans="2:2" ht="12.95" customHeight="1">
      <c r="B116" s="136"/>
    </row>
    <row r="117" spans="2:2">
      <c r="B117" s="136"/>
    </row>
    <row r="118" spans="2:2">
      <c r="B118" s="136"/>
    </row>
    <row r="119" spans="2:2">
      <c r="B119" s="136"/>
    </row>
    <row r="120" spans="2:2">
      <c r="B120" s="136"/>
    </row>
    <row r="121" spans="2:2">
      <c r="B121" s="136"/>
    </row>
    <row r="122" spans="2:2">
      <c r="B122" s="136"/>
    </row>
    <row r="123" spans="2:2">
      <c r="B123" s="136"/>
    </row>
    <row r="124" spans="2:2">
      <c r="B124" s="136"/>
    </row>
    <row r="125" spans="2:2">
      <c r="B125" s="136"/>
    </row>
    <row r="126" spans="2:2">
      <c r="B126" s="136"/>
    </row>
    <row r="127" spans="2:2">
      <c r="B127" s="136"/>
    </row>
    <row r="128" spans="2:2">
      <c r="B128" s="136"/>
    </row>
    <row r="129" spans="2:2" ht="15.75" customHeight="1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K90" sqref="K90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 customWidth="1"/>
    <col min="12" max="12" width="14.42578125" style="112" customWidth="1"/>
    <col min="13" max="16384" width="11.42578125" style="112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290"/>
      <c r="B3" s="8"/>
      <c r="C3" s="103" t="s">
        <v>46</v>
      </c>
      <c r="D3" s="137"/>
      <c r="E3" s="138"/>
      <c r="F3" s="137"/>
      <c r="G3" s="137"/>
      <c r="H3" s="137"/>
      <c r="I3" s="137"/>
      <c r="J3" s="2" t="s">
        <v>106</v>
      </c>
    </row>
    <row r="4" spans="1:234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34" s="2" customFormat="1" ht="18.75" customHeight="1">
      <c r="A5" s="290"/>
      <c r="B5" s="8"/>
      <c r="C5" s="107" t="str">
        <f>'Número pensiones (IP-J-V)'!$C$5</f>
        <v>1 de  Mayo de 2022</v>
      </c>
      <c r="D5" s="137"/>
      <c r="E5" s="138"/>
      <c r="F5" s="137"/>
      <c r="G5" s="137"/>
      <c r="H5" s="137"/>
      <c r="I5" s="137"/>
      <c r="J5" s="2" t="s">
        <v>106</v>
      </c>
      <c r="K5" s="9" t="s">
        <v>177</v>
      </c>
    </row>
    <row r="6" spans="1:234" ht="9" customHeight="1">
      <c r="A6" s="319"/>
      <c r="B6" s="320"/>
      <c r="C6" s="321"/>
      <c r="D6" s="322"/>
      <c r="E6" s="323"/>
      <c r="F6" s="322"/>
      <c r="G6" s="322"/>
      <c r="H6" s="322"/>
      <c r="I6" s="322"/>
    </row>
    <row r="7" spans="1:234" ht="18.75" customHeight="1">
      <c r="A7" s="319"/>
      <c r="B7" s="562" t="s">
        <v>166</v>
      </c>
      <c r="C7" s="564" t="s">
        <v>47</v>
      </c>
      <c r="D7" s="389" t="s">
        <v>107</v>
      </c>
      <c r="E7" s="390"/>
      <c r="F7" s="389" t="s">
        <v>108</v>
      </c>
      <c r="G7" s="389"/>
      <c r="H7" s="389" t="s">
        <v>45</v>
      </c>
      <c r="I7" s="389"/>
      <c r="J7" s="140"/>
      <c r="M7" s="141"/>
    </row>
    <row r="8" spans="1:234" ht="24" customHeight="1">
      <c r="A8" s="319"/>
      <c r="B8" s="563"/>
      <c r="C8" s="565"/>
      <c r="D8" s="325" t="s">
        <v>7</v>
      </c>
      <c r="E8" s="391" t="s">
        <v>51</v>
      </c>
      <c r="F8" s="325" t="s">
        <v>7</v>
      </c>
      <c r="G8" s="391" t="s">
        <v>51</v>
      </c>
      <c r="H8" s="325" t="s">
        <v>7</v>
      </c>
      <c r="I8" s="391" t="s">
        <v>51</v>
      </c>
      <c r="J8" s="140"/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  <c r="J9" s="140"/>
    </row>
    <row r="10" spans="1:234" s="122" customFormat="1" ht="18" customHeight="1">
      <c r="A10" s="121"/>
      <c r="B10" s="108"/>
      <c r="C10" s="117" t="s">
        <v>52</v>
      </c>
      <c r="D10" s="118">
        <v>69947</v>
      </c>
      <c r="E10" s="119">
        <v>414.08240096072734</v>
      </c>
      <c r="F10" s="118">
        <v>11575</v>
      </c>
      <c r="G10" s="119">
        <v>604.84468164146836</v>
      </c>
      <c r="H10" s="118">
        <v>1610550</v>
      </c>
      <c r="I10" s="119">
        <v>974.11798476917841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5336</v>
      </c>
      <c r="E11" s="125">
        <v>373.34601199400299</v>
      </c>
      <c r="F11" s="124">
        <v>488</v>
      </c>
      <c r="G11" s="125">
        <v>584.88924180327876</v>
      </c>
      <c r="H11" s="124">
        <v>110107</v>
      </c>
      <c r="I11" s="125">
        <v>884.88238240983765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10609</v>
      </c>
      <c r="E12" s="125">
        <v>443.58227636912056</v>
      </c>
      <c r="F12" s="124">
        <v>2595</v>
      </c>
      <c r="G12" s="125">
        <v>623.73126396917144</v>
      </c>
      <c r="H12" s="124">
        <v>226048</v>
      </c>
      <c r="I12" s="125">
        <v>1079.6930282063984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7036</v>
      </c>
      <c r="E13" s="125">
        <v>412.74526861853326</v>
      </c>
      <c r="F13" s="124">
        <v>1316</v>
      </c>
      <c r="G13" s="125">
        <v>588.18731762917935</v>
      </c>
      <c r="H13" s="124">
        <v>174467</v>
      </c>
      <c r="I13" s="125">
        <v>902.91228685080807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7928</v>
      </c>
      <c r="E14" s="125">
        <v>399.97289101917255</v>
      </c>
      <c r="F14" s="124">
        <v>1435</v>
      </c>
      <c r="G14" s="125">
        <v>588.97575609756097</v>
      </c>
      <c r="H14" s="124">
        <v>191420</v>
      </c>
      <c r="I14" s="125">
        <v>925.16432859680287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4374</v>
      </c>
      <c r="E15" s="125">
        <v>416.04878829446727</v>
      </c>
      <c r="F15" s="124">
        <v>732</v>
      </c>
      <c r="G15" s="125">
        <v>631.82692622950822</v>
      </c>
      <c r="H15" s="124">
        <v>100271</v>
      </c>
      <c r="I15" s="125">
        <v>989.02818741211388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5678</v>
      </c>
      <c r="E16" s="125">
        <v>399.31680521310318</v>
      </c>
      <c r="F16" s="124">
        <v>797</v>
      </c>
      <c r="G16" s="125">
        <v>553.66696361355082</v>
      </c>
      <c r="H16" s="124">
        <v>144425</v>
      </c>
      <c r="I16" s="125">
        <v>894.59136520685479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12825</v>
      </c>
      <c r="E17" s="125">
        <v>404.48981286549707</v>
      </c>
      <c r="F17" s="124">
        <v>1552</v>
      </c>
      <c r="G17" s="125">
        <v>602.9103543814432</v>
      </c>
      <c r="H17" s="124">
        <v>276218</v>
      </c>
      <c r="I17" s="125">
        <v>991.89225249621677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16161</v>
      </c>
      <c r="E18" s="125">
        <v>427.93899820555657</v>
      </c>
      <c r="F18" s="124">
        <v>2660</v>
      </c>
      <c r="G18" s="125">
        <v>615.91997744360901</v>
      </c>
      <c r="H18" s="124">
        <v>387594</v>
      </c>
      <c r="I18" s="125">
        <v>1007.233019654588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9483</v>
      </c>
      <c r="E20" s="119">
        <v>451.67432247179158</v>
      </c>
      <c r="F20" s="118">
        <v>847</v>
      </c>
      <c r="G20" s="119">
        <v>680.15121605667071</v>
      </c>
      <c r="H20" s="118">
        <v>306799</v>
      </c>
      <c r="I20" s="119">
        <v>1151.2985394672082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1673</v>
      </c>
      <c r="E21" s="125">
        <v>430.76723251643756</v>
      </c>
      <c r="F21" s="124">
        <v>93</v>
      </c>
      <c r="G21" s="125">
        <v>609.90473118279567</v>
      </c>
      <c r="H21" s="124">
        <v>53639</v>
      </c>
      <c r="I21" s="125">
        <v>1041.9815313484589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1056</v>
      </c>
      <c r="E22" s="125">
        <v>435.59607007575761</v>
      </c>
      <c r="F22" s="124">
        <v>99</v>
      </c>
      <c r="G22" s="125">
        <v>660.4543434343434</v>
      </c>
      <c r="H22" s="124">
        <v>35789</v>
      </c>
      <c r="I22" s="125">
        <v>1050.1499863086415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6754</v>
      </c>
      <c r="E23" s="125">
        <v>459.36697808705958</v>
      </c>
      <c r="F23" s="124">
        <v>655</v>
      </c>
      <c r="G23" s="125">
        <v>693.10222900763358</v>
      </c>
      <c r="H23" s="124">
        <v>217371</v>
      </c>
      <c r="I23" s="125">
        <v>1194.9274530181121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8809</v>
      </c>
      <c r="E25" s="119">
        <v>530.70998070155531</v>
      </c>
      <c r="F25" s="118">
        <v>1839</v>
      </c>
      <c r="G25" s="119">
        <v>859.66452963567144</v>
      </c>
      <c r="H25" s="118">
        <v>299158</v>
      </c>
      <c r="I25" s="119">
        <v>1279.2189165257148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6181</v>
      </c>
      <c r="E27" s="119">
        <v>383.01404627082991</v>
      </c>
      <c r="F27" s="118">
        <v>120</v>
      </c>
      <c r="G27" s="119">
        <v>631.53041666666661</v>
      </c>
      <c r="H27" s="118">
        <v>200214</v>
      </c>
      <c r="I27" s="119">
        <v>1017.9493789145611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16676</v>
      </c>
      <c r="E29" s="119">
        <v>412.2748368913409</v>
      </c>
      <c r="F29" s="118">
        <v>2350</v>
      </c>
      <c r="G29" s="119">
        <v>621.23008936170231</v>
      </c>
      <c r="H29" s="118">
        <v>345153</v>
      </c>
      <c r="I29" s="119">
        <v>994.92127242121649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9312</v>
      </c>
      <c r="E30" s="125">
        <v>415.7445221219931</v>
      </c>
      <c r="F30" s="124">
        <v>1528</v>
      </c>
      <c r="G30" s="125">
        <v>610.69480366492144</v>
      </c>
      <c r="H30" s="124">
        <v>181181</v>
      </c>
      <c r="I30" s="125">
        <v>1009.7510430453525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7364</v>
      </c>
      <c r="E31" s="125">
        <v>407.88731531776216</v>
      </c>
      <c r="F31" s="124">
        <v>822</v>
      </c>
      <c r="G31" s="125">
        <v>640.81392944038919</v>
      </c>
      <c r="H31" s="124">
        <v>163972</v>
      </c>
      <c r="I31" s="125">
        <v>978.53510483497246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4552</v>
      </c>
      <c r="E33" s="119">
        <v>478.03715070298767</v>
      </c>
      <c r="F33" s="118">
        <v>1318</v>
      </c>
      <c r="G33" s="119">
        <v>693.34747344461289</v>
      </c>
      <c r="H33" s="118">
        <v>143395</v>
      </c>
      <c r="I33" s="119">
        <v>1150.8139347257584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19309</v>
      </c>
      <c r="E35" s="119">
        <v>473.41405562173071</v>
      </c>
      <c r="F35" s="118">
        <v>3881</v>
      </c>
      <c r="G35" s="119">
        <v>646.51293996392724</v>
      </c>
      <c r="H35" s="118">
        <v>615725</v>
      </c>
      <c r="I35" s="119">
        <v>1084.8516108327585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1315</v>
      </c>
      <c r="E36" s="125">
        <v>464.84296577946759</v>
      </c>
      <c r="F36" s="124">
        <v>236</v>
      </c>
      <c r="G36" s="125">
        <v>568.4741949152542</v>
      </c>
      <c r="H36" s="124">
        <v>38745</v>
      </c>
      <c r="I36" s="125">
        <v>947.97123706284663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2886</v>
      </c>
      <c r="E37" s="125">
        <v>470.09963963963963</v>
      </c>
      <c r="F37" s="124">
        <v>322</v>
      </c>
      <c r="G37" s="125">
        <v>688.48226708074537</v>
      </c>
      <c r="H37" s="124">
        <v>91238</v>
      </c>
      <c r="I37" s="125">
        <v>1165.3131344395974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4135</v>
      </c>
      <c r="E38" s="125">
        <v>482.31688512696491</v>
      </c>
      <c r="F38" s="124">
        <v>1064</v>
      </c>
      <c r="G38" s="125">
        <v>712.40648496240578</v>
      </c>
      <c r="H38" s="124">
        <v>139802</v>
      </c>
      <c r="I38" s="125">
        <v>1081.6921254345441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1370</v>
      </c>
      <c r="E39" s="125">
        <v>489.28092700729917</v>
      </c>
      <c r="F39" s="124">
        <v>312</v>
      </c>
      <c r="G39" s="125">
        <v>672.23826923076933</v>
      </c>
      <c r="H39" s="124">
        <v>42704</v>
      </c>
      <c r="I39" s="125">
        <v>1111.1226241101538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2598</v>
      </c>
      <c r="E40" s="125">
        <v>477.33126250962272</v>
      </c>
      <c r="F40" s="124">
        <v>648</v>
      </c>
      <c r="G40" s="125">
        <v>596.25223765432088</v>
      </c>
      <c r="H40" s="124">
        <v>80857</v>
      </c>
      <c r="I40" s="125">
        <v>1010.1071891116418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1135</v>
      </c>
      <c r="E41" s="125">
        <v>444.27908370044059</v>
      </c>
      <c r="F41" s="124">
        <v>132</v>
      </c>
      <c r="G41" s="125">
        <v>601.31098484848474</v>
      </c>
      <c r="H41" s="124">
        <v>34225</v>
      </c>
      <c r="I41" s="125">
        <v>1034.501696128561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694</v>
      </c>
      <c r="E42" s="125">
        <v>474.02400576368871</v>
      </c>
      <c r="F42" s="124">
        <v>86</v>
      </c>
      <c r="G42" s="125">
        <v>633.18779069767436</v>
      </c>
      <c r="H42" s="124">
        <v>22376</v>
      </c>
      <c r="I42" s="125">
        <v>1034.8313755809795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3558</v>
      </c>
      <c r="E43" s="125">
        <v>476.97289769533444</v>
      </c>
      <c r="F43" s="124">
        <v>667</v>
      </c>
      <c r="G43" s="125">
        <v>662.19148425787114</v>
      </c>
      <c r="H43" s="124">
        <v>117887</v>
      </c>
      <c r="I43" s="125">
        <v>1204.932977512364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1618</v>
      </c>
      <c r="E44" s="125">
        <v>456.16510506798522</v>
      </c>
      <c r="F44" s="124">
        <v>414</v>
      </c>
      <c r="G44" s="125">
        <v>540.20847826086958</v>
      </c>
      <c r="H44" s="124">
        <v>47891</v>
      </c>
      <c r="I44" s="125">
        <v>918.05958029692522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14909</v>
      </c>
      <c r="E46" s="119">
        <v>434.17280702931129</v>
      </c>
      <c r="F46" s="118">
        <v>2595</v>
      </c>
      <c r="G46" s="119">
        <v>575.77031984585756</v>
      </c>
      <c r="H46" s="118">
        <v>380568</v>
      </c>
      <c r="I46" s="119">
        <v>1006.8384068024634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2947</v>
      </c>
      <c r="E47" s="125">
        <v>433.71664065150998</v>
      </c>
      <c r="F47" s="124">
        <v>723</v>
      </c>
      <c r="G47" s="125">
        <v>543.40127247579528</v>
      </c>
      <c r="H47" s="124">
        <v>73192</v>
      </c>
      <c r="I47" s="125">
        <v>971.65439706525297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4198</v>
      </c>
      <c r="E48" s="125">
        <v>455.07845164363982</v>
      </c>
      <c r="F48" s="124">
        <v>861</v>
      </c>
      <c r="G48" s="125">
        <v>606.65450638792106</v>
      </c>
      <c r="H48" s="124">
        <v>100289</v>
      </c>
      <c r="I48" s="125">
        <v>1011.2673710975275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1652</v>
      </c>
      <c r="E49" s="125">
        <v>440.99523607748182</v>
      </c>
      <c r="F49" s="124">
        <v>323</v>
      </c>
      <c r="G49" s="125">
        <v>567.22417956656341</v>
      </c>
      <c r="H49" s="124">
        <v>44602</v>
      </c>
      <c r="I49" s="125">
        <v>924.23864243755918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1600</v>
      </c>
      <c r="E50" s="125">
        <v>442.57501875000003</v>
      </c>
      <c r="F50" s="124">
        <v>113</v>
      </c>
      <c r="G50" s="125">
        <v>656.60610619469014</v>
      </c>
      <c r="H50" s="124">
        <v>43193</v>
      </c>
      <c r="I50" s="125">
        <v>1152.374523418147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4512</v>
      </c>
      <c r="E51" s="125">
        <v>409.54253989361706</v>
      </c>
      <c r="F51" s="124">
        <v>575</v>
      </c>
      <c r="G51" s="125">
        <v>559.13987826086952</v>
      </c>
      <c r="H51" s="124">
        <v>119292</v>
      </c>
      <c r="I51" s="125">
        <v>1002.8899848271463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50159</v>
      </c>
      <c r="E53" s="119">
        <v>435.20426025239772</v>
      </c>
      <c r="F53" s="118">
        <v>1351</v>
      </c>
      <c r="G53" s="119">
        <v>701.98693560325671</v>
      </c>
      <c r="H53" s="118">
        <v>1750295</v>
      </c>
      <c r="I53" s="119">
        <v>1133.1986847302881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36991</v>
      </c>
      <c r="E54" s="125">
        <v>450.15784434051517</v>
      </c>
      <c r="F54" s="124">
        <v>1054</v>
      </c>
      <c r="G54" s="125">
        <v>715.95411764705875</v>
      </c>
      <c r="H54" s="124">
        <v>1314005</v>
      </c>
      <c r="I54" s="125">
        <v>1169.7780859129148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4424</v>
      </c>
      <c r="E55" s="125">
        <v>379.72119575045213</v>
      </c>
      <c r="F55" s="124">
        <v>57</v>
      </c>
      <c r="G55" s="125">
        <v>696.60596491228068</v>
      </c>
      <c r="H55" s="124">
        <v>161373</v>
      </c>
      <c r="I55" s="125">
        <v>1014.529664937753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3247</v>
      </c>
      <c r="E56" s="125">
        <v>394.83491222667084</v>
      </c>
      <c r="F56" s="124">
        <v>61</v>
      </c>
      <c r="G56" s="125">
        <v>626.16098360655735</v>
      </c>
      <c r="H56" s="124">
        <v>100326</v>
      </c>
      <c r="I56" s="125">
        <v>970.58233349281375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5497</v>
      </c>
      <c r="E57" s="125">
        <v>403.07552119337817</v>
      </c>
      <c r="F57" s="124">
        <v>179</v>
      </c>
      <c r="G57" s="125">
        <v>647.29804469273745</v>
      </c>
      <c r="H57" s="124">
        <v>174591</v>
      </c>
      <c r="I57" s="125">
        <v>1061.0249056366019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37479</v>
      </c>
      <c r="E59" s="119">
        <v>413.61477974332291</v>
      </c>
      <c r="F59" s="118">
        <v>2643</v>
      </c>
      <c r="G59" s="119">
        <v>626.23842981460473</v>
      </c>
      <c r="H59" s="118">
        <v>1015610</v>
      </c>
      <c r="I59" s="119">
        <v>1004.453784543279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12336</v>
      </c>
      <c r="E60" s="125">
        <v>387.4576969844357</v>
      </c>
      <c r="F60" s="124">
        <v>1223</v>
      </c>
      <c r="G60" s="125">
        <v>614.29825838103022</v>
      </c>
      <c r="H60" s="124">
        <v>328465</v>
      </c>
      <c r="I60" s="125">
        <v>944.21554777525762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4526</v>
      </c>
      <c r="E61" s="125">
        <v>409.26370304904987</v>
      </c>
      <c r="F61" s="124">
        <v>239</v>
      </c>
      <c r="G61" s="125">
        <v>593.81000000000006</v>
      </c>
      <c r="H61" s="124">
        <v>134591</v>
      </c>
      <c r="I61" s="125">
        <v>973.91857598204911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20617</v>
      </c>
      <c r="E62" s="125">
        <v>430.22082068196158</v>
      </c>
      <c r="F62" s="124">
        <v>1181</v>
      </c>
      <c r="G62" s="125">
        <v>645.16580016934802</v>
      </c>
      <c r="H62" s="124">
        <v>552554</v>
      </c>
      <c r="I62" s="125">
        <v>1047.7000857110791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9655</v>
      </c>
      <c r="E64" s="119">
        <v>428.90234282755051</v>
      </c>
      <c r="F64" s="118">
        <v>2058</v>
      </c>
      <c r="G64" s="119">
        <v>564.40470845481047</v>
      </c>
      <c r="H64" s="118">
        <v>232352</v>
      </c>
      <c r="I64" s="119">
        <v>908.04426589829245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6170</v>
      </c>
      <c r="E65" s="125">
        <v>426.01432252836304</v>
      </c>
      <c r="F65" s="124">
        <v>1432</v>
      </c>
      <c r="G65" s="125">
        <v>561.41375000000005</v>
      </c>
      <c r="H65" s="124">
        <v>136121</v>
      </c>
      <c r="I65" s="125">
        <v>914.04902270773835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3485</v>
      </c>
      <c r="E66" s="125">
        <v>434.01542324246776</v>
      </c>
      <c r="F66" s="124">
        <v>626</v>
      </c>
      <c r="G66" s="125">
        <v>571.24664536741216</v>
      </c>
      <c r="H66" s="124">
        <v>96231</v>
      </c>
      <c r="I66" s="125">
        <v>899.55039696147776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23331</v>
      </c>
      <c r="E68" s="119">
        <v>432.26723586644391</v>
      </c>
      <c r="F68" s="118">
        <v>6789</v>
      </c>
      <c r="G68" s="119">
        <v>564.23612166740315</v>
      </c>
      <c r="H68" s="118">
        <v>766919</v>
      </c>
      <c r="I68" s="119">
        <v>929.72676796376129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9254</v>
      </c>
      <c r="E69" s="125">
        <v>445.06488329371081</v>
      </c>
      <c r="F69" s="124">
        <v>2451</v>
      </c>
      <c r="G69" s="125">
        <v>583.81132598939212</v>
      </c>
      <c r="H69" s="124">
        <v>301323</v>
      </c>
      <c r="I69" s="125">
        <v>975.62303840065238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3029</v>
      </c>
      <c r="E70" s="125">
        <v>430.2160052822714</v>
      </c>
      <c r="F70" s="124">
        <v>994</v>
      </c>
      <c r="G70" s="125">
        <v>521.54654929577464</v>
      </c>
      <c r="H70" s="124">
        <v>114201</v>
      </c>
      <c r="I70" s="125">
        <v>834.45626535669589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2784</v>
      </c>
      <c r="E71" s="125">
        <v>421.73002514367823</v>
      </c>
      <c r="F71" s="124">
        <v>1210</v>
      </c>
      <c r="G71" s="125">
        <v>530.67580165289269</v>
      </c>
      <c r="H71" s="124">
        <v>106439</v>
      </c>
      <c r="I71" s="125">
        <v>807.51428611693109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8264</v>
      </c>
      <c r="E72" s="125">
        <v>422.23811471442406</v>
      </c>
      <c r="F72" s="124">
        <v>2134</v>
      </c>
      <c r="G72" s="125">
        <v>580.666579194002</v>
      </c>
      <c r="H72" s="124">
        <v>244956</v>
      </c>
      <c r="I72" s="125">
        <v>970.78948586684942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35782</v>
      </c>
      <c r="E74" s="119">
        <v>472.50113995863842</v>
      </c>
      <c r="F74" s="118">
        <v>2717</v>
      </c>
      <c r="G74" s="119">
        <v>726.58518954729482</v>
      </c>
      <c r="H74" s="118">
        <v>1201874</v>
      </c>
      <c r="I74" s="119">
        <v>1275.3005016998452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11665</v>
      </c>
      <c r="E76" s="119">
        <v>400.32159194170595</v>
      </c>
      <c r="F76" s="118">
        <v>1417</v>
      </c>
      <c r="G76" s="119">
        <v>591.18803105151721</v>
      </c>
      <c r="H76" s="118">
        <v>253623</v>
      </c>
      <c r="I76" s="119">
        <v>962.6197124472144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4272</v>
      </c>
      <c r="E78" s="119">
        <v>463.78381320224725</v>
      </c>
      <c r="F78" s="118">
        <v>392</v>
      </c>
      <c r="G78" s="119">
        <v>685.83681122448991</v>
      </c>
      <c r="H78" s="118">
        <v>140636</v>
      </c>
      <c r="I78" s="119">
        <v>1250.8966161580249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15834</v>
      </c>
      <c r="E80" s="119">
        <v>525.48384425918925</v>
      </c>
      <c r="F80" s="118">
        <v>2246</v>
      </c>
      <c r="G80" s="119">
        <v>796.86649154051656</v>
      </c>
      <c r="H80" s="118">
        <v>567574</v>
      </c>
      <c r="I80" s="119">
        <v>1350.8536492157846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58" s="126" customFormat="1" ht="18" customHeight="1">
      <c r="A81" s="289"/>
      <c r="B81" s="108">
        <v>1</v>
      </c>
      <c r="C81" s="123" t="s">
        <v>186</v>
      </c>
      <c r="D81" s="124">
        <v>2042</v>
      </c>
      <c r="E81" s="125">
        <v>489.40420176297744</v>
      </c>
      <c r="F81" s="124">
        <v>158</v>
      </c>
      <c r="G81" s="125">
        <v>759.02101265822785</v>
      </c>
      <c r="H81" s="124">
        <v>80009</v>
      </c>
      <c r="I81" s="125">
        <v>1371.8572343111396</v>
      </c>
    </row>
    <row r="82" spans="1:258" s="126" customFormat="1" ht="18" customHeight="1">
      <c r="A82" s="289"/>
      <c r="B82" s="108">
        <v>20</v>
      </c>
      <c r="C82" s="123" t="s">
        <v>187</v>
      </c>
      <c r="D82" s="124">
        <v>4855</v>
      </c>
      <c r="E82" s="125">
        <v>513.37342121524205</v>
      </c>
      <c r="F82" s="124">
        <v>540</v>
      </c>
      <c r="G82" s="125">
        <v>787.95264814814823</v>
      </c>
      <c r="H82" s="124">
        <v>191988</v>
      </c>
      <c r="I82" s="125">
        <v>1324.2191655207607</v>
      </c>
    </row>
    <row r="83" spans="1:258" s="126" customFormat="1" ht="18" customHeight="1">
      <c r="A83" s="289"/>
      <c r="B83" s="108">
        <v>48</v>
      </c>
      <c r="C83" s="123" t="s">
        <v>188</v>
      </c>
      <c r="D83" s="124">
        <v>8937</v>
      </c>
      <c r="E83" s="125">
        <v>540.30657379433808</v>
      </c>
      <c r="F83" s="124">
        <v>1548</v>
      </c>
      <c r="G83" s="125">
        <v>803.83875322997426</v>
      </c>
      <c r="H83" s="124">
        <v>295577</v>
      </c>
      <c r="I83" s="125">
        <v>1362.4683060251637</v>
      </c>
    </row>
    <row r="84" spans="1:258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58" s="122" customFormat="1" ht="18" customHeight="1">
      <c r="A85" s="121"/>
      <c r="B85" s="108">
        <v>26</v>
      </c>
      <c r="C85" s="117" t="s">
        <v>103</v>
      </c>
      <c r="D85" s="118">
        <v>2027</v>
      </c>
      <c r="E85" s="119">
        <v>430.97407005426749</v>
      </c>
      <c r="F85" s="118">
        <v>165</v>
      </c>
      <c r="G85" s="119">
        <v>621.07921212121209</v>
      </c>
      <c r="H85" s="118">
        <v>71524</v>
      </c>
      <c r="I85" s="119">
        <v>1072.7461357027009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58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58" s="122" customFormat="1" ht="18" customHeight="1">
      <c r="A87" s="121"/>
      <c r="B87" s="108">
        <v>51</v>
      </c>
      <c r="C87" s="123" t="s">
        <v>104</v>
      </c>
      <c r="D87" s="124">
        <v>783</v>
      </c>
      <c r="E87" s="125">
        <v>368.32372924648786</v>
      </c>
      <c r="F87" s="124">
        <v>45</v>
      </c>
      <c r="G87" s="125">
        <v>680.6</v>
      </c>
      <c r="H87" s="124">
        <v>8826</v>
      </c>
      <c r="I87" s="125">
        <v>1099.5990437344208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</row>
    <row r="88" spans="1:258" s="122" customFormat="1" ht="18" customHeight="1">
      <c r="A88" s="121"/>
      <c r="B88" s="108">
        <v>52</v>
      </c>
      <c r="C88" s="123" t="s">
        <v>105</v>
      </c>
      <c r="D88" s="124">
        <v>778</v>
      </c>
      <c r="E88" s="125">
        <v>348.02800771208223</v>
      </c>
      <c r="F88" s="124">
        <v>27</v>
      </c>
      <c r="G88" s="125">
        <v>663.36481481481485</v>
      </c>
      <c r="H88" s="124">
        <v>8201</v>
      </c>
      <c r="I88" s="125">
        <v>1058.8936751615656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</row>
    <row r="89" spans="1:258" s="122" customFormat="1" ht="18" hidden="1" customHeight="1">
      <c r="A89" s="121"/>
      <c r="B89" s="108"/>
      <c r="C89" s="123"/>
      <c r="D89" s="124"/>
      <c r="E89" s="125"/>
      <c r="F89" s="124"/>
      <c r="G89" s="125"/>
      <c r="H89" s="124"/>
      <c r="I89" s="125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</row>
    <row r="90" spans="1:258" s="122" customFormat="1" ht="18" customHeight="1">
      <c r="A90" s="121"/>
      <c r="B90" s="402"/>
      <c r="C90" s="393" t="s">
        <v>45</v>
      </c>
      <c r="D90" s="400">
        <v>341631</v>
      </c>
      <c r="E90" s="401">
        <v>438.55424812151045</v>
      </c>
      <c r="F90" s="400">
        <v>44375</v>
      </c>
      <c r="G90" s="401">
        <v>636.12356732394358</v>
      </c>
      <c r="H90" s="400">
        <v>9918996</v>
      </c>
      <c r="I90" s="401">
        <v>1089.8640347178284</v>
      </c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</row>
    <row r="91" spans="1:258" ht="18" customHeight="1">
      <c r="B91" s="320"/>
      <c r="C91" s="328"/>
      <c r="D91" s="328"/>
      <c r="E91" s="328"/>
      <c r="F91" s="328"/>
      <c r="G91" s="328"/>
      <c r="H91" s="328"/>
      <c r="I91" s="328"/>
    </row>
    <row r="92" spans="1:258" ht="18" customHeight="1">
      <c r="B92" s="394"/>
      <c r="C92" s="328"/>
      <c r="D92" s="328"/>
      <c r="E92" s="328"/>
      <c r="F92" s="328"/>
      <c r="G92" s="328"/>
      <c r="H92" s="328"/>
      <c r="I92" s="328"/>
    </row>
    <row r="93" spans="1:258" ht="18" customHeight="1">
      <c r="B93" s="131"/>
    </row>
    <row r="94" spans="1:258" ht="18" customHeight="1">
      <c r="B94" s="131"/>
    </row>
    <row r="95" spans="1:258" ht="18" customHeight="1">
      <c r="B95" s="131"/>
    </row>
    <row r="96" spans="1:258" ht="18" customHeight="1">
      <c r="B96" s="131"/>
    </row>
    <row r="97" spans="2:4" ht="18" customHeight="1">
      <c r="B97" s="131"/>
    </row>
    <row r="98" spans="2:4" ht="28.5">
      <c r="B98" s="131"/>
    </row>
    <row r="99" spans="2:4" ht="28.5">
      <c r="B99" s="131"/>
    </row>
    <row r="100" spans="2:4" ht="28.5">
      <c r="B100" s="135"/>
    </row>
    <row r="101" spans="2:4" ht="28.5">
      <c r="B101" s="135"/>
    </row>
    <row r="102" spans="2:4" ht="28.5">
      <c r="B102" s="135"/>
      <c r="D102" s="133"/>
    </row>
    <row r="103" spans="2:4" ht="28.5">
      <c r="B103" s="135"/>
      <c r="D103" s="133"/>
    </row>
    <row r="104" spans="2:4" ht="28.5">
      <c r="B104" s="135"/>
      <c r="D104" s="133"/>
    </row>
    <row r="105" spans="2:4" ht="28.5">
      <c r="B105" s="135"/>
      <c r="D105" s="133"/>
    </row>
    <row r="106" spans="2:4" ht="28.5">
      <c r="B106" s="135"/>
      <c r="D106" s="133"/>
    </row>
    <row r="107" spans="2:4" ht="28.5">
      <c r="B107" s="135"/>
      <c r="D107" s="133"/>
    </row>
    <row r="108" spans="2:4">
      <c r="B108" s="136"/>
      <c r="D108" s="133"/>
    </row>
    <row r="109" spans="2:4">
      <c r="B109" s="136"/>
      <c r="D109" s="133"/>
    </row>
    <row r="110" spans="2:4">
      <c r="B110" s="136"/>
      <c r="D110" s="133"/>
    </row>
    <row r="111" spans="2:4">
      <c r="B111" s="136"/>
      <c r="D111" s="133"/>
    </row>
    <row r="112" spans="2:4">
      <c r="B112" s="136"/>
      <c r="D112" s="133"/>
    </row>
    <row r="113" spans="2:4">
      <c r="B113" s="136"/>
      <c r="D113" s="133"/>
    </row>
    <row r="114" spans="2:4">
      <c r="B114" s="136"/>
      <c r="D114" s="133"/>
    </row>
    <row r="115" spans="2:4">
      <c r="B115" s="136"/>
      <c r="D115" s="133"/>
    </row>
    <row r="116" spans="2:4">
      <c r="B116" s="136"/>
      <c r="D116" s="133"/>
    </row>
    <row r="117" spans="2:4">
      <c r="B117" s="136"/>
      <c r="D117" s="133"/>
    </row>
    <row r="118" spans="2:4">
      <c r="B118" s="136"/>
      <c r="D118" s="133"/>
    </row>
    <row r="119" spans="2:4">
      <c r="B119" s="136"/>
      <c r="D119" s="133"/>
    </row>
    <row r="120" spans="2:4">
      <c r="B120" s="136"/>
      <c r="D120" s="133"/>
    </row>
    <row r="121" spans="2:4">
      <c r="B121" s="136"/>
    </row>
    <row r="122" spans="2:4">
      <c r="B122" s="136"/>
    </row>
    <row r="123" spans="2:4">
      <c r="B123" s="136"/>
    </row>
    <row r="124" spans="2:4">
      <c r="B124" s="136"/>
    </row>
    <row r="125" spans="2:4">
      <c r="B125" s="136"/>
    </row>
    <row r="126" spans="2:4">
      <c r="B126" s="136"/>
    </row>
    <row r="127" spans="2:4" ht="15.2" customHeight="1">
      <c r="B127" s="136"/>
    </row>
    <row r="128" spans="2:4">
      <c r="B128" s="136"/>
    </row>
    <row r="129" spans="2:2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Q29" sqref="Q29"/>
      <selection pane="bottomLeft" activeCell="I103" sqref="I103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6384" width="11.42578125" style="143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142" customFormat="1" ht="18.75">
      <c r="A3" s="291"/>
      <c r="B3" s="8"/>
      <c r="C3" s="103" t="s">
        <v>109</v>
      </c>
      <c r="D3" s="137"/>
      <c r="E3" s="138"/>
      <c r="F3" s="137"/>
      <c r="G3" s="137"/>
      <c r="H3" s="137"/>
      <c r="I3" s="137"/>
    </row>
    <row r="4" spans="1:255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55" s="142" customFormat="1" ht="18.75">
      <c r="A5" s="291"/>
      <c r="B5" s="8"/>
      <c r="C5" s="107" t="str">
        <f>'Número pensiones (IP-J-V)'!$C$5</f>
        <v>1 de  Mayo de 2022</v>
      </c>
      <c r="D5" s="137"/>
      <c r="E5" s="138"/>
      <c r="F5" s="137"/>
      <c r="G5" s="137"/>
      <c r="H5" s="137"/>
      <c r="I5" s="137"/>
      <c r="K5" s="9" t="s">
        <v>177</v>
      </c>
    </row>
    <row r="6" spans="1:255" ht="2.4500000000000002" customHeight="1">
      <c r="C6" s="109"/>
      <c r="D6" s="110"/>
      <c r="E6" s="111"/>
      <c r="F6" s="110"/>
      <c r="G6" s="110"/>
      <c r="H6" s="110"/>
      <c r="I6" s="110"/>
    </row>
    <row r="7" spans="1:255" ht="69" customHeight="1">
      <c r="B7" s="324" t="s">
        <v>166</v>
      </c>
      <c r="C7" s="325" t="s">
        <v>47</v>
      </c>
      <c r="D7" s="324" t="s">
        <v>110</v>
      </c>
      <c r="E7" s="326" t="s">
        <v>111</v>
      </c>
      <c r="F7" s="324" t="s">
        <v>112</v>
      </c>
      <c r="G7" s="324" t="s">
        <v>113</v>
      </c>
      <c r="H7" s="324" t="s">
        <v>114</v>
      </c>
      <c r="I7" s="324" t="s">
        <v>112</v>
      </c>
    </row>
    <row r="8" spans="1:255" ht="29.25" hidden="1" customHeight="1">
      <c r="B8" s="144"/>
      <c r="C8" s="115"/>
      <c r="D8" s="115"/>
      <c r="E8" s="116"/>
      <c r="F8" s="115"/>
      <c r="G8" s="115"/>
      <c r="H8" s="115"/>
      <c r="I8" s="115"/>
    </row>
    <row r="9" spans="1:255" s="148" customFormat="1" ht="18" customHeight="1">
      <c r="A9" s="12"/>
      <c r="B9" s="145"/>
      <c r="C9" s="146" t="s">
        <v>52</v>
      </c>
      <c r="D9" s="147">
        <v>1610550</v>
      </c>
      <c r="E9" s="281">
        <v>0.16237026408721206</v>
      </c>
      <c r="F9" s="281">
        <v>1.0975063180056477E-2</v>
      </c>
      <c r="G9" s="192">
        <v>974.11798476917841</v>
      </c>
      <c r="H9" s="281">
        <v>0.89379771580533229</v>
      </c>
      <c r="I9" s="281">
        <v>5.4680607553998062E-2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151" customFormat="1" ht="18" customHeight="1">
      <c r="B10" s="145">
        <v>4</v>
      </c>
      <c r="C10" s="149" t="s">
        <v>53</v>
      </c>
      <c r="D10" s="150">
        <v>110107</v>
      </c>
      <c r="E10" s="282">
        <v>1.110061945785642E-2</v>
      </c>
      <c r="F10" s="282">
        <v>1.1232136953087668E-2</v>
      </c>
      <c r="G10" s="193">
        <v>884.88238240983765</v>
      </c>
      <c r="H10" s="282">
        <v>0.81191997737491939</v>
      </c>
      <c r="I10" s="282">
        <v>5.6509314314377335E-2</v>
      </c>
    </row>
    <row r="11" spans="1:255" s="152" customFormat="1" ht="18" customHeight="1">
      <c r="B11" s="145">
        <v>11</v>
      </c>
      <c r="C11" s="149" t="s">
        <v>54</v>
      </c>
      <c r="D11" s="150">
        <v>226048</v>
      </c>
      <c r="E11" s="282">
        <v>2.2789403282348335E-2</v>
      </c>
      <c r="F11" s="282">
        <v>1.1993606991122396E-2</v>
      </c>
      <c r="G11" s="193">
        <v>1079.6930282063984</v>
      </c>
      <c r="H11" s="282">
        <v>0.9906676372580151</v>
      </c>
      <c r="I11" s="282">
        <v>5.2290950044464379E-2</v>
      </c>
    </row>
    <row r="12" spans="1:255" s="152" customFormat="1" ht="18" customHeight="1">
      <c r="B12" s="145">
        <v>14</v>
      </c>
      <c r="C12" s="149" t="s">
        <v>55</v>
      </c>
      <c r="D12" s="150">
        <v>174467</v>
      </c>
      <c r="E12" s="282">
        <v>1.7589179388720389E-2</v>
      </c>
      <c r="F12" s="282">
        <v>5.9561562323420247E-3</v>
      </c>
      <c r="G12" s="193">
        <v>902.91228685080807</v>
      </c>
      <c r="H12" s="282">
        <v>0.82846323769604602</v>
      </c>
      <c r="I12" s="282">
        <v>5.69772840052023E-2</v>
      </c>
    </row>
    <row r="13" spans="1:255" s="152" customFormat="1" ht="18" customHeight="1">
      <c r="B13" s="145">
        <v>18</v>
      </c>
      <c r="C13" s="149" t="s">
        <v>56</v>
      </c>
      <c r="D13" s="150">
        <v>191420</v>
      </c>
      <c r="E13" s="282">
        <v>1.9298324144903376E-2</v>
      </c>
      <c r="F13" s="282">
        <v>1.0382522314241527E-2</v>
      </c>
      <c r="G13" s="193">
        <v>925.16432859680287</v>
      </c>
      <c r="H13" s="282">
        <v>0.84888050171903584</v>
      </c>
      <c r="I13" s="282">
        <v>5.6775363205228135E-2</v>
      </c>
    </row>
    <row r="14" spans="1:255" s="152" customFormat="1" ht="18" customHeight="1">
      <c r="B14" s="145">
        <v>21</v>
      </c>
      <c r="C14" s="149" t="s">
        <v>57</v>
      </c>
      <c r="D14" s="150">
        <v>100271</v>
      </c>
      <c r="E14" s="282">
        <v>1.0108986836974226E-2</v>
      </c>
      <c r="F14" s="282">
        <v>1.1938882609397794E-2</v>
      </c>
      <c r="G14" s="193">
        <v>989.02818741211388</v>
      </c>
      <c r="H14" s="282">
        <v>0.90747850732424484</v>
      </c>
      <c r="I14" s="282">
        <v>5.2195264397815189E-2</v>
      </c>
    </row>
    <row r="15" spans="1:255" s="152" customFormat="1" ht="18" customHeight="1">
      <c r="B15" s="145">
        <v>23</v>
      </c>
      <c r="C15" s="149" t="s">
        <v>58</v>
      </c>
      <c r="D15" s="150">
        <v>144425</v>
      </c>
      <c r="E15" s="282">
        <v>1.456044543217882E-2</v>
      </c>
      <c r="F15" s="282">
        <v>8.4840444103064794E-3</v>
      </c>
      <c r="G15" s="193">
        <v>894.59136520685479</v>
      </c>
      <c r="H15" s="282">
        <v>0.82082841226930592</v>
      </c>
      <c r="I15" s="282">
        <v>5.6219126700358002E-2</v>
      </c>
    </row>
    <row r="16" spans="1:255" s="152" customFormat="1" ht="18" customHeight="1">
      <c r="B16" s="145">
        <v>29</v>
      </c>
      <c r="C16" s="149" t="s">
        <v>59</v>
      </c>
      <c r="D16" s="150">
        <v>276218</v>
      </c>
      <c r="E16" s="282">
        <v>2.7847374875441023E-2</v>
      </c>
      <c r="F16" s="282">
        <v>1.0895143847372779E-2</v>
      </c>
      <c r="G16" s="193">
        <v>991.89225249621677</v>
      </c>
      <c r="H16" s="282">
        <v>0.91010641777258294</v>
      </c>
      <c r="I16" s="282">
        <v>5.6424640742712695E-2</v>
      </c>
    </row>
    <row r="17" spans="1:457" s="152" customFormat="1" ht="18" customHeight="1">
      <c r="B17" s="145">
        <v>41</v>
      </c>
      <c r="C17" s="149" t="s">
        <v>60</v>
      </c>
      <c r="D17" s="150">
        <v>387594</v>
      </c>
      <c r="E17" s="282">
        <v>3.9075930668789463E-2</v>
      </c>
      <c r="F17" s="282">
        <v>1.3617094723408441E-2</v>
      </c>
      <c r="G17" s="193">
        <v>1007.233019654588</v>
      </c>
      <c r="H17" s="282">
        <v>0.9241822718880397</v>
      </c>
      <c r="I17" s="282">
        <v>5.2332063465512668E-2</v>
      </c>
    </row>
    <row r="18" spans="1:457" s="152" customFormat="1" ht="18" hidden="1" customHeight="1">
      <c r="B18" s="145"/>
      <c r="C18" s="149"/>
      <c r="D18" s="150"/>
      <c r="E18" s="282"/>
      <c r="F18" s="282"/>
      <c r="G18" s="193"/>
      <c r="H18" s="282"/>
      <c r="I18" s="282"/>
    </row>
    <row r="19" spans="1:457" s="153" customFormat="1" ht="18" customHeight="1">
      <c r="A19" s="12"/>
      <c r="B19" s="145"/>
      <c r="C19" s="146" t="s">
        <v>61</v>
      </c>
      <c r="D19" s="147">
        <v>306799</v>
      </c>
      <c r="E19" s="281">
        <v>3.0930449009153749E-2</v>
      </c>
      <c r="F19" s="281">
        <v>7.457442336993747E-3</v>
      </c>
      <c r="G19" s="192">
        <v>1151.2985394672082</v>
      </c>
      <c r="H19" s="281">
        <v>1.0563689623589474</v>
      </c>
      <c r="I19" s="281">
        <v>5.7249985172851403E-2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151" customFormat="1" ht="18" customHeight="1">
      <c r="B20" s="145">
        <v>22</v>
      </c>
      <c r="C20" s="149" t="s">
        <v>62</v>
      </c>
      <c r="D20" s="150">
        <v>53639</v>
      </c>
      <c r="E20" s="282">
        <v>5.4077045700996352E-3</v>
      </c>
      <c r="F20" s="282">
        <v>5.0402848041970483E-3</v>
      </c>
      <c r="G20" s="193">
        <v>1041.9815313484589</v>
      </c>
      <c r="H20" s="282">
        <v>0.95606561750451147</v>
      </c>
      <c r="I20" s="282">
        <v>5.4810193398730167E-2</v>
      </c>
    </row>
    <row r="21" spans="1:457" s="152" customFormat="1" ht="18" customHeight="1">
      <c r="B21" s="145">
        <v>40</v>
      </c>
      <c r="C21" s="149" t="s">
        <v>63</v>
      </c>
      <c r="D21" s="150">
        <v>35789</v>
      </c>
      <c r="E21" s="282">
        <v>3.6081272741717006E-3</v>
      </c>
      <c r="F21" s="282">
        <v>1.9562908725068162E-4</v>
      </c>
      <c r="G21" s="193">
        <v>1050.1499863086415</v>
      </c>
      <c r="H21" s="282">
        <v>0.96356054778936795</v>
      </c>
      <c r="I21" s="282">
        <v>5.8074649030608771E-2</v>
      </c>
    </row>
    <row r="22" spans="1:457" s="152" customFormat="1" ht="18" customHeight="1">
      <c r="B22" s="145">
        <v>50</v>
      </c>
      <c r="C22" s="152" t="s">
        <v>64</v>
      </c>
      <c r="D22" s="154">
        <v>217371</v>
      </c>
      <c r="E22" s="283">
        <v>2.1914617164882414E-2</v>
      </c>
      <c r="F22" s="283">
        <v>9.2628705148205537E-3</v>
      </c>
      <c r="G22" s="194">
        <v>1194.9274530181121</v>
      </c>
      <c r="H22" s="283">
        <v>1.0964004820358029</v>
      </c>
      <c r="I22" s="283">
        <v>5.7424260398459825E-2</v>
      </c>
    </row>
    <row r="23" spans="1:457" s="152" customFormat="1" ht="18" hidden="1" customHeight="1">
      <c r="B23" s="145"/>
      <c r="D23" s="154"/>
      <c r="E23" s="283"/>
      <c r="F23" s="283"/>
      <c r="G23" s="194"/>
      <c r="H23" s="283"/>
      <c r="I23" s="283"/>
    </row>
    <row r="24" spans="1:457" s="148" customFormat="1" ht="18" customHeight="1">
      <c r="A24" s="12"/>
      <c r="B24" s="145">
        <v>33</v>
      </c>
      <c r="C24" s="146" t="s">
        <v>65</v>
      </c>
      <c r="D24" s="147">
        <v>299158</v>
      </c>
      <c r="E24" s="281">
        <v>3.0160108946510313E-2</v>
      </c>
      <c r="F24" s="281">
        <v>-2.7767499691657704E-3</v>
      </c>
      <c r="G24" s="192">
        <v>1279.2189165257148</v>
      </c>
      <c r="H24" s="281">
        <v>1.1737417473886194</v>
      </c>
      <c r="I24" s="281">
        <v>5.328407612452124E-2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148" customFormat="1" ht="18" hidden="1" customHeight="1">
      <c r="A25" s="12"/>
      <c r="B25" s="145"/>
      <c r="C25" s="146"/>
      <c r="D25" s="147"/>
      <c r="E25" s="281"/>
      <c r="F25" s="281"/>
      <c r="G25" s="192"/>
      <c r="H25" s="281"/>
      <c r="I25" s="28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148" customFormat="1" ht="18" customHeight="1">
      <c r="A26" s="12"/>
      <c r="B26" s="145">
        <v>7</v>
      </c>
      <c r="C26" s="146" t="s">
        <v>182</v>
      </c>
      <c r="D26" s="147">
        <v>200214</v>
      </c>
      <c r="E26" s="281">
        <v>2.0184905811031682E-2</v>
      </c>
      <c r="F26" s="281">
        <v>1.047244611106346E-2</v>
      </c>
      <c r="G26" s="192">
        <v>1017.9493789145611</v>
      </c>
      <c r="H26" s="281">
        <v>0.93401502067009079</v>
      </c>
      <c r="I26" s="281">
        <v>6.0749329505331406E-2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148" customFormat="1" ht="18" hidden="1" customHeight="1">
      <c r="A27" s="12"/>
      <c r="B27" s="145"/>
      <c r="C27" s="146"/>
      <c r="D27" s="147"/>
      <c r="E27" s="281"/>
      <c r="F27" s="281"/>
      <c r="G27" s="192"/>
      <c r="H27" s="281"/>
      <c r="I27" s="28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148" customFormat="1" ht="18" customHeight="1">
      <c r="A28" s="12"/>
      <c r="B28" s="145"/>
      <c r="C28" s="146" t="s">
        <v>66</v>
      </c>
      <c r="D28" s="147">
        <v>345153</v>
      </c>
      <c r="E28" s="281">
        <v>3.4797171004000808E-2</v>
      </c>
      <c r="F28" s="281">
        <v>1.989238256491177E-2</v>
      </c>
      <c r="G28" s="192">
        <v>994.92127242121649</v>
      </c>
      <c r="H28" s="281">
        <v>0.91288568181700469</v>
      </c>
      <c r="I28" s="281">
        <v>5.4627827084322345E-2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151" customFormat="1" ht="18" customHeight="1">
      <c r="B29" s="145">
        <v>35</v>
      </c>
      <c r="C29" s="149" t="s">
        <v>67</v>
      </c>
      <c r="D29" s="150">
        <v>181181</v>
      </c>
      <c r="E29" s="282">
        <v>1.8266062411961857E-2</v>
      </c>
      <c r="F29" s="282">
        <v>1.8792278409122787E-2</v>
      </c>
      <c r="G29" s="193">
        <v>1009.7510430453525</v>
      </c>
      <c r="H29" s="282">
        <v>0.92649267328725315</v>
      </c>
      <c r="I29" s="282">
        <v>5.5708890136533018E-2</v>
      </c>
    </row>
    <row r="30" spans="1:457" s="152" customFormat="1" ht="18" customHeight="1">
      <c r="B30" s="145">
        <v>38</v>
      </c>
      <c r="C30" s="149" t="s">
        <v>68</v>
      </c>
      <c r="D30" s="150">
        <v>163972</v>
      </c>
      <c r="E30" s="282">
        <v>1.6531108592038952E-2</v>
      </c>
      <c r="F30" s="282">
        <v>2.1110709793127569E-2</v>
      </c>
      <c r="G30" s="193">
        <v>978.53510483497246</v>
      </c>
      <c r="H30" s="282">
        <v>0.89785062509042279</v>
      </c>
      <c r="I30" s="282">
        <v>5.3435198914133508E-2</v>
      </c>
    </row>
    <row r="31" spans="1:457" s="152" customFormat="1" ht="18" hidden="1" customHeight="1">
      <c r="B31" s="145"/>
      <c r="C31" s="149"/>
      <c r="D31" s="150"/>
      <c r="E31" s="282"/>
      <c r="F31" s="282"/>
      <c r="G31" s="193"/>
      <c r="H31" s="282"/>
      <c r="I31" s="282"/>
    </row>
    <row r="32" spans="1:457" s="152" customFormat="1" ht="18" customHeight="1">
      <c r="B32" s="145">
        <v>39</v>
      </c>
      <c r="C32" s="146" t="s">
        <v>69</v>
      </c>
      <c r="D32" s="147">
        <v>143395</v>
      </c>
      <c r="E32" s="281">
        <v>1.4456604277287741E-2</v>
      </c>
      <c r="F32" s="281">
        <v>4.7506603978502149E-3</v>
      </c>
      <c r="G32" s="192">
        <v>1150.8139347257584</v>
      </c>
      <c r="H32" s="281">
        <v>1.0559243153883047</v>
      </c>
      <c r="I32" s="281">
        <v>5.5374966589419872E-2</v>
      </c>
    </row>
    <row r="33" spans="1:255" s="152" customFormat="1" ht="18" hidden="1" customHeight="1">
      <c r="B33" s="145"/>
      <c r="C33" s="146"/>
      <c r="D33" s="147"/>
      <c r="E33" s="281"/>
      <c r="F33" s="281"/>
      <c r="G33" s="192"/>
      <c r="H33" s="281"/>
      <c r="I33" s="281"/>
    </row>
    <row r="34" spans="1:255" s="148" customFormat="1" ht="18" customHeight="1">
      <c r="A34" s="12"/>
      <c r="B34" s="145"/>
      <c r="C34" s="146" t="s">
        <v>70</v>
      </c>
      <c r="D34" s="147">
        <v>615725</v>
      </c>
      <c r="E34" s="281">
        <v>6.2075335043990341E-2</v>
      </c>
      <c r="F34" s="281">
        <v>4.6371003927339061E-3</v>
      </c>
      <c r="G34" s="192">
        <v>1084.8516108327585</v>
      </c>
      <c r="H34" s="281">
        <v>0.99540087228736962</v>
      </c>
      <c r="I34" s="281">
        <v>5.8092567339322443E-2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156" customFormat="1" ht="18" customHeight="1">
      <c r="A35" s="292"/>
      <c r="B35" s="155">
        <v>5</v>
      </c>
      <c r="C35" s="149" t="s">
        <v>71</v>
      </c>
      <c r="D35" s="150">
        <v>38745</v>
      </c>
      <c r="E35" s="282">
        <v>3.9061413070435756E-3</v>
      </c>
      <c r="F35" s="282">
        <v>-1.5976499085216256E-3</v>
      </c>
      <c r="G35" s="193">
        <v>947.97123706284663</v>
      </c>
      <c r="H35" s="282">
        <v>0.8698068812852251</v>
      </c>
      <c r="I35" s="282">
        <v>5.4788268611670299E-2</v>
      </c>
    </row>
    <row r="36" spans="1:255" s="152" customFormat="1" ht="18" customHeight="1">
      <c r="B36" s="145">
        <v>9</v>
      </c>
      <c r="C36" s="149" t="s">
        <v>72</v>
      </c>
      <c r="D36" s="150">
        <v>91238</v>
      </c>
      <c r="E36" s="282">
        <v>9.1983099902449798E-3</v>
      </c>
      <c r="F36" s="282">
        <v>6.1646026092039286E-3</v>
      </c>
      <c r="G36" s="193">
        <v>1165.3131344395974</v>
      </c>
      <c r="H36" s="282">
        <v>1.0692279929590514</v>
      </c>
      <c r="I36" s="282">
        <v>5.9192743901360201E-2</v>
      </c>
    </row>
    <row r="37" spans="1:255" s="152" customFormat="1" ht="18" customHeight="1">
      <c r="B37" s="145">
        <v>24</v>
      </c>
      <c r="C37" s="149" t="s">
        <v>73</v>
      </c>
      <c r="D37" s="150">
        <v>139802</v>
      </c>
      <c r="E37" s="282">
        <v>1.4094370035031771E-2</v>
      </c>
      <c r="F37" s="282">
        <v>-4.2947188490438659E-3</v>
      </c>
      <c r="G37" s="193">
        <v>1081.6921254345441</v>
      </c>
      <c r="H37" s="282">
        <v>0.99250190021602092</v>
      </c>
      <c r="I37" s="282">
        <v>5.9705766436756846E-2</v>
      </c>
    </row>
    <row r="38" spans="1:255" s="152" customFormat="1" ht="18" customHeight="1">
      <c r="B38" s="145">
        <v>34</v>
      </c>
      <c r="C38" s="152" t="s">
        <v>74</v>
      </c>
      <c r="D38" s="154">
        <v>42704</v>
      </c>
      <c r="E38" s="283">
        <v>4.3052744451152116E-3</v>
      </c>
      <c r="F38" s="283">
        <v>7.0035607328977623E-3</v>
      </c>
      <c r="G38" s="194">
        <v>1111.1226241101538</v>
      </c>
      <c r="H38" s="283">
        <v>1.019505726141178</v>
      </c>
      <c r="I38" s="283">
        <v>5.8763325040404046E-2</v>
      </c>
    </row>
    <row r="39" spans="1:255" s="152" customFormat="1" ht="18" customHeight="1">
      <c r="B39" s="145">
        <v>37</v>
      </c>
      <c r="C39" s="152" t="s">
        <v>75</v>
      </c>
      <c r="D39" s="154">
        <v>80857</v>
      </c>
      <c r="E39" s="283">
        <v>8.1517322922602248E-3</v>
      </c>
      <c r="F39" s="283">
        <v>4.75930114074119E-3</v>
      </c>
      <c r="G39" s="194">
        <v>1010.1071891116418</v>
      </c>
      <c r="H39" s="283">
        <v>0.92681945355978634</v>
      </c>
      <c r="I39" s="283">
        <v>5.8686957319642463E-2</v>
      </c>
    </row>
    <row r="40" spans="1:255" s="152" customFormat="1" ht="18" customHeight="1">
      <c r="B40" s="145">
        <v>40</v>
      </c>
      <c r="C40" s="149" t="s">
        <v>76</v>
      </c>
      <c r="D40" s="150">
        <v>34225</v>
      </c>
      <c r="E40" s="282">
        <v>3.450450025385634E-3</v>
      </c>
      <c r="F40" s="282">
        <v>1.575948240042746E-2</v>
      </c>
      <c r="G40" s="193">
        <v>1034.501696128561</v>
      </c>
      <c r="H40" s="282">
        <v>0.94920252726423715</v>
      </c>
      <c r="I40" s="282">
        <v>6.5387651566128913E-2</v>
      </c>
    </row>
    <row r="41" spans="1:255" s="152" customFormat="1" ht="18" customHeight="1">
      <c r="B41" s="145">
        <v>42</v>
      </c>
      <c r="C41" s="149" t="s">
        <v>77</v>
      </c>
      <c r="D41" s="150">
        <v>22376</v>
      </c>
      <c r="E41" s="282">
        <v>2.2558734775172812E-3</v>
      </c>
      <c r="F41" s="282">
        <v>6.2508431892791538E-3</v>
      </c>
      <c r="G41" s="193">
        <v>1034.8313755809795</v>
      </c>
      <c r="H41" s="282">
        <v>0.94950502321044372</v>
      </c>
      <c r="I41" s="282">
        <v>6.233861584819822E-2</v>
      </c>
    </row>
    <row r="42" spans="1:255" s="152" customFormat="1" ht="18" customHeight="1">
      <c r="B42" s="145">
        <v>47</v>
      </c>
      <c r="C42" s="149" t="s">
        <v>78</v>
      </c>
      <c r="D42" s="150">
        <v>117887</v>
      </c>
      <c r="E42" s="282">
        <v>1.1884973035577392E-2</v>
      </c>
      <c r="F42" s="282">
        <v>1.4780063699750379E-2</v>
      </c>
      <c r="G42" s="193">
        <v>1204.932977512364</v>
      </c>
      <c r="H42" s="282">
        <v>1.1055810074734025</v>
      </c>
      <c r="I42" s="282">
        <v>5.141656068996947E-2</v>
      </c>
    </row>
    <row r="43" spans="1:255" s="152" customFormat="1" ht="18" customHeight="1">
      <c r="B43" s="145">
        <v>49</v>
      </c>
      <c r="C43" s="149" t="s">
        <v>79</v>
      </c>
      <c r="D43" s="150">
        <v>47891</v>
      </c>
      <c r="E43" s="282">
        <v>4.8282104358142695E-3</v>
      </c>
      <c r="F43" s="282">
        <v>-2.4786502811914302E-3</v>
      </c>
      <c r="G43" s="193">
        <v>918.05958029692522</v>
      </c>
      <c r="H43" s="282">
        <v>0.84236157084917085</v>
      </c>
      <c r="I43" s="282">
        <v>5.8814478842001972E-2</v>
      </c>
    </row>
    <row r="44" spans="1:255" s="152" customFormat="1" ht="18" hidden="1" customHeight="1">
      <c r="B44" s="145"/>
      <c r="C44" s="149"/>
      <c r="D44" s="150"/>
      <c r="E44" s="282"/>
      <c r="F44" s="282"/>
      <c r="G44" s="193"/>
      <c r="H44" s="282"/>
      <c r="I44" s="282"/>
    </row>
    <row r="45" spans="1:255" s="148" customFormat="1" ht="18" customHeight="1">
      <c r="A45" s="12"/>
      <c r="B45" s="145"/>
      <c r="C45" s="146" t="s">
        <v>80</v>
      </c>
      <c r="D45" s="147">
        <v>380568</v>
      </c>
      <c r="E45" s="281">
        <v>3.8367592849114972E-2</v>
      </c>
      <c r="F45" s="281">
        <v>1.0367357558347834E-2</v>
      </c>
      <c r="G45" s="192">
        <v>1006.8384068024634</v>
      </c>
      <c r="H45" s="281">
        <v>0.92382019658364012</v>
      </c>
      <c r="I45" s="281">
        <v>5.5393880236787929E-2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151" customFormat="1" ht="18" customHeight="1">
      <c r="B46" s="145">
        <v>2</v>
      </c>
      <c r="C46" s="149" t="s">
        <v>81</v>
      </c>
      <c r="D46" s="150">
        <v>73192</v>
      </c>
      <c r="E46" s="282">
        <v>7.3789726298911706E-3</v>
      </c>
      <c r="F46" s="282">
        <v>3.3998683921911965E-3</v>
      </c>
      <c r="G46" s="193">
        <v>971.65439706525297</v>
      </c>
      <c r="H46" s="282">
        <v>0.89153726163357561</v>
      </c>
      <c r="I46" s="282">
        <v>5.8044040667774688E-2</v>
      </c>
    </row>
    <row r="47" spans="1:255" s="152" customFormat="1" ht="18" customHeight="1">
      <c r="B47" s="145">
        <v>13</v>
      </c>
      <c r="C47" s="149" t="s">
        <v>82</v>
      </c>
      <c r="D47" s="150">
        <v>100289</v>
      </c>
      <c r="E47" s="282">
        <v>1.011080153676844E-2</v>
      </c>
      <c r="F47" s="282">
        <v>7.0491128360128386E-3</v>
      </c>
      <c r="G47" s="193">
        <v>1011.2673710975275</v>
      </c>
      <c r="H47" s="282">
        <v>0.92788397348972984</v>
      </c>
      <c r="I47" s="282">
        <v>5.3342951968929464E-2</v>
      </c>
    </row>
    <row r="48" spans="1:255" s="156" customFormat="1" ht="18" customHeight="1">
      <c r="A48" s="292"/>
      <c r="B48" s="155">
        <v>16</v>
      </c>
      <c r="C48" s="152" t="s">
        <v>83</v>
      </c>
      <c r="D48" s="150">
        <v>44602</v>
      </c>
      <c r="E48" s="282">
        <v>4.4966244567494536E-3</v>
      </c>
      <c r="F48" s="282">
        <v>3.6679493237921079E-3</v>
      </c>
      <c r="G48" s="193">
        <v>924.23864243755918</v>
      </c>
      <c r="H48" s="282">
        <v>0.84803114241387867</v>
      </c>
      <c r="I48" s="282">
        <v>5.6080204165835035E-2</v>
      </c>
    </row>
    <row r="49" spans="1:255" s="152" customFormat="1" ht="18" customHeight="1">
      <c r="B49" s="145">
        <v>19</v>
      </c>
      <c r="C49" s="152" t="s">
        <v>84</v>
      </c>
      <c r="D49" s="154">
        <v>43193</v>
      </c>
      <c r="E49" s="283">
        <v>4.3545737895246657E-3</v>
      </c>
      <c r="F49" s="283">
        <v>2.1787471612414899E-2</v>
      </c>
      <c r="G49" s="194">
        <v>1152.374523418147</v>
      </c>
      <c r="H49" s="283">
        <v>1.057356226748507</v>
      </c>
      <c r="I49" s="283">
        <v>5.6509860812574031E-2</v>
      </c>
    </row>
    <row r="50" spans="1:255" s="152" customFormat="1" ht="18" customHeight="1">
      <c r="B50" s="145">
        <v>45</v>
      </c>
      <c r="C50" s="149" t="s">
        <v>85</v>
      </c>
      <c r="D50" s="150">
        <v>119292</v>
      </c>
      <c r="E50" s="282">
        <v>1.2026620436181242E-2</v>
      </c>
      <c r="F50" s="282">
        <v>1.5934117406596782E-2</v>
      </c>
      <c r="G50" s="193">
        <v>1002.8899848271463</v>
      </c>
      <c r="H50" s="282">
        <v>0.92019733919084679</v>
      </c>
      <c r="I50" s="282">
        <v>5.3897877862228549E-2</v>
      </c>
    </row>
    <row r="51" spans="1:255" s="152" customFormat="1" ht="18" hidden="1" customHeight="1">
      <c r="B51" s="145"/>
      <c r="C51" s="149"/>
      <c r="D51" s="150"/>
      <c r="E51" s="282"/>
      <c r="F51" s="282"/>
      <c r="G51" s="193"/>
      <c r="H51" s="282"/>
      <c r="I51" s="282"/>
    </row>
    <row r="52" spans="1:255" s="148" customFormat="1" ht="18" customHeight="1">
      <c r="A52" s="12"/>
      <c r="B52" s="145"/>
      <c r="C52" s="146" t="s">
        <v>86</v>
      </c>
      <c r="D52" s="147">
        <v>1750295</v>
      </c>
      <c r="E52" s="281">
        <v>0.17645888757289549</v>
      </c>
      <c r="F52" s="281">
        <v>5.5456549939620903E-3</v>
      </c>
      <c r="G52" s="192">
        <v>1133.1986847302881</v>
      </c>
      <c r="H52" s="281">
        <v>1.0397615194483221</v>
      </c>
      <c r="I52" s="281">
        <v>5.763386486616362E-2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151" customFormat="1" ht="18" customHeight="1">
      <c r="B53" s="145">
        <v>8</v>
      </c>
      <c r="C53" s="152" t="s">
        <v>87</v>
      </c>
      <c r="D53" s="154">
        <v>1314005</v>
      </c>
      <c r="E53" s="283">
        <v>0.13247358906082835</v>
      </c>
      <c r="F53" s="283">
        <v>4.5971229181829276E-3</v>
      </c>
      <c r="G53" s="194">
        <v>1169.7780859129148</v>
      </c>
      <c r="H53" s="283">
        <v>1.073324789743866</v>
      </c>
      <c r="I53" s="283">
        <v>5.6956156579881734E-2</v>
      </c>
    </row>
    <row r="54" spans="1:255" s="152" customFormat="1" ht="18" customHeight="1">
      <c r="B54" s="145">
        <v>17</v>
      </c>
      <c r="C54" s="152" t="s">
        <v>183</v>
      </c>
      <c r="D54" s="154">
        <v>161373</v>
      </c>
      <c r="E54" s="283">
        <v>1.6269086105085637E-2</v>
      </c>
      <c r="F54" s="283">
        <v>6.5241662352566454E-3</v>
      </c>
      <c r="G54" s="194">
        <v>1014.529664937753</v>
      </c>
      <c r="H54" s="283">
        <v>0.9308772769994379</v>
      </c>
      <c r="I54" s="283">
        <v>6.2280394909291603E-2</v>
      </c>
    </row>
    <row r="55" spans="1:255" s="156" customFormat="1" ht="18" customHeight="1">
      <c r="A55" s="292"/>
      <c r="B55" s="155">
        <v>25</v>
      </c>
      <c r="C55" s="152" t="s">
        <v>189</v>
      </c>
      <c r="D55" s="150">
        <v>100326</v>
      </c>
      <c r="E55" s="282">
        <v>1.0114531753012098E-2</v>
      </c>
      <c r="F55" s="282">
        <v>6.8948905549031103E-3</v>
      </c>
      <c r="G55" s="193">
        <v>970.58233349281375</v>
      </c>
      <c r="H55" s="282">
        <v>0.89055359437023962</v>
      </c>
      <c r="I55" s="282">
        <v>6.0976904968252477E-2</v>
      </c>
    </row>
    <row r="56" spans="1:255" s="152" customFormat="1" ht="18" customHeight="1">
      <c r="B56" s="145">
        <v>43</v>
      </c>
      <c r="C56" s="152" t="s">
        <v>88</v>
      </c>
      <c r="D56" s="154">
        <v>174591</v>
      </c>
      <c r="E56" s="283">
        <v>1.7601680653969415E-2</v>
      </c>
      <c r="F56" s="283">
        <v>1.1043292951286698E-2</v>
      </c>
      <c r="G56" s="194">
        <v>1061.0249056366019</v>
      </c>
      <c r="H56" s="283">
        <v>0.97353878267146132</v>
      </c>
      <c r="I56" s="283">
        <v>5.8317710681594193E-2</v>
      </c>
    </row>
    <row r="57" spans="1:255" s="152" customFormat="1" ht="18" hidden="1" customHeight="1">
      <c r="B57" s="145"/>
      <c r="D57" s="154"/>
      <c r="E57" s="283"/>
      <c r="F57" s="283"/>
      <c r="G57" s="194"/>
      <c r="H57" s="283"/>
      <c r="I57" s="283"/>
      <c r="J57" s="152" t="s">
        <v>191</v>
      </c>
    </row>
    <row r="58" spans="1:255" s="148" customFormat="1" ht="18" customHeight="1">
      <c r="A58" s="12"/>
      <c r="B58" s="145"/>
      <c r="C58" s="146" t="s">
        <v>89</v>
      </c>
      <c r="D58" s="147">
        <v>1015610</v>
      </c>
      <c r="E58" s="281">
        <v>0.1023904032222616</v>
      </c>
      <c r="F58" s="281">
        <v>9.1163363754240834E-3</v>
      </c>
      <c r="G58" s="192">
        <v>1004.453784543279</v>
      </c>
      <c r="H58" s="281">
        <v>0.92163219681190545</v>
      </c>
      <c r="I58" s="281">
        <v>5.5511138147512407E-2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151" customFormat="1" ht="18" customHeight="1">
      <c r="B59" s="145">
        <v>3</v>
      </c>
      <c r="C59" s="152" t="s">
        <v>90</v>
      </c>
      <c r="D59" s="154">
        <v>328465</v>
      </c>
      <c r="E59" s="283">
        <v>3.3114742661454852E-2</v>
      </c>
      <c r="F59" s="283">
        <v>1.1651400447206806E-2</v>
      </c>
      <c r="G59" s="194">
        <v>944.21554777525762</v>
      </c>
      <c r="H59" s="283">
        <v>0.86636086493093611</v>
      </c>
      <c r="I59" s="283">
        <v>5.6882221593542504E-2</v>
      </c>
    </row>
    <row r="60" spans="1:255" s="152" customFormat="1" ht="18" customHeight="1">
      <c r="B60" s="145">
        <v>12</v>
      </c>
      <c r="C60" s="152" t="s">
        <v>91</v>
      </c>
      <c r="D60" s="154">
        <v>134591</v>
      </c>
      <c r="E60" s="283">
        <v>1.3569014444607095E-2</v>
      </c>
      <c r="F60" s="283">
        <v>9.3820308984551293E-3</v>
      </c>
      <c r="G60" s="194">
        <v>973.91857598204911</v>
      </c>
      <c r="H60" s="283">
        <v>0.89361474914088879</v>
      </c>
      <c r="I60" s="283">
        <v>5.6827983399792448E-2</v>
      </c>
    </row>
    <row r="61" spans="1:255" s="152" customFormat="1" ht="18" customHeight="1">
      <c r="B61" s="145">
        <v>46</v>
      </c>
      <c r="C61" s="152" t="s">
        <v>92</v>
      </c>
      <c r="D61" s="154">
        <v>552554</v>
      </c>
      <c r="E61" s="283">
        <v>5.5706646116199666E-2</v>
      </c>
      <c r="F61" s="283">
        <v>7.5508786261448968E-3</v>
      </c>
      <c r="G61" s="194">
        <v>1047.7000857110791</v>
      </c>
      <c r="H61" s="283">
        <v>0.96131265216246375</v>
      </c>
      <c r="I61" s="283">
        <v>5.4643804554701081E-2</v>
      </c>
    </row>
    <row r="62" spans="1:255" s="152" customFormat="1" ht="18" hidden="1" customHeight="1">
      <c r="B62" s="145"/>
      <c r="D62" s="154"/>
      <c r="E62" s="283"/>
      <c r="F62" s="283"/>
      <c r="G62" s="194"/>
      <c r="H62" s="283"/>
      <c r="I62" s="283"/>
    </row>
    <row r="63" spans="1:255" s="148" customFormat="1" ht="18" customHeight="1">
      <c r="A63" s="12"/>
      <c r="B63" s="145"/>
      <c r="C63" s="146" t="s">
        <v>93</v>
      </c>
      <c r="D63" s="147">
        <v>232352</v>
      </c>
      <c r="E63" s="281">
        <v>2.3424951476943835E-2</v>
      </c>
      <c r="F63" s="281">
        <v>9.0284140997858309E-3</v>
      </c>
      <c r="G63" s="192">
        <v>908.04426589829245</v>
      </c>
      <c r="H63" s="281">
        <v>0.83317206272742994</v>
      </c>
      <c r="I63" s="281">
        <v>5.6235376801713866E-2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151" customFormat="1" ht="18" customHeight="1">
      <c r="B64" s="145">
        <v>6</v>
      </c>
      <c r="C64" s="152" t="s">
        <v>94</v>
      </c>
      <c r="D64" s="154">
        <v>136121</v>
      </c>
      <c r="E64" s="283">
        <v>1.3723263927115203E-2</v>
      </c>
      <c r="F64" s="283">
        <v>1.0812015000185582E-2</v>
      </c>
      <c r="G64" s="194">
        <v>914.04902270773835</v>
      </c>
      <c r="H64" s="283">
        <v>0.83868170119439756</v>
      </c>
      <c r="I64" s="283">
        <v>5.5744330200043768E-2</v>
      </c>
    </row>
    <row r="65" spans="1:255" s="152" customFormat="1" ht="18" customHeight="1">
      <c r="B65" s="145">
        <v>10</v>
      </c>
      <c r="C65" s="149" t="s">
        <v>95</v>
      </c>
      <c r="D65" s="150">
        <v>96231</v>
      </c>
      <c r="E65" s="282">
        <v>9.701687549828631E-3</v>
      </c>
      <c r="F65" s="282">
        <v>6.5161911137143758E-3</v>
      </c>
      <c r="G65" s="193">
        <v>899.55039696147776</v>
      </c>
      <c r="H65" s="282">
        <v>0.82537855026510365</v>
      </c>
      <c r="I65" s="282">
        <v>5.6896524448558639E-2</v>
      </c>
    </row>
    <row r="66" spans="1:255" s="152" customFormat="1" ht="18" hidden="1" customHeight="1">
      <c r="B66" s="145"/>
      <c r="C66" s="149"/>
      <c r="D66" s="150"/>
      <c r="E66" s="282"/>
      <c r="F66" s="282"/>
      <c r="G66" s="193"/>
      <c r="H66" s="282"/>
      <c r="I66" s="282"/>
    </row>
    <row r="67" spans="1:255" s="148" customFormat="1" ht="18" customHeight="1">
      <c r="A67" s="12"/>
      <c r="B67" s="145"/>
      <c r="C67" s="146" t="s">
        <v>96</v>
      </c>
      <c r="D67" s="147">
        <v>766919</v>
      </c>
      <c r="E67" s="281">
        <v>7.7318208415448494E-2</v>
      </c>
      <c r="F67" s="281">
        <v>1.3030064458345869E-3</v>
      </c>
      <c r="G67" s="192">
        <v>929.72676796376129</v>
      </c>
      <c r="H67" s="281">
        <v>0.85306674809621774</v>
      </c>
      <c r="I67" s="281">
        <v>5.777997764665721E-2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151" customFormat="1" ht="18" customHeight="1">
      <c r="B68" s="145">
        <v>15</v>
      </c>
      <c r="C68" s="157" t="s">
        <v>184</v>
      </c>
      <c r="D68" s="158">
        <v>301323</v>
      </c>
      <c r="E68" s="284">
        <v>3.0378377005092046E-2</v>
      </c>
      <c r="F68" s="284">
        <v>3.8779446893146829E-3</v>
      </c>
      <c r="G68" s="195">
        <v>975.62303840065238</v>
      </c>
      <c r="H68" s="284">
        <v>0.89517867121218142</v>
      </c>
      <c r="I68" s="284">
        <v>5.6431362215912939E-2</v>
      </c>
    </row>
    <row r="69" spans="1:255" s="152" customFormat="1" ht="18" customHeight="1">
      <c r="B69" s="145">
        <v>27</v>
      </c>
      <c r="C69" s="157" t="s">
        <v>97</v>
      </c>
      <c r="D69" s="158">
        <v>114201</v>
      </c>
      <c r="E69" s="284">
        <v>1.1513362844384653E-2</v>
      </c>
      <c r="F69" s="284">
        <v>-6.0922011122618303E-3</v>
      </c>
      <c r="G69" s="195">
        <v>834.45626535669589</v>
      </c>
      <c r="H69" s="284">
        <v>0.76565171321828329</v>
      </c>
      <c r="I69" s="284">
        <v>6.173707936677153E-2</v>
      </c>
    </row>
    <row r="70" spans="1:255" s="152" customFormat="1" ht="18" customHeight="1">
      <c r="B70" s="159">
        <v>32</v>
      </c>
      <c r="C70" s="157" t="s">
        <v>185</v>
      </c>
      <c r="D70" s="158">
        <v>106439</v>
      </c>
      <c r="E70" s="284">
        <v>1.0730823966457895E-2</v>
      </c>
      <c r="F70" s="284">
        <v>-3.1001217570478801E-3</v>
      </c>
      <c r="G70" s="195">
        <v>807.51428611693109</v>
      </c>
      <c r="H70" s="284">
        <v>0.74093121746695756</v>
      </c>
      <c r="I70" s="284">
        <v>5.9858934318317125E-2</v>
      </c>
    </row>
    <row r="71" spans="1:255" s="152" customFormat="1" ht="18" customHeight="1">
      <c r="B71" s="160">
        <v>36</v>
      </c>
      <c r="C71" s="161" t="s">
        <v>98</v>
      </c>
      <c r="D71" s="158">
        <v>244956</v>
      </c>
      <c r="E71" s="284">
        <v>2.4695644599513903E-2</v>
      </c>
      <c r="F71" s="284">
        <v>3.5437603188974709E-3</v>
      </c>
      <c r="G71" s="195">
        <v>970.78948586684942</v>
      </c>
      <c r="H71" s="284">
        <v>0.89074366612913503</v>
      </c>
      <c r="I71" s="284">
        <v>5.6225623477370146E-2</v>
      </c>
    </row>
    <row r="72" spans="1:255" s="152" customFormat="1" ht="18" hidden="1" customHeight="1">
      <c r="B72" s="160"/>
      <c r="C72" s="161"/>
      <c r="D72" s="158"/>
      <c r="E72" s="284"/>
      <c r="F72" s="284"/>
      <c r="G72" s="195"/>
      <c r="H72" s="284"/>
      <c r="I72" s="284"/>
    </row>
    <row r="73" spans="1:255" s="148" customFormat="1" ht="18" customHeight="1">
      <c r="A73" s="12"/>
      <c r="B73" s="159">
        <v>28</v>
      </c>
      <c r="C73" s="162" t="s">
        <v>99</v>
      </c>
      <c r="D73" s="163">
        <v>1201874</v>
      </c>
      <c r="E73" s="285">
        <v>0.12116891669277818</v>
      </c>
      <c r="F73" s="285">
        <v>1.5574907769033031E-2</v>
      </c>
      <c r="G73" s="196">
        <v>1275.3005016998452</v>
      </c>
      <c r="H73" s="285">
        <v>1.1701464229251561</v>
      </c>
      <c r="I73" s="285">
        <v>5.2926971987789617E-2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148" customFormat="1" ht="18" hidden="1" customHeight="1">
      <c r="A74" s="12"/>
      <c r="B74" s="159"/>
      <c r="C74" s="162"/>
      <c r="D74" s="163"/>
      <c r="E74" s="285"/>
      <c r="F74" s="285"/>
      <c r="G74" s="196"/>
      <c r="H74" s="285"/>
      <c r="I74" s="28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148" customFormat="1" ht="18" customHeight="1">
      <c r="A75" s="12"/>
      <c r="B75" s="159">
        <v>30</v>
      </c>
      <c r="C75" s="162" t="s">
        <v>100</v>
      </c>
      <c r="D75" s="163">
        <v>253623</v>
      </c>
      <c r="E75" s="285">
        <v>2.5569422550427483E-2</v>
      </c>
      <c r="F75" s="285">
        <v>8.4774405445919854E-3</v>
      </c>
      <c r="G75" s="196">
        <v>962.6197124472144</v>
      </c>
      <c r="H75" s="285">
        <v>0.88324752609754831</v>
      </c>
      <c r="I75" s="285">
        <v>5.5880482823812194E-2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148" customFormat="1" ht="18" hidden="1" customHeight="1">
      <c r="A76" s="12"/>
      <c r="B76" s="159"/>
      <c r="C76" s="162"/>
      <c r="D76" s="163"/>
      <c r="E76" s="285"/>
      <c r="F76" s="285"/>
      <c r="G76" s="196"/>
      <c r="H76" s="285"/>
      <c r="I76" s="28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148" customFormat="1" ht="18" customHeight="1">
      <c r="A77" s="12"/>
      <c r="B77" s="145">
        <v>31</v>
      </c>
      <c r="C77" s="162" t="s">
        <v>101</v>
      </c>
      <c r="D77" s="163">
        <v>140636</v>
      </c>
      <c r="E77" s="285">
        <v>1.4178451125496976E-2</v>
      </c>
      <c r="F77" s="285">
        <v>1.1871699307844041E-2</v>
      </c>
      <c r="G77" s="196">
        <v>1250.8966161580249</v>
      </c>
      <c r="H77" s="285">
        <v>1.1477547439960147</v>
      </c>
      <c r="I77" s="285">
        <v>5.433599882310447E-2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148" customFormat="1" ht="18" hidden="1" customHeight="1">
      <c r="A78" s="12"/>
      <c r="B78" s="145"/>
      <c r="C78" s="162"/>
      <c r="D78" s="163"/>
      <c r="E78" s="285"/>
      <c r="F78" s="285"/>
      <c r="G78" s="196"/>
      <c r="H78" s="285"/>
      <c r="I78" s="285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148" customFormat="1" ht="18" customHeight="1">
      <c r="A79" s="12"/>
      <c r="B79" s="145"/>
      <c r="C79" s="146" t="s">
        <v>102</v>
      </c>
      <c r="D79" s="147">
        <v>567574</v>
      </c>
      <c r="E79" s="281">
        <v>5.7220912277815214E-2</v>
      </c>
      <c r="F79" s="281">
        <v>5.1410467334076504E-3</v>
      </c>
      <c r="G79" s="192">
        <v>1350.8536492157846</v>
      </c>
      <c r="H79" s="281">
        <v>1.2394698844847447</v>
      </c>
      <c r="I79" s="281">
        <v>5.4434322464094409E-2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151" customFormat="1" ht="18" customHeight="1">
      <c r="B80" s="145">
        <v>1</v>
      </c>
      <c r="C80" s="164" t="s">
        <v>186</v>
      </c>
      <c r="D80" s="150">
        <v>80009</v>
      </c>
      <c r="E80" s="282">
        <v>8.0662397686217437E-3</v>
      </c>
      <c r="F80" s="286">
        <v>1.3439225819526834E-2</v>
      </c>
      <c r="G80" s="193">
        <v>1371.8572343111396</v>
      </c>
      <c r="H80" s="286">
        <v>1.2587416325434766</v>
      </c>
      <c r="I80" s="286">
        <v>5.2737226597566522E-2</v>
      </c>
    </row>
    <row r="81" spans="1:255" s="152" customFormat="1" ht="18" customHeight="1">
      <c r="B81" s="145">
        <v>20</v>
      </c>
      <c r="C81" s="164" t="s">
        <v>187</v>
      </c>
      <c r="D81" s="150">
        <v>191988</v>
      </c>
      <c r="E81" s="282">
        <v>1.9355588005076321E-2</v>
      </c>
      <c r="F81" s="286">
        <v>1.6852320454960878E-3</v>
      </c>
      <c r="G81" s="193">
        <v>1324.2191655207607</v>
      </c>
      <c r="H81" s="286">
        <v>1.2150315299317205</v>
      </c>
      <c r="I81" s="286">
        <v>5.6016952005184084E-2</v>
      </c>
    </row>
    <row r="82" spans="1:255" s="152" customFormat="1" ht="18" customHeight="1">
      <c r="B82" s="145">
        <v>48</v>
      </c>
      <c r="C82" s="164" t="s">
        <v>188</v>
      </c>
      <c r="D82" s="150">
        <v>295577</v>
      </c>
      <c r="E82" s="282">
        <v>2.9799084504117151E-2</v>
      </c>
      <c r="F82" s="286">
        <v>5.1656475933319346E-3</v>
      </c>
      <c r="G82" s="193">
        <v>1362.4683060251637</v>
      </c>
      <c r="H82" s="286">
        <v>1.250126862272241</v>
      </c>
      <c r="I82" s="286">
        <v>5.3810676427755277E-2</v>
      </c>
    </row>
    <row r="83" spans="1:255" s="152" customFormat="1" ht="18" hidden="1" customHeight="1">
      <c r="B83" s="145"/>
      <c r="C83" s="164"/>
      <c r="D83" s="150"/>
      <c r="E83" s="282"/>
      <c r="F83" s="286"/>
      <c r="G83" s="193"/>
      <c r="H83" s="286"/>
      <c r="I83" s="286"/>
    </row>
    <row r="84" spans="1:255" s="148" customFormat="1" ht="18" customHeight="1">
      <c r="A84" s="12"/>
      <c r="B84" s="145">
        <v>26</v>
      </c>
      <c r="C84" s="146" t="s">
        <v>103</v>
      </c>
      <c r="D84" s="147">
        <v>71524</v>
      </c>
      <c r="E84" s="281">
        <v>7.2108104489607616E-3</v>
      </c>
      <c r="F84" s="281">
        <v>9.95495559101367E-3</v>
      </c>
      <c r="G84" s="192">
        <v>1072.7461357027009</v>
      </c>
      <c r="H84" s="281">
        <v>0.98429354628666188</v>
      </c>
      <c r="I84" s="281">
        <v>5.7360349229626184E-2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148" customFormat="1" ht="18" hidden="1" customHeight="1">
      <c r="A85" s="12"/>
      <c r="B85" s="145"/>
      <c r="C85" s="146"/>
      <c r="D85" s="147"/>
      <c r="E85" s="281"/>
      <c r="F85" s="281"/>
      <c r="G85" s="192"/>
      <c r="H85" s="281"/>
      <c r="I85" s="28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148" customFormat="1" ht="18" customHeight="1">
      <c r="A86" s="12"/>
      <c r="B86" s="145">
        <v>51</v>
      </c>
      <c r="C86" s="164" t="s">
        <v>104</v>
      </c>
      <c r="D86" s="150">
        <v>8826</v>
      </c>
      <c r="E86" s="282">
        <v>8.8980779909579556E-4</v>
      </c>
      <c r="F86" s="286">
        <v>-1.2447663234129713E-3</v>
      </c>
      <c r="G86" s="193">
        <v>1099.5990437344208</v>
      </c>
      <c r="H86" s="286">
        <v>1.0089323151388447</v>
      </c>
      <c r="I86" s="286">
        <v>5.6873586529136322E-2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148" customFormat="1" ht="18" customHeight="1">
      <c r="A87" s="12"/>
      <c r="B87" s="145">
        <v>52</v>
      </c>
      <c r="C87" s="164" t="s">
        <v>105</v>
      </c>
      <c r="D87" s="150">
        <v>8201</v>
      </c>
      <c r="E87" s="282">
        <v>8.2679738957450936E-4</v>
      </c>
      <c r="F87" s="286">
        <v>1.3431013431013383E-3</v>
      </c>
      <c r="G87" s="193">
        <v>1058.8936751615656</v>
      </c>
      <c r="H87" s="286">
        <v>0.97158328142805339</v>
      </c>
      <c r="I87" s="286">
        <v>6.7550684808606487E-2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148" customFormat="1" ht="18" hidden="1" customHeight="1">
      <c r="A88" s="12"/>
      <c r="B88" s="145"/>
      <c r="C88" s="164"/>
      <c r="D88" s="150"/>
      <c r="E88" s="282"/>
      <c r="F88" s="286"/>
      <c r="G88" s="193"/>
      <c r="H88" s="286"/>
      <c r="I88" s="286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145"/>
      <c r="C89" s="333" t="s">
        <v>45</v>
      </c>
      <c r="D89" s="334">
        <v>9918996</v>
      </c>
      <c r="E89" s="336">
        <v>1</v>
      </c>
      <c r="F89" s="336">
        <v>8.4261926583819591E-3</v>
      </c>
      <c r="G89" s="335">
        <v>1089.8640347178284</v>
      </c>
      <c r="H89" s="336">
        <v>1</v>
      </c>
      <c r="I89" s="336">
        <v>5.5730125335114344E-2</v>
      </c>
    </row>
    <row r="90" spans="1:255" ht="18" customHeight="1">
      <c r="B90" s="165"/>
      <c r="D90" s="124"/>
      <c r="E90" s="166"/>
      <c r="F90" s="166"/>
      <c r="G90" s="167"/>
      <c r="H90" s="166"/>
      <c r="I90" s="166"/>
    </row>
    <row r="91" spans="1:255" ht="18" customHeight="1">
      <c r="B91" s="165"/>
      <c r="D91" s="132"/>
      <c r="E91" s="166"/>
      <c r="G91" s="167"/>
      <c r="H91" s="166"/>
      <c r="I91" s="166"/>
    </row>
    <row r="92" spans="1:255" ht="18" customHeight="1">
      <c r="B92" s="165"/>
      <c r="D92" s="132"/>
      <c r="H92" s="166"/>
      <c r="I92" s="166"/>
    </row>
    <row r="93" spans="1:255" ht="18" customHeight="1">
      <c r="B93" s="165"/>
      <c r="D93" s="132"/>
      <c r="H93" s="166"/>
      <c r="I93" s="166"/>
    </row>
    <row r="94" spans="1:255" ht="18" customHeight="1">
      <c r="B94" s="165"/>
      <c r="D94" s="132"/>
      <c r="H94" s="166"/>
      <c r="I94" s="166"/>
    </row>
    <row r="95" spans="1:255" ht="18" customHeight="1">
      <c r="B95" s="165"/>
      <c r="D95" s="132"/>
      <c r="H95" s="166"/>
      <c r="I95" s="166"/>
    </row>
    <row r="96" spans="1:255" ht="18" customHeight="1">
      <c r="B96" s="168"/>
      <c r="C96" s="169"/>
      <c r="D96" s="170"/>
      <c r="E96" s="169"/>
      <c r="F96" s="169"/>
      <c r="G96" s="169"/>
      <c r="H96" s="169"/>
      <c r="I96" s="169"/>
    </row>
    <row r="97" spans="2:9" ht="18" customHeight="1">
      <c r="B97" s="168"/>
      <c r="C97" s="169"/>
      <c r="D97" s="170"/>
      <c r="E97" s="169"/>
      <c r="F97" s="169"/>
      <c r="G97" s="169"/>
      <c r="H97" s="169"/>
      <c r="I97" s="169"/>
    </row>
    <row r="98" spans="2:9" ht="18" customHeight="1">
      <c r="B98" s="136"/>
      <c r="D98" s="132"/>
    </row>
    <row r="99" spans="2:9" ht="18" customHeight="1">
      <c r="B99" s="136"/>
      <c r="D99" s="132"/>
    </row>
    <row r="100" spans="2:9" ht="18" customHeight="1">
      <c r="B100" s="136"/>
      <c r="D100" s="132"/>
    </row>
    <row r="101" spans="2:9" ht="18" customHeight="1">
      <c r="B101" s="136"/>
      <c r="D101" s="132"/>
    </row>
    <row r="102" spans="2:9" ht="18" customHeight="1">
      <c r="B102" s="136"/>
      <c r="D102" s="132"/>
    </row>
    <row r="103" spans="2:9" ht="18" customHeight="1">
      <c r="B103" s="136"/>
      <c r="D103" s="132"/>
    </row>
    <row r="104" spans="2:9" ht="18" customHeight="1">
      <c r="B104" s="136"/>
      <c r="D104" s="132"/>
    </row>
    <row r="105" spans="2:9" ht="18" customHeight="1">
      <c r="B105" s="136"/>
      <c r="D105" s="132"/>
    </row>
    <row r="106" spans="2:9" ht="18" customHeight="1">
      <c r="B106" s="136"/>
      <c r="D106" s="132"/>
    </row>
    <row r="107" spans="2:9" ht="18" customHeight="1">
      <c r="B107" s="136"/>
      <c r="D107" s="132"/>
    </row>
    <row r="108" spans="2:9" ht="18" customHeight="1">
      <c r="B108" s="136"/>
      <c r="D108" s="132"/>
    </row>
    <row r="109" spans="2:9" ht="18" customHeight="1">
      <c r="B109" s="136"/>
      <c r="D109" s="132"/>
    </row>
    <row r="110" spans="2:9" ht="18" customHeight="1">
      <c r="B110" s="136"/>
      <c r="D110" s="132"/>
    </row>
    <row r="111" spans="2:9" ht="18" customHeight="1">
      <c r="B111" s="136"/>
      <c r="D111" s="132"/>
    </row>
    <row r="112" spans="2:9" ht="18" customHeight="1">
      <c r="B112" s="136"/>
      <c r="D112" s="132"/>
    </row>
    <row r="113" spans="2:4">
      <c r="B113" s="136"/>
      <c r="D113" s="132"/>
    </row>
    <row r="114" spans="2:4">
      <c r="B114" s="136"/>
      <c r="D114" s="132"/>
    </row>
    <row r="115" spans="2:4">
      <c r="B115" s="136"/>
      <c r="D115" s="132"/>
    </row>
    <row r="116" spans="2:4">
      <c r="B116" s="136"/>
      <c r="D116" s="132"/>
    </row>
    <row r="117" spans="2:4">
      <c r="B117" s="136"/>
      <c r="D117" s="132"/>
    </row>
    <row r="118" spans="2:4">
      <c r="B118" s="136"/>
      <c r="D118" s="132"/>
    </row>
    <row r="119" spans="2:4">
      <c r="B119" s="136"/>
      <c r="D119" s="132"/>
    </row>
    <row r="120" spans="2:4">
      <c r="B120" s="13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0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K71"/>
  <sheetViews>
    <sheetView showGridLines="0" zoomScaleNormal="100" workbookViewId="0">
      <pane ySplit="5" topLeftCell="A42" activePane="bottomLeft" state="frozen"/>
      <selection activeCell="Q29" sqref="Q29"/>
      <selection pane="bottomLeft" activeCell="A4" sqref="A4:XFD68"/>
    </sheetView>
  </sheetViews>
  <sheetFormatPr baseColWidth="10" defaultColWidth="10.28515625" defaultRowHeight="15.75"/>
  <cols>
    <col min="1" max="1" width="2.7109375" style="176" customWidth="1"/>
    <col min="2" max="2" width="7" style="189" customWidth="1"/>
    <col min="3" max="3" width="27.42578125" style="172" customWidth="1"/>
    <col min="4" max="4" width="20.7109375" style="173" customWidth="1"/>
    <col min="5" max="5" width="20.7109375" style="174" customWidth="1"/>
    <col min="6" max="7" width="20.7109375" style="175" customWidth="1"/>
    <col min="8" max="16384" width="10.28515625" style="176"/>
  </cols>
  <sheetData>
    <row r="1" spans="1:11">
      <c r="B1" s="171"/>
      <c r="J1" s="172"/>
      <c r="K1" s="172"/>
    </row>
    <row r="2" spans="1:11" s="172" customFormat="1" ht="22.7" customHeight="1">
      <c r="B2" s="177"/>
      <c r="C2" s="566" t="s">
        <v>161</v>
      </c>
      <c r="D2" s="567"/>
      <c r="E2" s="567"/>
      <c r="F2" s="567"/>
      <c r="G2" s="567"/>
    </row>
    <row r="3" spans="1:11" s="172" customFormat="1" ht="18.95" customHeight="1">
      <c r="A3" s="315"/>
      <c r="B3" s="316"/>
      <c r="C3" s="568" t="s">
        <v>151</v>
      </c>
      <c r="D3" s="569"/>
      <c r="E3" s="569"/>
      <c r="F3" s="569"/>
      <c r="G3" s="569"/>
    </row>
    <row r="4" spans="1:11" ht="19.7" customHeight="1">
      <c r="A4" s="315"/>
      <c r="B4" s="574" t="s">
        <v>166</v>
      </c>
      <c r="C4" s="570" t="s">
        <v>211</v>
      </c>
      <c r="D4" s="572" t="s">
        <v>162</v>
      </c>
      <c r="E4" s="317" t="s">
        <v>163</v>
      </c>
      <c r="F4" s="317"/>
      <c r="G4" s="317"/>
      <c r="I4" s="9" t="s">
        <v>177</v>
      </c>
      <c r="J4" s="172"/>
      <c r="K4" s="172"/>
    </row>
    <row r="5" spans="1:11" ht="19.7" customHeight="1">
      <c r="A5" s="315"/>
      <c r="B5" s="575"/>
      <c r="C5" s="571"/>
      <c r="D5" s="573"/>
      <c r="E5" s="317" t="s">
        <v>4</v>
      </c>
      <c r="F5" s="317" t="s">
        <v>3</v>
      </c>
      <c r="G5" s="317" t="s">
        <v>6</v>
      </c>
      <c r="J5" s="442"/>
      <c r="K5" s="172"/>
    </row>
    <row r="6" spans="1:11">
      <c r="B6" s="178">
        <v>4</v>
      </c>
      <c r="C6" s="180" t="s">
        <v>53</v>
      </c>
      <c r="D6" s="181">
        <v>35698</v>
      </c>
      <c r="E6" s="287">
        <v>0.39117327866875679</v>
      </c>
      <c r="F6" s="287">
        <v>0.24953895804518211</v>
      </c>
      <c r="G6" s="287">
        <v>0.32421190296711383</v>
      </c>
      <c r="J6" s="443"/>
      <c r="K6" s="172"/>
    </row>
    <row r="7" spans="1:11">
      <c r="B7" s="179">
        <v>11</v>
      </c>
      <c r="C7" s="180" t="s">
        <v>54</v>
      </c>
      <c r="D7" s="181">
        <v>66359</v>
      </c>
      <c r="E7" s="287">
        <v>0.36493842919357261</v>
      </c>
      <c r="F7" s="287">
        <v>0.22992728216028049</v>
      </c>
      <c r="G7" s="287">
        <v>0.29356154445073612</v>
      </c>
      <c r="H7" s="172"/>
      <c r="J7" s="443"/>
      <c r="K7" s="172"/>
    </row>
    <row r="8" spans="1:11">
      <c r="B8" s="179">
        <v>14</v>
      </c>
      <c r="C8" s="180" t="s">
        <v>55</v>
      </c>
      <c r="D8" s="181">
        <v>56336</v>
      </c>
      <c r="E8" s="287">
        <v>0.38446536080725852</v>
      </c>
      <c r="F8" s="287">
        <v>0.25041498695755277</v>
      </c>
      <c r="G8" s="287">
        <v>0.32290347171671435</v>
      </c>
      <c r="H8" s="172"/>
      <c r="J8" s="443"/>
      <c r="K8" s="172"/>
    </row>
    <row r="9" spans="1:11">
      <c r="B9" s="179">
        <v>18</v>
      </c>
      <c r="C9" s="180" t="s">
        <v>56</v>
      </c>
      <c r="D9" s="181">
        <v>61385</v>
      </c>
      <c r="E9" s="287">
        <v>0.38296133956206624</v>
      </c>
      <c r="F9" s="287">
        <v>0.24654116839274476</v>
      </c>
      <c r="G9" s="287">
        <v>0.32068226935534427</v>
      </c>
      <c r="H9" s="172"/>
      <c r="J9" s="443"/>
      <c r="K9" s="172"/>
    </row>
    <row r="10" spans="1:11">
      <c r="B10" s="179">
        <v>21</v>
      </c>
      <c r="C10" s="180" t="s">
        <v>57</v>
      </c>
      <c r="D10" s="181">
        <v>29938</v>
      </c>
      <c r="E10" s="287">
        <v>0.37900235256589176</v>
      </c>
      <c r="F10" s="287">
        <v>0.21806716819986829</v>
      </c>
      <c r="G10" s="287">
        <v>0.29857087293434792</v>
      </c>
      <c r="H10" s="172"/>
      <c r="J10" s="443"/>
      <c r="K10" s="172"/>
    </row>
    <row r="11" spans="1:11">
      <c r="B11" s="179">
        <v>23</v>
      </c>
      <c r="C11" s="180" t="s">
        <v>58</v>
      </c>
      <c r="D11" s="181">
        <v>53801</v>
      </c>
      <c r="E11" s="287">
        <v>0.45439257365801156</v>
      </c>
      <c r="F11" s="287">
        <v>0.28569798131107782</v>
      </c>
      <c r="G11" s="287">
        <v>0.37251860827419075</v>
      </c>
      <c r="H11" s="172"/>
      <c r="J11" s="443"/>
      <c r="K11" s="172"/>
    </row>
    <row r="12" spans="1:11">
      <c r="B12" s="179">
        <v>29</v>
      </c>
      <c r="C12" s="180" t="s">
        <v>59</v>
      </c>
      <c r="D12" s="181">
        <v>77158</v>
      </c>
      <c r="E12" s="287">
        <v>0.34727640767382734</v>
      </c>
      <c r="F12" s="287">
        <v>0.20665132974139547</v>
      </c>
      <c r="G12" s="287">
        <v>0.27933733500351171</v>
      </c>
      <c r="H12" s="172"/>
      <c r="J12" s="443"/>
      <c r="K12" s="172"/>
    </row>
    <row r="13" spans="1:11">
      <c r="B13" s="179">
        <v>41</v>
      </c>
      <c r="C13" s="180" t="s">
        <v>60</v>
      </c>
      <c r="D13" s="181">
        <v>109179</v>
      </c>
      <c r="E13" s="287">
        <v>0.3402773327549406</v>
      </c>
      <c r="F13" s="287">
        <v>0.21734187904640234</v>
      </c>
      <c r="G13" s="287">
        <v>0.28168392699577394</v>
      </c>
      <c r="H13" s="172"/>
      <c r="J13" s="443"/>
      <c r="K13" s="172"/>
    </row>
    <row r="14" spans="1:11" s="186" customFormat="1">
      <c r="B14" s="182"/>
      <c r="C14" s="183" t="s">
        <v>52</v>
      </c>
      <c r="D14" s="184">
        <v>489854</v>
      </c>
      <c r="E14" s="288">
        <v>0.37102460349564814</v>
      </c>
      <c r="F14" s="288">
        <v>0.23249735675679847</v>
      </c>
      <c r="G14" s="288">
        <v>0.30415323957654217</v>
      </c>
      <c r="H14" s="185"/>
      <c r="J14" s="443"/>
      <c r="K14" s="185"/>
    </row>
    <row r="15" spans="1:11">
      <c r="B15" s="179">
        <v>22</v>
      </c>
      <c r="C15" s="180" t="s">
        <v>62</v>
      </c>
      <c r="D15" s="181">
        <v>12912</v>
      </c>
      <c r="E15" s="287">
        <v>0.32161594963273871</v>
      </c>
      <c r="F15" s="287">
        <v>0.16063810053793359</v>
      </c>
      <c r="G15" s="287">
        <v>0.24072037137157665</v>
      </c>
      <c r="H15" s="172"/>
      <c r="J15" s="443"/>
      <c r="K15" s="172"/>
    </row>
    <row r="16" spans="1:11">
      <c r="B16" s="179">
        <v>44</v>
      </c>
      <c r="C16" s="180" t="s">
        <v>63</v>
      </c>
      <c r="D16" s="181">
        <v>8624</v>
      </c>
      <c r="E16" s="287">
        <v>0.30328009617035895</v>
      </c>
      <c r="F16" s="287">
        <v>0.18155021834061136</v>
      </c>
      <c r="G16" s="287">
        <v>0.24096789516331835</v>
      </c>
      <c r="H16" s="172"/>
      <c r="J16" s="443"/>
      <c r="K16" s="172"/>
    </row>
    <row r="17" spans="2:11">
      <c r="B17" s="179">
        <v>50</v>
      </c>
      <c r="C17" s="180" t="s">
        <v>64</v>
      </c>
      <c r="D17" s="181">
        <v>40067</v>
      </c>
      <c r="E17" s="287">
        <v>0.25355303445956706</v>
      </c>
      <c r="F17" s="287">
        <v>0.10937155668828867</v>
      </c>
      <c r="G17" s="287">
        <v>0.18432541599385383</v>
      </c>
      <c r="H17" s="172"/>
      <c r="J17" s="443"/>
      <c r="K17" s="172"/>
    </row>
    <row r="18" spans="2:11" s="186" customFormat="1">
      <c r="B18" s="179"/>
      <c r="C18" s="183" t="s">
        <v>61</v>
      </c>
      <c r="D18" s="184">
        <v>61603</v>
      </c>
      <c r="E18" s="288">
        <v>0.27063726893830931</v>
      </c>
      <c r="F18" s="288">
        <v>0.12744246344657989</v>
      </c>
      <c r="G18" s="288">
        <v>0.20079270141036965</v>
      </c>
      <c r="H18" s="185"/>
      <c r="J18" s="443"/>
      <c r="K18" s="185"/>
    </row>
    <row r="19" spans="2:11" s="186" customFormat="1">
      <c r="B19" s="179">
        <v>33</v>
      </c>
      <c r="C19" s="183" t="s">
        <v>65</v>
      </c>
      <c r="D19" s="184">
        <v>44842</v>
      </c>
      <c r="E19" s="288">
        <v>0.21136873303345441</v>
      </c>
      <c r="F19" s="288">
        <v>8.5936594314082501E-2</v>
      </c>
      <c r="G19" s="288">
        <v>0.14989403592750319</v>
      </c>
      <c r="H19" s="185"/>
      <c r="J19" s="443"/>
      <c r="K19" s="185"/>
    </row>
    <row r="20" spans="2:11" s="186" customFormat="1">
      <c r="B20" s="179">
        <v>7</v>
      </c>
      <c r="C20" s="183" t="s">
        <v>182</v>
      </c>
      <c r="D20" s="184">
        <v>34873</v>
      </c>
      <c r="E20" s="288">
        <v>0.22388238326704965</v>
      </c>
      <c r="F20" s="288">
        <v>0.11523092040615787</v>
      </c>
      <c r="G20" s="288">
        <v>0.17417862886711219</v>
      </c>
      <c r="H20" s="185"/>
      <c r="J20" s="443"/>
      <c r="K20" s="185"/>
    </row>
    <row r="21" spans="2:11">
      <c r="B21" s="179">
        <v>35</v>
      </c>
      <c r="C21" s="180" t="s">
        <v>67</v>
      </c>
      <c r="D21" s="181">
        <v>48129</v>
      </c>
      <c r="E21" s="287">
        <v>0.32410785796920888</v>
      </c>
      <c r="F21" s="287">
        <v>0.20806266089719011</v>
      </c>
      <c r="G21" s="287">
        <v>0.26564043691115513</v>
      </c>
      <c r="H21" s="172"/>
      <c r="J21" s="443"/>
      <c r="K21" s="172"/>
    </row>
    <row r="22" spans="2:11">
      <c r="B22" s="179">
        <v>38</v>
      </c>
      <c r="C22" s="180" t="s">
        <v>68</v>
      </c>
      <c r="D22" s="181">
        <v>50252</v>
      </c>
      <c r="E22" s="287">
        <v>0.36085938906559445</v>
      </c>
      <c r="F22" s="287">
        <v>0.25025417214273316</v>
      </c>
      <c r="G22" s="287">
        <v>0.30646695777327837</v>
      </c>
      <c r="H22" s="172"/>
      <c r="J22" s="443"/>
      <c r="K22" s="172"/>
    </row>
    <row r="23" spans="2:11" s="186" customFormat="1">
      <c r="B23" s="179"/>
      <c r="C23" s="183" t="s">
        <v>66</v>
      </c>
      <c r="D23" s="184">
        <v>98381</v>
      </c>
      <c r="E23" s="288">
        <v>0.34178545242507691</v>
      </c>
      <c r="F23" s="288">
        <v>0.22785406452288312</v>
      </c>
      <c r="G23" s="288">
        <v>0.28503591161021347</v>
      </c>
      <c r="H23" s="185"/>
      <c r="J23" s="443"/>
      <c r="K23" s="185"/>
    </row>
    <row r="24" spans="2:11" s="186" customFormat="1">
      <c r="B24" s="179">
        <v>39</v>
      </c>
      <c r="C24" s="183" t="s">
        <v>69</v>
      </c>
      <c r="D24" s="184">
        <v>24095</v>
      </c>
      <c r="E24" s="288">
        <v>0.22345416931460174</v>
      </c>
      <c r="F24" s="288">
        <v>0.10900528536659129</v>
      </c>
      <c r="G24" s="288">
        <v>0.16803235817148438</v>
      </c>
      <c r="H24" s="185"/>
      <c r="J24" s="443"/>
      <c r="K24" s="185"/>
    </row>
    <row r="25" spans="2:11">
      <c r="B25" s="179">
        <v>5</v>
      </c>
      <c r="C25" s="180" t="s">
        <v>71</v>
      </c>
      <c r="D25" s="181">
        <v>14239</v>
      </c>
      <c r="E25" s="287">
        <v>0.45082420621750191</v>
      </c>
      <c r="F25" s="287">
        <v>0.29462428025354431</v>
      </c>
      <c r="G25" s="287">
        <v>0.36750548457865528</v>
      </c>
      <c r="H25" s="172"/>
      <c r="J25" s="443"/>
      <c r="K25" s="172"/>
    </row>
    <row r="26" spans="2:11">
      <c r="B26" s="179">
        <v>9</v>
      </c>
      <c r="C26" s="180" t="s">
        <v>72</v>
      </c>
      <c r="D26" s="181">
        <v>17277</v>
      </c>
      <c r="E26" s="287">
        <v>0.25758238872598366</v>
      </c>
      <c r="F26" s="287">
        <v>0.12090469916556873</v>
      </c>
      <c r="G26" s="287">
        <v>0.1893618886867314</v>
      </c>
      <c r="H26" s="172"/>
      <c r="J26" s="443"/>
      <c r="K26" s="172"/>
    </row>
    <row r="27" spans="2:11">
      <c r="B27" s="179">
        <v>24</v>
      </c>
      <c r="C27" s="180" t="s">
        <v>73</v>
      </c>
      <c r="D27" s="181">
        <v>29207</v>
      </c>
      <c r="E27" s="287">
        <v>0.27237567506750676</v>
      </c>
      <c r="F27" s="287">
        <v>0.14323561093481615</v>
      </c>
      <c r="G27" s="287">
        <v>0.20891689675398062</v>
      </c>
      <c r="H27" s="172"/>
      <c r="J27" s="443"/>
      <c r="K27" s="172"/>
    </row>
    <row r="28" spans="2:11">
      <c r="B28" s="179">
        <v>34</v>
      </c>
      <c r="C28" s="180" t="s">
        <v>74</v>
      </c>
      <c r="D28" s="181">
        <v>10310</v>
      </c>
      <c r="E28" s="287">
        <v>0.32262467703407594</v>
      </c>
      <c r="F28" s="287">
        <v>0.16637375512595196</v>
      </c>
      <c r="G28" s="287">
        <v>0.2414293742974897</v>
      </c>
      <c r="H28" s="172"/>
      <c r="J28" s="443"/>
      <c r="K28" s="172"/>
    </row>
    <row r="29" spans="2:11">
      <c r="B29" s="179">
        <v>37</v>
      </c>
      <c r="C29" s="180" t="s">
        <v>75</v>
      </c>
      <c r="D29" s="181">
        <v>26291</v>
      </c>
      <c r="E29" s="287">
        <v>0.38766165148694209</v>
      </c>
      <c r="F29" s="287">
        <v>0.26472877645341764</v>
      </c>
      <c r="G29" s="287">
        <v>0.32515428472488467</v>
      </c>
      <c r="H29" s="172"/>
      <c r="J29" s="443"/>
      <c r="K29" s="172"/>
    </row>
    <row r="30" spans="2:11">
      <c r="B30" s="179">
        <v>40</v>
      </c>
      <c r="C30" s="180" t="s">
        <v>76</v>
      </c>
      <c r="D30" s="181">
        <v>9202</v>
      </c>
      <c r="E30" s="287">
        <v>0.35851648351648352</v>
      </c>
      <c r="F30" s="287">
        <v>0.18299868428579602</v>
      </c>
      <c r="G30" s="287">
        <v>0.26886778670562456</v>
      </c>
      <c r="H30" s="172"/>
      <c r="J30" s="443"/>
      <c r="K30" s="172"/>
    </row>
    <row r="31" spans="2:11">
      <c r="B31" s="179">
        <v>42</v>
      </c>
      <c r="C31" s="180" t="s">
        <v>77</v>
      </c>
      <c r="D31" s="181">
        <v>5390</v>
      </c>
      <c r="E31" s="287">
        <v>0.31657572233652381</v>
      </c>
      <c r="F31" s="287">
        <v>0.16531213717960169</v>
      </c>
      <c r="G31" s="287">
        <v>0.24088308902395425</v>
      </c>
      <c r="H31" s="172"/>
      <c r="J31" s="443"/>
      <c r="K31" s="172"/>
    </row>
    <row r="32" spans="2:11">
      <c r="B32" s="179">
        <v>47</v>
      </c>
      <c r="C32" s="180" t="s">
        <v>78</v>
      </c>
      <c r="D32" s="181">
        <v>23496</v>
      </c>
      <c r="E32" s="287">
        <v>0.27811927100183326</v>
      </c>
      <c r="F32" s="287">
        <v>0.12886954007293289</v>
      </c>
      <c r="G32" s="287">
        <v>0.199309508257908</v>
      </c>
      <c r="H32" s="172"/>
      <c r="J32" s="443"/>
      <c r="K32" s="172"/>
    </row>
    <row r="33" spans="2:11">
      <c r="B33" s="179">
        <v>49</v>
      </c>
      <c r="C33" s="180" t="s">
        <v>79</v>
      </c>
      <c r="D33" s="181">
        <v>18857</v>
      </c>
      <c r="E33" s="287">
        <v>0.45629814519946638</v>
      </c>
      <c r="F33" s="287">
        <v>0.33479354262999916</v>
      </c>
      <c r="G33" s="287">
        <v>0.39374830343905953</v>
      </c>
      <c r="H33" s="172"/>
      <c r="J33" s="443"/>
      <c r="K33" s="172"/>
    </row>
    <row r="34" spans="2:11" s="186" customFormat="1">
      <c r="B34" s="179"/>
      <c r="C34" s="183" t="s">
        <v>70</v>
      </c>
      <c r="D34" s="184">
        <v>154269</v>
      </c>
      <c r="E34" s="288">
        <v>0.32103717000566345</v>
      </c>
      <c r="F34" s="288">
        <v>0.18272267493554545</v>
      </c>
      <c r="G34" s="288">
        <v>0.25054854033862523</v>
      </c>
      <c r="H34" s="185"/>
      <c r="J34" s="443"/>
      <c r="K34" s="185"/>
    </row>
    <row r="35" spans="2:11">
      <c r="B35" s="179">
        <v>2</v>
      </c>
      <c r="C35" s="180" t="s">
        <v>81</v>
      </c>
      <c r="D35" s="181">
        <v>27098</v>
      </c>
      <c r="E35" s="287">
        <v>0.44743879860111091</v>
      </c>
      <c r="F35" s="287">
        <v>0.30315332567343289</v>
      </c>
      <c r="G35" s="287">
        <v>0.37023171931358617</v>
      </c>
      <c r="H35" s="172"/>
      <c r="J35" s="443"/>
      <c r="K35" s="172"/>
    </row>
    <row r="36" spans="2:11">
      <c r="B36" s="179">
        <v>13</v>
      </c>
      <c r="C36" s="180" t="s">
        <v>82</v>
      </c>
      <c r="D36" s="181">
        <v>36565</v>
      </c>
      <c r="E36" s="287">
        <v>0.46416927273937053</v>
      </c>
      <c r="F36" s="287">
        <v>0.28326872214774829</v>
      </c>
      <c r="G36" s="287">
        <v>0.36459631664489622</v>
      </c>
      <c r="H36" s="172"/>
      <c r="J36" s="443"/>
      <c r="K36" s="172"/>
    </row>
    <row r="37" spans="2:11">
      <c r="B37" s="179">
        <v>16</v>
      </c>
      <c r="C37" s="180" t="s">
        <v>83</v>
      </c>
      <c r="D37" s="181">
        <v>18443</v>
      </c>
      <c r="E37" s="287">
        <v>0.48911601395508819</v>
      </c>
      <c r="F37" s="287">
        <v>0.35004742072491857</v>
      </c>
      <c r="G37" s="287">
        <v>0.41350163669790591</v>
      </c>
      <c r="H37" s="172"/>
      <c r="J37" s="443"/>
      <c r="K37" s="172"/>
    </row>
    <row r="38" spans="2:11">
      <c r="B38" s="179">
        <v>19</v>
      </c>
      <c r="C38" s="180" t="s">
        <v>84</v>
      </c>
      <c r="D38" s="181">
        <v>8900</v>
      </c>
      <c r="E38" s="287">
        <v>0.29614093959731541</v>
      </c>
      <c r="F38" s="287">
        <v>0.12643377382354223</v>
      </c>
      <c r="G38" s="287">
        <v>0.20605190655893316</v>
      </c>
      <c r="H38" s="172"/>
      <c r="J38" s="443"/>
      <c r="K38" s="172"/>
    </row>
    <row r="39" spans="2:11">
      <c r="B39" s="179">
        <v>45</v>
      </c>
      <c r="C39" s="180" t="s">
        <v>85</v>
      </c>
      <c r="D39" s="181">
        <v>39058</v>
      </c>
      <c r="E39" s="287">
        <v>0.43611111111111112</v>
      </c>
      <c r="F39" s="287">
        <v>0.23860659233534393</v>
      </c>
      <c r="G39" s="287">
        <v>0.3274150823190155</v>
      </c>
      <c r="H39" s="172"/>
      <c r="J39" s="443"/>
      <c r="K39" s="172"/>
    </row>
    <row r="40" spans="2:11" s="188" customFormat="1">
      <c r="B40" s="179"/>
      <c r="C40" s="183" t="s">
        <v>80</v>
      </c>
      <c r="D40" s="184">
        <v>130064</v>
      </c>
      <c r="E40" s="288">
        <v>0.43549308123136199</v>
      </c>
      <c r="F40" s="288">
        <v>0.26333621301261106</v>
      </c>
      <c r="G40" s="288">
        <v>0.34176283870425261</v>
      </c>
      <c r="H40" s="187"/>
      <c r="J40" s="443"/>
      <c r="K40" s="187"/>
    </row>
    <row r="41" spans="2:11">
      <c r="B41" s="179">
        <v>8</v>
      </c>
      <c r="C41" s="180" t="s">
        <v>87</v>
      </c>
      <c r="D41" s="181">
        <v>179879</v>
      </c>
      <c r="E41" s="287">
        <v>0.18406099646918234</v>
      </c>
      <c r="F41" s="287">
        <v>7.6604996385084709E-2</v>
      </c>
      <c r="G41" s="287">
        <v>0.1368936952294702</v>
      </c>
      <c r="H41" s="172"/>
      <c r="J41" s="443"/>
      <c r="K41" s="172"/>
    </row>
    <row r="42" spans="2:11">
      <c r="B42" s="179">
        <v>17</v>
      </c>
      <c r="C42" s="180" t="s">
        <v>183</v>
      </c>
      <c r="D42" s="181">
        <v>25854</v>
      </c>
      <c r="E42" s="287">
        <v>0.20662508258956067</v>
      </c>
      <c r="F42" s="287">
        <v>0.10271102724901493</v>
      </c>
      <c r="G42" s="287">
        <v>0.16021267498280381</v>
      </c>
      <c r="H42" s="172"/>
      <c r="J42" s="443"/>
      <c r="K42" s="172"/>
    </row>
    <row r="43" spans="2:11">
      <c r="B43" s="179">
        <v>25</v>
      </c>
      <c r="C43" s="180" t="s">
        <v>189</v>
      </c>
      <c r="D43" s="181">
        <v>20767</v>
      </c>
      <c r="E43" s="287">
        <v>0.27158730453171087</v>
      </c>
      <c r="F43" s="287">
        <v>0.13197750824051532</v>
      </c>
      <c r="G43" s="287">
        <v>0.20699519566214142</v>
      </c>
      <c r="H43" s="172"/>
      <c r="J43" s="443"/>
      <c r="K43" s="172"/>
    </row>
    <row r="44" spans="2:11">
      <c r="B44" s="179">
        <v>43</v>
      </c>
      <c r="C44" s="180" t="s">
        <v>88</v>
      </c>
      <c r="D44" s="181">
        <v>31405</v>
      </c>
      <c r="E44" s="287">
        <v>0.24209437761933272</v>
      </c>
      <c r="F44" s="287">
        <v>0.11078875793291025</v>
      </c>
      <c r="G44" s="287">
        <v>0.17987754237045436</v>
      </c>
      <c r="H44" s="172"/>
      <c r="J44" s="443"/>
      <c r="K44" s="172"/>
    </row>
    <row r="45" spans="2:11" s="188" customFormat="1">
      <c r="B45" s="179"/>
      <c r="C45" s="183" t="s">
        <v>86</v>
      </c>
      <c r="D45" s="184">
        <v>257905</v>
      </c>
      <c r="E45" s="288">
        <v>0.19646938066058209</v>
      </c>
      <c r="F45" s="288">
        <v>8.5961992043650667E-2</v>
      </c>
      <c r="G45" s="288">
        <v>0.14734944680753817</v>
      </c>
      <c r="H45" s="187"/>
      <c r="J45" s="443"/>
      <c r="K45" s="187"/>
    </row>
    <row r="46" spans="2:11">
      <c r="B46" s="179">
        <v>3</v>
      </c>
      <c r="C46" s="180" t="s">
        <v>90</v>
      </c>
      <c r="D46" s="181">
        <v>90693</v>
      </c>
      <c r="E46" s="287">
        <v>0.3323101786451339</v>
      </c>
      <c r="F46" s="287">
        <v>0.21432315303683061</v>
      </c>
      <c r="G46" s="287">
        <v>0.27611161006499929</v>
      </c>
      <c r="H46" s="172"/>
      <c r="J46" s="443"/>
      <c r="K46" s="172"/>
    </row>
    <row r="47" spans="2:11">
      <c r="B47" s="179">
        <v>12</v>
      </c>
      <c r="C47" s="180" t="s">
        <v>91</v>
      </c>
      <c r="D47" s="181">
        <v>31012</v>
      </c>
      <c r="E47" s="287">
        <v>0.30122424939348469</v>
      </c>
      <c r="F47" s="287">
        <v>0.15062973088288745</v>
      </c>
      <c r="G47" s="287">
        <v>0.23041659546329249</v>
      </c>
      <c r="H47" s="172"/>
      <c r="J47" s="443"/>
      <c r="K47" s="172"/>
    </row>
    <row r="48" spans="2:11">
      <c r="B48" s="179">
        <v>46</v>
      </c>
      <c r="C48" s="180" t="s">
        <v>92</v>
      </c>
      <c r="D48" s="181">
        <v>131285</v>
      </c>
      <c r="E48" s="287">
        <v>0.30875967366528345</v>
      </c>
      <c r="F48" s="287">
        <v>0.15849329150154959</v>
      </c>
      <c r="G48" s="287">
        <v>0.23759668738259065</v>
      </c>
      <c r="H48" s="172"/>
      <c r="J48" s="443"/>
      <c r="K48" s="172"/>
    </row>
    <row r="49" spans="2:11" s="188" customFormat="1">
      <c r="B49" s="179"/>
      <c r="C49" s="183" t="s">
        <v>89</v>
      </c>
      <c r="D49" s="184">
        <v>252990</v>
      </c>
      <c r="E49" s="288">
        <v>0.31533734062408159</v>
      </c>
      <c r="F49" s="288">
        <v>0.17560291643297812</v>
      </c>
      <c r="G49" s="288">
        <v>0.24910152519175668</v>
      </c>
      <c r="H49" s="187"/>
      <c r="J49" s="443"/>
      <c r="K49" s="187"/>
    </row>
    <row r="50" spans="2:11">
      <c r="B50" s="179">
        <v>6</v>
      </c>
      <c r="C50" s="180" t="s">
        <v>94</v>
      </c>
      <c r="D50" s="181">
        <v>58673</v>
      </c>
      <c r="E50" s="287">
        <v>0.49887985461609563</v>
      </c>
      <c r="F50" s="287">
        <v>0.37113017014801492</v>
      </c>
      <c r="G50" s="287">
        <v>0.43103562271802293</v>
      </c>
      <c r="H50" s="172"/>
      <c r="J50" s="443"/>
      <c r="K50" s="172"/>
    </row>
    <row r="51" spans="2:11">
      <c r="B51" s="179">
        <v>10</v>
      </c>
      <c r="C51" s="180" t="s">
        <v>95</v>
      </c>
      <c r="D51" s="181">
        <v>37839</v>
      </c>
      <c r="E51" s="287">
        <v>0.45958954057714346</v>
      </c>
      <c r="F51" s="287">
        <v>0.32716228542996934</v>
      </c>
      <c r="G51" s="287">
        <v>0.39321008822520809</v>
      </c>
      <c r="H51" s="172"/>
      <c r="J51" s="443"/>
      <c r="K51" s="172"/>
    </row>
    <row r="52" spans="2:11" s="188" customFormat="1">
      <c r="B52" s="179"/>
      <c r="C52" s="183" t="s">
        <v>93</v>
      </c>
      <c r="D52" s="184">
        <v>96512</v>
      </c>
      <c r="E52" s="288">
        <v>0.48201670452309836</v>
      </c>
      <c r="F52" s="288">
        <v>0.35353367738081409</v>
      </c>
      <c r="G52" s="288">
        <v>0.41536978377633937</v>
      </c>
      <c r="H52" s="187"/>
      <c r="J52" s="443"/>
      <c r="K52" s="187"/>
    </row>
    <row r="53" spans="2:11">
      <c r="B53" s="179">
        <v>15</v>
      </c>
      <c r="C53" s="180" t="s">
        <v>184</v>
      </c>
      <c r="D53" s="181">
        <v>81282</v>
      </c>
      <c r="E53" s="287">
        <v>0.34755749267371977</v>
      </c>
      <c r="F53" s="287">
        <v>0.18040582934063426</v>
      </c>
      <c r="G53" s="287">
        <v>0.26975040073276851</v>
      </c>
      <c r="H53" s="172"/>
      <c r="J53" s="443"/>
      <c r="K53" s="172"/>
    </row>
    <row r="54" spans="2:11">
      <c r="B54" s="179">
        <v>27</v>
      </c>
      <c r="C54" s="180" t="s">
        <v>97</v>
      </c>
      <c r="D54" s="181">
        <v>35349</v>
      </c>
      <c r="E54" s="287">
        <v>0.34780892222660875</v>
      </c>
      <c r="F54" s="287">
        <v>0.26189165814922555</v>
      </c>
      <c r="G54" s="287">
        <v>0.3095331914781832</v>
      </c>
      <c r="H54" s="172"/>
      <c r="J54" s="443"/>
      <c r="K54" s="172"/>
    </row>
    <row r="55" spans="2:11">
      <c r="B55" s="179">
        <v>32</v>
      </c>
      <c r="C55" s="180" t="s">
        <v>185</v>
      </c>
      <c r="D55" s="181">
        <v>37099</v>
      </c>
      <c r="E55" s="287">
        <v>0.40984140033569694</v>
      </c>
      <c r="F55" s="287">
        <v>0.27407237841549953</v>
      </c>
      <c r="G55" s="287">
        <v>0.34854705512077339</v>
      </c>
      <c r="H55" s="172"/>
      <c r="J55" s="443"/>
      <c r="K55" s="172"/>
    </row>
    <row r="56" spans="2:11">
      <c r="B56" s="179">
        <v>36</v>
      </c>
      <c r="C56" s="180" t="s">
        <v>98</v>
      </c>
      <c r="D56" s="181">
        <v>62071</v>
      </c>
      <c r="E56" s="287">
        <v>0.33338173148197681</v>
      </c>
      <c r="F56" s="287">
        <v>0.16166069221802501</v>
      </c>
      <c r="G56" s="287">
        <v>0.25339652835611293</v>
      </c>
      <c r="H56" s="172"/>
      <c r="J56" s="443"/>
      <c r="K56" s="172"/>
    </row>
    <row r="57" spans="2:11" s="188" customFormat="1">
      <c r="B57" s="179"/>
      <c r="C57" s="183" t="s">
        <v>96</v>
      </c>
      <c r="D57" s="184">
        <v>215801</v>
      </c>
      <c r="E57" s="288">
        <v>0.35190288999453623</v>
      </c>
      <c r="F57" s="288">
        <v>0.19882699939425161</v>
      </c>
      <c r="G57" s="288">
        <v>0.28138695220746912</v>
      </c>
      <c r="H57" s="187"/>
      <c r="J57" s="443"/>
      <c r="K57" s="187"/>
    </row>
    <row r="58" spans="2:11" s="188" customFormat="1">
      <c r="B58" s="179">
        <v>28</v>
      </c>
      <c r="C58" s="183" t="s">
        <v>99</v>
      </c>
      <c r="D58" s="184">
        <v>174904</v>
      </c>
      <c r="E58" s="288">
        <v>0.20188154666874342</v>
      </c>
      <c r="F58" s="288">
        <v>8.0893188553096698E-2</v>
      </c>
      <c r="G58" s="288">
        <v>0.14552607012049515</v>
      </c>
      <c r="H58" s="187"/>
      <c r="J58" s="443"/>
      <c r="K58" s="187"/>
    </row>
    <row r="59" spans="2:11" s="188" customFormat="1">
      <c r="B59" s="179">
        <v>30</v>
      </c>
      <c r="C59" s="183" t="s">
        <v>100</v>
      </c>
      <c r="D59" s="184">
        <v>71028</v>
      </c>
      <c r="E59" s="288">
        <v>0.35431754445437458</v>
      </c>
      <c r="F59" s="288">
        <v>0.20220953426958579</v>
      </c>
      <c r="G59" s="288">
        <v>0.28005346518257412</v>
      </c>
      <c r="H59" s="187"/>
      <c r="J59" s="443"/>
      <c r="K59" s="187"/>
    </row>
    <row r="60" spans="2:11" s="188" customFormat="1">
      <c r="B60" s="179">
        <v>31</v>
      </c>
      <c r="C60" s="183" t="s">
        <v>101</v>
      </c>
      <c r="D60" s="184">
        <v>22146</v>
      </c>
      <c r="E60" s="288">
        <v>0.2281043917496843</v>
      </c>
      <c r="F60" s="288">
        <v>8.4897500216244273E-2</v>
      </c>
      <c r="G60" s="288">
        <v>0.15747034898603487</v>
      </c>
      <c r="H60" s="187"/>
      <c r="J60" s="443"/>
      <c r="K60" s="187"/>
    </row>
    <row r="61" spans="2:11">
      <c r="B61" s="179">
        <v>1</v>
      </c>
      <c r="C61" s="180" t="s">
        <v>186</v>
      </c>
      <c r="D61" s="181">
        <v>8202</v>
      </c>
      <c r="E61" s="287">
        <v>0.15260994453248811</v>
      </c>
      <c r="F61" s="287">
        <v>5.1457413249211353E-2</v>
      </c>
      <c r="G61" s="287">
        <v>0.10251346723493607</v>
      </c>
      <c r="H61" s="172"/>
      <c r="J61" s="443"/>
      <c r="K61" s="172"/>
    </row>
    <row r="62" spans="2:11">
      <c r="B62" s="179">
        <v>20</v>
      </c>
      <c r="C62" s="180" t="s">
        <v>187</v>
      </c>
      <c r="D62" s="181">
        <v>18468</v>
      </c>
      <c r="E62" s="287">
        <v>0.14031252450788173</v>
      </c>
      <c r="F62" s="287">
        <v>4.6176928206268057E-2</v>
      </c>
      <c r="G62" s="287">
        <v>9.6193512094505912E-2</v>
      </c>
      <c r="H62" s="172"/>
      <c r="J62" s="443"/>
      <c r="K62" s="172"/>
    </row>
    <row r="63" spans="2:11">
      <c r="B63" s="179">
        <v>48</v>
      </c>
      <c r="C63" s="180" t="s">
        <v>188</v>
      </c>
      <c r="D63" s="181">
        <v>32943</v>
      </c>
      <c r="E63" s="287">
        <v>0.1622987632821144</v>
      </c>
      <c r="F63" s="287">
        <v>5.7073645446080387E-2</v>
      </c>
      <c r="G63" s="287">
        <v>0.11145319155414664</v>
      </c>
      <c r="H63" s="172"/>
      <c r="J63" s="443"/>
      <c r="K63" s="172"/>
    </row>
    <row r="64" spans="2:11" s="188" customFormat="1">
      <c r="B64" s="179">
        <v>16</v>
      </c>
      <c r="C64" s="183" t="s">
        <v>164</v>
      </c>
      <c r="D64" s="184">
        <v>59613</v>
      </c>
      <c r="E64" s="288">
        <v>0.15337387974994493</v>
      </c>
      <c r="F64" s="288">
        <v>5.2657852428809493E-2</v>
      </c>
      <c r="G64" s="288">
        <v>0.10503123821739545</v>
      </c>
      <c r="H64" s="187"/>
      <c r="J64" s="443"/>
      <c r="K64" s="187"/>
    </row>
    <row r="65" spans="2:11" s="188" customFormat="1">
      <c r="B65" s="179">
        <v>26</v>
      </c>
      <c r="C65" s="183" t="s">
        <v>160</v>
      </c>
      <c r="D65" s="184">
        <v>15211</v>
      </c>
      <c r="E65" s="288">
        <v>0.28031711317659924</v>
      </c>
      <c r="F65" s="288">
        <v>0.14185554029304029</v>
      </c>
      <c r="G65" s="288">
        <v>0.21266987304960572</v>
      </c>
      <c r="H65" s="187"/>
      <c r="J65" s="443"/>
      <c r="K65" s="187"/>
    </row>
    <row r="66" spans="2:11">
      <c r="B66" s="179">
        <v>51</v>
      </c>
      <c r="C66" s="180" t="s">
        <v>104</v>
      </c>
      <c r="D66" s="181">
        <v>2079</v>
      </c>
      <c r="E66" s="287">
        <v>0.28972783143107989</v>
      </c>
      <c r="F66" s="287">
        <v>0.17775175644028102</v>
      </c>
      <c r="G66" s="287">
        <v>0.23555404486743711</v>
      </c>
      <c r="H66" s="172"/>
      <c r="J66" s="443"/>
      <c r="K66" s="172"/>
    </row>
    <row r="67" spans="2:11">
      <c r="B67" s="179">
        <v>52</v>
      </c>
      <c r="C67" s="180" t="s">
        <v>105</v>
      </c>
      <c r="D67" s="181">
        <v>2221</v>
      </c>
      <c r="E67" s="287">
        <v>0.31375324368954943</v>
      </c>
      <c r="F67" s="287">
        <v>0.22488642099949521</v>
      </c>
      <c r="G67" s="287">
        <v>0.27082063163028897</v>
      </c>
      <c r="H67" s="172"/>
      <c r="J67" s="443"/>
      <c r="K67" s="172"/>
    </row>
    <row r="68" spans="2:11" ht="18.600000000000001" customHeight="1">
      <c r="B68" s="403"/>
      <c r="C68" s="404" t="s">
        <v>45</v>
      </c>
      <c r="D68" s="405">
        <f>'Pensiones - mínimos'!$C$14</f>
        <v>2208391</v>
      </c>
      <c r="E68" s="406">
        <f>'Pensiones - mínimos'!E14</f>
        <v>0.28236636219986894</v>
      </c>
      <c r="F68" s="406">
        <f>'Pensiones - mínimos'!G14</f>
        <v>0.15711071877874216</v>
      </c>
      <c r="G68" s="406">
        <f>'Pensiones - mínimos'!H14</f>
        <v>0.2226425940689965</v>
      </c>
      <c r="J68" s="172"/>
      <c r="K68" s="172"/>
    </row>
    <row r="69" spans="2:11">
      <c r="C69" s="190"/>
      <c r="D69" s="217"/>
      <c r="E69" s="223"/>
      <c r="F69" s="218"/>
      <c r="G69" s="213"/>
      <c r="H69" s="218"/>
      <c r="I69" s="213"/>
      <c r="J69" s="172"/>
      <c r="K69" s="172"/>
    </row>
    <row r="70" spans="2:11">
      <c r="F70" s="258"/>
      <c r="G70" s="258"/>
      <c r="H70" s="172"/>
      <c r="I70" s="172"/>
    </row>
    <row r="71" spans="2:11">
      <c r="F71" s="258"/>
      <c r="G71" s="258"/>
      <c r="H71" s="172"/>
      <c r="I71" s="172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6"/>
  <sheetViews>
    <sheetView showGridLines="0" showRowColHeaders="0" showOutlineSymbols="0" zoomScaleNormal="100" workbookViewId="0">
      <pane ySplit="7" topLeftCell="A8" activePane="bottomLeft" state="frozen"/>
      <selection pane="bottomLeft" activeCell="L16" sqref="L16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3.7109375" style="112" customWidth="1"/>
    <col min="10" max="10" width="1.85546875" style="143" customWidth="1"/>
    <col min="11" max="11" width="11.42578125" style="143"/>
    <col min="12" max="12" width="25.42578125" style="143" bestFit="1" customWidth="1"/>
    <col min="13" max="16384" width="11.42578125" style="143"/>
  </cols>
  <sheetData>
    <row r="1" spans="1:226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26" s="3" customFormat="1" ht="12.95" customHeight="1">
      <c r="B2" s="576" t="s">
        <v>199</v>
      </c>
      <c r="C2" s="576"/>
      <c r="D2" s="576"/>
      <c r="E2" s="576"/>
      <c r="F2" s="576"/>
      <c r="G2" s="576"/>
      <c r="H2" s="576"/>
      <c r="I2" s="576"/>
      <c r="K2" s="9" t="s">
        <v>177</v>
      </c>
    </row>
    <row r="3" spans="1:226" s="142" customFormat="1" ht="18.75">
      <c r="A3" s="291"/>
      <c r="B3" s="8"/>
      <c r="D3" s="137"/>
      <c r="E3" s="138"/>
      <c r="F3" s="137"/>
      <c r="G3" s="137"/>
      <c r="H3" s="137"/>
      <c r="I3" s="137"/>
    </row>
    <row r="4" spans="1:226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26" s="142" customFormat="1" ht="18.75">
      <c r="A5" s="318"/>
      <c r="B5" s="580" t="s">
        <v>212</v>
      </c>
      <c r="C5" s="581"/>
      <c r="D5" s="581"/>
      <c r="E5" s="581"/>
      <c r="F5" s="581"/>
      <c r="G5" s="581"/>
      <c r="H5" s="581"/>
      <c r="I5" s="582"/>
    </row>
    <row r="6" spans="1:226" ht="2.4500000000000002" customHeight="1">
      <c r="A6" s="319"/>
      <c r="B6" s="583"/>
      <c r="C6" s="584"/>
      <c r="D6" s="584"/>
      <c r="E6" s="584"/>
      <c r="F6" s="584"/>
      <c r="G6" s="584"/>
      <c r="H6" s="584"/>
      <c r="I6" s="585"/>
    </row>
    <row r="7" spans="1:226" ht="52.5" customHeight="1">
      <c r="A7" s="319"/>
      <c r="B7" s="324" t="s">
        <v>166</v>
      </c>
      <c r="C7" s="325" t="s">
        <v>47</v>
      </c>
      <c r="D7" s="324" t="s">
        <v>193</v>
      </c>
      <c r="E7" s="326" t="s">
        <v>194</v>
      </c>
      <c r="F7" s="324" t="s">
        <v>195</v>
      </c>
      <c r="G7" s="324" t="s">
        <v>196</v>
      </c>
      <c r="H7" s="324" t="s">
        <v>197</v>
      </c>
      <c r="I7" s="324" t="s">
        <v>198</v>
      </c>
    </row>
    <row r="8" spans="1:226" ht="6.75" customHeight="1">
      <c r="B8" s="444"/>
      <c r="C8" s="445"/>
      <c r="D8" s="445"/>
      <c r="E8" s="446"/>
      <c r="F8" s="445"/>
      <c r="G8" s="445"/>
      <c r="H8" s="445"/>
      <c r="I8" s="445"/>
    </row>
    <row r="9" spans="1:226" s="148" customFormat="1" ht="18" customHeight="1">
      <c r="A9" s="12"/>
      <c r="B9" s="145"/>
      <c r="C9" s="146" t="s">
        <v>52</v>
      </c>
      <c r="D9" s="147">
        <v>40074</v>
      </c>
      <c r="E9" s="147">
        <v>68.72599021334733</v>
      </c>
      <c r="F9" s="147">
        <v>5721</v>
      </c>
      <c r="G9" s="147">
        <v>17372</v>
      </c>
      <c r="H9" s="147">
        <v>10231</v>
      </c>
      <c r="I9" s="147">
        <v>6750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</row>
    <row r="10" spans="1:226" s="151" customFormat="1" ht="18" customHeight="1">
      <c r="B10" s="145">
        <v>4</v>
      </c>
      <c r="C10" s="149" t="s">
        <v>53</v>
      </c>
      <c r="D10" s="150">
        <v>2596</v>
      </c>
      <c r="E10" s="150">
        <v>70.503879044684126</v>
      </c>
      <c r="F10" s="150">
        <v>307</v>
      </c>
      <c r="G10" s="150">
        <v>1095</v>
      </c>
      <c r="H10" s="150">
        <v>734</v>
      </c>
      <c r="I10" s="150">
        <v>460</v>
      </c>
    </row>
    <row r="11" spans="1:226" s="152" customFormat="1" ht="18" customHeight="1">
      <c r="B11" s="145">
        <v>11</v>
      </c>
      <c r="C11" s="149" t="s">
        <v>54</v>
      </c>
      <c r="D11" s="150">
        <v>4708</v>
      </c>
      <c r="E11" s="150">
        <v>69.718192438402724</v>
      </c>
      <c r="F11" s="150">
        <v>741</v>
      </c>
      <c r="G11" s="150">
        <v>1838</v>
      </c>
      <c r="H11" s="150">
        <v>1174</v>
      </c>
      <c r="I11" s="150">
        <v>955</v>
      </c>
    </row>
    <row r="12" spans="1:226" s="152" customFormat="1" ht="18" customHeight="1">
      <c r="B12" s="145">
        <v>14</v>
      </c>
      <c r="C12" s="149" t="s">
        <v>55</v>
      </c>
      <c r="D12" s="150">
        <v>4637</v>
      </c>
      <c r="E12" s="150">
        <v>69.120640500323475</v>
      </c>
      <c r="F12" s="150">
        <v>592</v>
      </c>
      <c r="G12" s="150">
        <v>2027</v>
      </c>
      <c r="H12" s="150">
        <v>1250</v>
      </c>
      <c r="I12" s="150">
        <v>768</v>
      </c>
    </row>
    <row r="13" spans="1:226" s="152" customFormat="1" ht="18" customHeight="1">
      <c r="B13" s="145">
        <v>18</v>
      </c>
      <c r="C13" s="149" t="s">
        <v>56</v>
      </c>
      <c r="D13" s="150">
        <v>5113</v>
      </c>
      <c r="E13" s="150">
        <v>68.492648151769998</v>
      </c>
      <c r="F13" s="150">
        <v>742</v>
      </c>
      <c r="G13" s="150">
        <v>2160</v>
      </c>
      <c r="H13" s="150">
        <v>1318</v>
      </c>
      <c r="I13" s="150">
        <v>893</v>
      </c>
    </row>
    <row r="14" spans="1:226" s="152" customFormat="1" ht="18" customHeight="1">
      <c r="B14" s="145">
        <v>21</v>
      </c>
      <c r="C14" s="149" t="s">
        <v>57</v>
      </c>
      <c r="D14" s="150">
        <v>2669</v>
      </c>
      <c r="E14" s="150">
        <v>67.409246908954671</v>
      </c>
      <c r="F14" s="150">
        <v>385</v>
      </c>
      <c r="G14" s="150">
        <v>1177</v>
      </c>
      <c r="H14" s="150">
        <v>712</v>
      </c>
      <c r="I14" s="150">
        <v>395</v>
      </c>
    </row>
    <row r="15" spans="1:226" s="152" customFormat="1" ht="18" customHeight="1">
      <c r="B15" s="145">
        <v>23</v>
      </c>
      <c r="C15" s="149" t="s">
        <v>58</v>
      </c>
      <c r="D15" s="150">
        <v>3758</v>
      </c>
      <c r="E15" s="150">
        <v>70.64706492815327</v>
      </c>
      <c r="F15" s="150">
        <v>411</v>
      </c>
      <c r="G15" s="150">
        <v>1651</v>
      </c>
      <c r="H15" s="150">
        <v>996</v>
      </c>
      <c r="I15" s="150">
        <v>700</v>
      </c>
    </row>
    <row r="16" spans="1:226" s="152" customFormat="1" ht="18" customHeight="1">
      <c r="B16" s="145">
        <v>29</v>
      </c>
      <c r="C16" s="149" t="s">
        <v>59</v>
      </c>
      <c r="D16" s="150">
        <v>6618</v>
      </c>
      <c r="E16" s="150">
        <v>66.672002115442723</v>
      </c>
      <c r="F16" s="150">
        <v>1044</v>
      </c>
      <c r="G16" s="150">
        <v>2947</v>
      </c>
      <c r="H16" s="150">
        <v>1600</v>
      </c>
      <c r="I16" s="150">
        <v>1027</v>
      </c>
    </row>
    <row r="17" spans="1:428" s="152" customFormat="1" ht="18" customHeight="1">
      <c r="B17" s="145">
        <v>41</v>
      </c>
      <c r="C17" s="149" t="s">
        <v>60</v>
      </c>
      <c r="D17" s="150">
        <v>9975</v>
      </c>
      <c r="E17" s="150">
        <v>67.244247619047627</v>
      </c>
      <c r="F17" s="150">
        <v>1499</v>
      </c>
      <c r="G17" s="150">
        <v>4477</v>
      </c>
      <c r="H17" s="150">
        <v>2447</v>
      </c>
      <c r="I17" s="150">
        <v>1552</v>
      </c>
    </row>
    <row r="18" spans="1:428" s="153" customFormat="1" ht="18" customHeight="1">
      <c r="A18" s="12"/>
      <c r="B18" s="145"/>
      <c r="C18" s="146" t="s">
        <v>61</v>
      </c>
      <c r="D18" s="147">
        <v>8429</v>
      </c>
      <c r="E18" s="147">
        <v>58.182036670330568</v>
      </c>
      <c r="F18" s="147">
        <v>2041</v>
      </c>
      <c r="G18" s="147">
        <v>4389</v>
      </c>
      <c r="H18" s="147">
        <v>1382</v>
      </c>
      <c r="I18" s="147">
        <v>617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</row>
    <row r="19" spans="1:428" s="151" customFormat="1" ht="18" customHeight="1">
      <c r="B19" s="145">
        <v>22</v>
      </c>
      <c r="C19" s="149" t="s">
        <v>62</v>
      </c>
      <c r="D19" s="150">
        <v>1510</v>
      </c>
      <c r="E19" s="150">
        <v>58.052523178807945</v>
      </c>
      <c r="F19" s="150">
        <v>348</v>
      </c>
      <c r="G19" s="150">
        <v>793</v>
      </c>
      <c r="H19" s="150">
        <v>243</v>
      </c>
      <c r="I19" s="150">
        <v>126</v>
      </c>
    </row>
    <row r="20" spans="1:428" s="152" customFormat="1" ht="18" customHeight="1">
      <c r="B20" s="145">
        <v>40</v>
      </c>
      <c r="C20" s="149" t="s">
        <v>63</v>
      </c>
      <c r="D20" s="150">
        <v>890</v>
      </c>
      <c r="E20" s="150">
        <v>59.464651685393257</v>
      </c>
      <c r="F20" s="150">
        <v>181</v>
      </c>
      <c r="G20" s="150">
        <v>477</v>
      </c>
      <c r="H20" s="150">
        <v>171</v>
      </c>
      <c r="I20" s="150">
        <v>61</v>
      </c>
    </row>
    <row r="21" spans="1:428" s="152" customFormat="1" ht="18" customHeight="1">
      <c r="B21" s="145">
        <v>50</v>
      </c>
      <c r="C21" s="152" t="s">
        <v>64</v>
      </c>
      <c r="D21" s="154">
        <v>6029</v>
      </c>
      <c r="E21" s="154">
        <v>57.028935146790502</v>
      </c>
      <c r="F21" s="154">
        <v>1512</v>
      </c>
      <c r="G21" s="154">
        <v>3119</v>
      </c>
      <c r="H21" s="154">
        <v>968</v>
      </c>
      <c r="I21" s="154">
        <v>430</v>
      </c>
    </row>
    <row r="22" spans="1:428" s="148" customFormat="1" ht="18" customHeight="1">
      <c r="A22" s="12"/>
      <c r="B22" s="145">
        <v>33</v>
      </c>
      <c r="C22" s="146" t="s">
        <v>65</v>
      </c>
      <c r="D22" s="147">
        <v>6674</v>
      </c>
      <c r="E22" s="147">
        <v>55.124731795025468</v>
      </c>
      <c r="F22" s="147">
        <v>2158</v>
      </c>
      <c r="G22" s="147">
        <v>2993</v>
      </c>
      <c r="H22" s="147">
        <v>1009</v>
      </c>
      <c r="I22" s="147">
        <v>514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</row>
    <row r="23" spans="1:428" s="148" customFormat="1" ht="18" customHeight="1">
      <c r="A23" s="12"/>
      <c r="B23" s="145">
        <v>7</v>
      </c>
      <c r="C23" s="146" t="s">
        <v>182</v>
      </c>
      <c r="D23" s="147">
        <v>4202</v>
      </c>
      <c r="E23" s="147">
        <v>59.974512137077582</v>
      </c>
      <c r="F23" s="147">
        <v>932</v>
      </c>
      <c r="G23" s="147">
        <v>2079</v>
      </c>
      <c r="H23" s="147">
        <v>804</v>
      </c>
      <c r="I23" s="147">
        <v>387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</row>
    <row r="24" spans="1:428" s="148" customFormat="1" ht="18" customHeight="1">
      <c r="A24" s="12"/>
      <c r="B24" s="145"/>
      <c r="C24" s="146" t="s">
        <v>66</v>
      </c>
      <c r="D24" s="147">
        <v>8255</v>
      </c>
      <c r="E24" s="147">
        <v>65.470236598031789</v>
      </c>
      <c r="F24" s="147">
        <v>1705</v>
      </c>
      <c r="G24" s="147">
        <v>3378</v>
      </c>
      <c r="H24" s="147">
        <v>1789</v>
      </c>
      <c r="I24" s="147">
        <v>1383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</row>
    <row r="25" spans="1:428" s="151" customFormat="1" ht="18" customHeight="1">
      <c r="B25" s="145">
        <v>35</v>
      </c>
      <c r="C25" s="149" t="s">
        <v>67</v>
      </c>
      <c r="D25" s="150">
        <v>4069</v>
      </c>
      <c r="E25" s="150">
        <v>66.5129982796756</v>
      </c>
      <c r="F25" s="150">
        <v>833</v>
      </c>
      <c r="G25" s="150">
        <v>1588</v>
      </c>
      <c r="H25" s="150">
        <v>897</v>
      </c>
      <c r="I25" s="150">
        <v>751</v>
      </c>
    </row>
    <row r="26" spans="1:428" s="152" customFormat="1" ht="18" customHeight="1">
      <c r="B26" s="145">
        <v>38</v>
      </c>
      <c r="C26" s="149" t="s">
        <v>68</v>
      </c>
      <c r="D26" s="150">
        <v>4186</v>
      </c>
      <c r="E26" s="150">
        <v>64.427474916387965</v>
      </c>
      <c r="F26" s="150">
        <v>872</v>
      </c>
      <c r="G26" s="150">
        <v>1790</v>
      </c>
      <c r="H26" s="150">
        <v>892</v>
      </c>
      <c r="I26" s="150">
        <v>632</v>
      </c>
    </row>
    <row r="27" spans="1:428" s="152" customFormat="1" ht="18" customHeight="1">
      <c r="B27" s="145">
        <v>39</v>
      </c>
      <c r="C27" s="146" t="s">
        <v>69</v>
      </c>
      <c r="D27" s="147">
        <v>3200</v>
      </c>
      <c r="E27" s="147">
        <v>60.132290625000003</v>
      </c>
      <c r="F27" s="147">
        <v>797</v>
      </c>
      <c r="G27" s="147">
        <v>1459</v>
      </c>
      <c r="H27" s="147">
        <v>587</v>
      </c>
      <c r="I27" s="147">
        <v>357</v>
      </c>
    </row>
    <row r="28" spans="1:428" s="148" customFormat="1" ht="18" customHeight="1">
      <c r="A28" s="12"/>
      <c r="B28" s="145"/>
      <c r="C28" s="146" t="s">
        <v>70</v>
      </c>
      <c r="D28" s="147">
        <v>15594</v>
      </c>
      <c r="E28" s="147">
        <v>62.877206290969816</v>
      </c>
      <c r="F28" s="147">
        <v>3361</v>
      </c>
      <c r="G28" s="147">
        <v>7233</v>
      </c>
      <c r="H28" s="147">
        <v>3052</v>
      </c>
      <c r="I28" s="147">
        <v>1948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</row>
    <row r="29" spans="1:428" s="156" customFormat="1" ht="18" customHeight="1">
      <c r="A29" s="292"/>
      <c r="B29" s="155">
        <v>5</v>
      </c>
      <c r="C29" s="149" t="s">
        <v>71</v>
      </c>
      <c r="D29" s="150">
        <v>991</v>
      </c>
      <c r="E29" s="150">
        <v>64.811089808274474</v>
      </c>
      <c r="F29" s="150">
        <v>178</v>
      </c>
      <c r="G29" s="150">
        <v>436</v>
      </c>
      <c r="H29" s="150">
        <v>247</v>
      </c>
      <c r="I29" s="150">
        <v>130</v>
      </c>
    </row>
    <row r="30" spans="1:428" s="152" customFormat="1" ht="18" customHeight="1">
      <c r="B30" s="145">
        <v>9</v>
      </c>
      <c r="C30" s="149" t="s">
        <v>72</v>
      </c>
      <c r="D30" s="150">
        <v>2319</v>
      </c>
      <c r="E30" s="150">
        <v>62.044122466580426</v>
      </c>
      <c r="F30" s="150">
        <v>473</v>
      </c>
      <c r="G30" s="150">
        <v>1133</v>
      </c>
      <c r="H30" s="150">
        <v>412</v>
      </c>
      <c r="I30" s="150">
        <v>301</v>
      </c>
    </row>
    <row r="31" spans="1:428" s="152" customFormat="1" ht="18" customHeight="1">
      <c r="B31" s="145">
        <v>24</v>
      </c>
      <c r="C31" s="149" t="s">
        <v>73</v>
      </c>
      <c r="D31" s="150">
        <v>3248</v>
      </c>
      <c r="E31" s="150">
        <v>59.72956280788177</v>
      </c>
      <c r="F31" s="150">
        <v>826</v>
      </c>
      <c r="G31" s="150">
        <v>1457</v>
      </c>
      <c r="H31" s="150">
        <v>593</v>
      </c>
      <c r="I31" s="150">
        <v>372</v>
      </c>
    </row>
    <row r="32" spans="1:428" s="152" customFormat="1" ht="18" customHeight="1">
      <c r="B32" s="145">
        <v>34</v>
      </c>
      <c r="C32" s="152" t="s">
        <v>74</v>
      </c>
      <c r="D32" s="154">
        <v>1139</v>
      </c>
      <c r="E32" s="154">
        <v>63.335970149253733</v>
      </c>
      <c r="F32" s="154">
        <v>235</v>
      </c>
      <c r="G32" s="154">
        <v>514</v>
      </c>
      <c r="H32" s="154">
        <v>235</v>
      </c>
      <c r="I32" s="154">
        <v>155</v>
      </c>
    </row>
    <row r="33" spans="1:226" s="152" customFormat="1" ht="18" customHeight="1">
      <c r="B33" s="145">
        <v>37</v>
      </c>
      <c r="C33" s="152" t="s">
        <v>75</v>
      </c>
      <c r="D33" s="154">
        <v>2041</v>
      </c>
      <c r="E33" s="154">
        <v>61.58255267025968</v>
      </c>
      <c r="F33" s="154">
        <v>469</v>
      </c>
      <c r="G33" s="154">
        <v>923</v>
      </c>
      <c r="H33" s="154">
        <v>400</v>
      </c>
      <c r="I33" s="154">
        <v>249</v>
      </c>
    </row>
    <row r="34" spans="1:226" s="152" customFormat="1" ht="18" customHeight="1">
      <c r="B34" s="145">
        <v>40</v>
      </c>
      <c r="C34" s="149" t="s">
        <v>76</v>
      </c>
      <c r="D34" s="150">
        <v>1004</v>
      </c>
      <c r="E34" s="150">
        <v>66.39125498007968</v>
      </c>
      <c r="F34" s="150">
        <v>141</v>
      </c>
      <c r="G34" s="150">
        <v>474</v>
      </c>
      <c r="H34" s="150">
        <v>240</v>
      </c>
      <c r="I34" s="150">
        <v>149</v>
      </c>
    </row>
    <row r="35" spans="1:226" s="152" customFormat="1" ht="18" customHeight="1">
      <c r="B35" s="145">
        <v>42</v>
      </c>
      <c r="C35" s="149" t="s">
        <v>77</v>
      </c>
      <c r="D35" s="150">
        <v>598</v>
      </c>
      <c r="E35" s="150">
        <v>64.5955016722408</v>
      </c>
      <c r="F35" s="150">
        <v>97</v>
      </c>
      <c r="G35" s="150">
        <v>292</v>
      </c>
      <c r="H35" s="150">
        <v>131</v>
      </c>
      <c r="I35" s="150">
        <v>78</v>
      </c>
    </row>
    <row r="36" spans="1:226" s="152" customFormat="1" ht="18" customHeight="1">
      <c r="B36" s="145">
        <v>47</v>
      </c>
      <c r="C36" s="149" t="s">
        <v>78</v>
      </c>
      <c r="D36" s="150">
        <v>3050</v>
      </c>
      <c r="E36" s="150">
        <v>61.182019672131148</v>
      </c>
      <c r="F36" s="150">
        <v>687</v>
      </c>
      <c r="G36" s="150">
        <v>1443</v>
      </c>
      <c r="H36" s="150">
        <v>568</v>
      </c>
      <c r="I36" s="150">
        <v>352</v>
      </c>
    </row>
    <row r="37" spans="1:226" s="152" customFormat="1" ht="18" customHeight="1">
      <c r="B37" s="145">
        <v>49</v>
      </c>
      <c r="C37" s="149" t="s">
        <v>79</v>
      </c>
      <c r="D37" s="150">
        <v>1204</v>
      </c>
      <c r="E37" s="150">
        <v>62.222782392026573</v>
      </c>
      <c r="F37" s="150">
        <v>255</v>
      </c>
      <c r="G37" s="150">
        <v>561</v>
      </c>
      <c r="H37" s="150">
        <v>226</v>
      </c>
      <c r="I37" s="150">
        <v>162</v>
      </c>
    </row>
    <row r="38" spans="1:226" s="148" customFormat="1" ht="18" customHeight="1">
      <c r="A38" s="12"/>
      <c r="B38" s="145"/>
      <c r="C38" s="146" t="s">
        <v>80</v>
      </c>
      <c r="D38" s="147">
        <v>9362</v>
      </c>
      <c r="E38" s="147">
        <v>66.539336923340485</v>
      </c>
      <c r="F38" s="147">
        <v>1472</v>
      </c>
      <c r="G38" s="147">
        <v>4127</v>
      </c>
      <c r="H38" s="147">
        <v>2329</v>
      </c>
      <c r="I38" s="147">
        <v>1434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</row>
    <row r="39" spans="1:226" s="151" customFormat="1" ht="18" customHeight="1">
      <c r="B39" s="145">
        <v>2</v>
      </c>
      <c r="C39" s="149" t="s">
        <v>81</v>
      </c>
      <c r="D39" s="150">
        <v>2033</v>
      </c>
      <c r="E39" s="150">
        <v>67.279881947860304</v>
      </c>
      <c r="F39" s="150">
        <v>329</v>
      </c>
      <c r="G39" s="150">
        <v>859</v>
      </c>
      <c r="H39" s="150">
        <v>507</v>
      </c>
      <c r="I39" s="150">
        <v>338</v>
      </c>
    </row>
    <row r="40" spans="1:226" s="152" customFormat="1" ht="18" customHeight="1">
      <c r="B40" s="145">
        <v>13</v>
      </c>
      <c r="C40" s="149" t="s">
        <v>82</v>
      </c>
      <c r="D40" s="150">
        <v>2291</v>
      </c>
      <c r="E40" s="150">
        <v>68.897267568747282</v>
      </c>
      <c r="F40" s="150">
        <v>347</v>
      </c>
      <c r="G40" s="150">
        <v>942</v>
      </c>
      <c r="H40" s="150">
        <v>587</v>
      </c>
      <c r="I40" s="150">
        <v>415</v>
      </c>
    </row>
    <row r="41" spans="1:226" s="156" customFormat="1" ht="18" customHeight="1">
      <c r="A41" s="292"/>
      <c r="B41" s="155">
        <v>16</v>
      </c>
      <c r="C41" s="152" t="s">
        <v>83</v>
      </c>
      <c r="D41" s="150">
        <v>1141</v>
      </c>
      <c r="E41" s="150">
        <v>66.348518843120075</v>
      </c>
      <c r="F41" s="150">
        <v>170</v>
      </c>
      <c r="G41" s="150">
        <v>531</v>
      </c>
      <c r="H41" s="150">
        <v>284</v>
      </c>
      <c r="I41" s="150">
        <v>156</v>
      </c>
    </row>
    <row r="42" spans="1:226" s="152" customFormat="1" ht="18" customHeight="1">
      <c r="B42" s="145">
        <v>19</v>
      </c>
      <c r="C42" s="152" t="s">
        <v>84</v>
      </c>
      <c r="D42" s="154">
        <v>1047</v>
      </c>
      <c r="E42" s="154">
        <v>64.052005730659019</v>
      </c>
      <c r="F42" s="154">
        <v>185</v>
      </c>
      <c r="G42" s="154">
        <v>499</v>
      </c>
      <c r="H42" s="154">
        <v>233</v>
      </c>
      <c r="I42" s="154">
        <v>130</v>
      </c>
    </row>
    <row r="43" spans="1:226" s="152" customFormat="1" ht="18" customHeight="1">
      <c r="B43" s="145">
        <v>45</v>
      </c>
      <c r="C43" s="149" t="s">
        <v>85</v>
      </c>
      <c r="D43" s="150">
        <v>2850</v>
      </c>
      <c r="E43" s="150">
        <v>66.11901052631579</v>
      </c>
      <c r="F43" s="150">
        <v>441</v>
      </c>
      <c r="G43" s="150">
        <v>1296</v>
      </c>
      <c r="H43" s="150">
        <v>718</v>
      </c>
      <c r="I43" s="150">
        <v>395</v>
      </c>
    </row>
    <row r="44" spans="1:226" s="148" customFormat="1" ht="18" customHeight="1">
      <c r="A44" s="12"/>
      <c r="B44" s="145"/>
      <c r="C44" s="146" t="s">
        <v>86</v>
      </c>
      <c r="D44" s="147">
        <v>37926</v>
      </c>
      <c r="E44" s="147">
        <v>58.510218893405572</v>
      </c>
      <c r="F44" s="147">
        <v>8703</v>
      </c>
      <c r="G44" s="147">
        <v>19745</v>
      </c>
      <c r="H44" s="147">
        <v>6517</v>
      </c>
      <c r="I44" s="147">
        <v>2961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</row>
    <row r="45" spans="1:226" s="151" customFormat="1" ht="18" customHeight="1">
      <c r="B45" s="145">
        <v>8</v>
      </c>
      <c r="C45" s="152" t="s">
        <v>87</v>
      </c>
      <c r="D45" s="154">
        <v>28055</v>
      </c>
      <c r="E45" s="154">
        <v>58.366663339868118</v>
      </c>
      <c r="F45" s="154">
        <v>6459</v>
      </c>
      <c r="G45" s="154">
        <v>14698</v>
      </c>
      <c r="H45" s="154">
        <v>4726</v>
      </c>
      <c r="I45" s="154">
        <v>2172</v>
      </c>
    </row>
    <row r="46" spans="1:226" s="152" customFormat="1" ht="18" customHeight="1">
      <c r="B46" s="145">
        <v>17</v>
      </c>
      <c r="C46" s="152" t="s">
        <v>183</v>
      </c>
      <c r="D46" s="154">
        <v>3106</v>
      </c>
      <c r="E46" s="154">
        <v>57.998242112041204</v>
      </c>
      <c r="F46" s="154">
        <v>754</v>
      </c>
      <c r="G46" s="154">
        <v>1568</v>
      </c>
      <c r="H46" s="154">
        <v>533</v>
      </c>
      <c r="I46" s="154">
        <v>251</v>
      </c>
    </row>
    <row r="47" spans="1:226" s="156" customFormat="1" ht="18" customHeight="1">
      <c r="A47" s="292"/>
      <c r="B47" s="155">
        <v>25</v>
      </c>
      <c r="C47" s="152" t="s">
        <v>189</v>
      </c>
      <c r="D47" s="150">
        <v>2589</v>
      </c>
      <c r="E47" s="150">
        <v>57.996346079567395</v>
      </c>
      <c r="F47" s="150">
        <v>629</v>
      </c>
      <c r="G47" s="150">
        <v>1294</v>
      </c>
      <c r="H47" s="150">
        <v>464</v>
      </c>
      <c r="I47" s="150">
        <v>202</v>
      </c>
      <c r="L47" s="412"/>
    </row>
    <row r="48" spans="1:226" s="152" customFormat="1" ht="18" customHeight="1">
      <c r="B48" s="145">
        <v>43</v>
      </c>
      <c r="C48" s="152" t="s">
        <v>88</v>
      </c>
      <c r="D48" s="154">
        <v>4176</v>
      </c>
      <c r="E48" s="154">
        <v>59.679624042145583</v>
      </c>
      <c r="F48" s="154">
        <v>861</v>
      </c>
      <c r="G48" s="154">
        <v>2185</v>
      </c>
      <c r="H48" s="154">
        <v>794</v>
      </c>
      <c r="I48" s="154">
        <v>336</v>
      </c>
    </row>
    <row r="49" spans="1:226" s="148" customFormat="1" ht="18" customHeight="1">
      <c r="A49" s="12"/>
      <c r="B49" s="145"/>
      <c r="C49" s="146" t="s">
        <v>89</v>
      </c>
      <c r="D49" s="147">
        <v>25679</v>
      </c>
      <c r="E49" s="147">
        <v>60.522377626968272</v>
      </c>
      <c r="F49" s="147">
        <v>5212</v>
      </c>
      <c r="G49" s="147">
        <v>12953</v>
      </c>
      <c r="H49" s="147">
        <v>5024</v>
      </c>
      <c r="I49" s="147">
        <v>2490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</row>
    <row r="50" spans="1:226" s="151" customFormat="1" ht="18" customHeight="1">
      <c r="B50" s="145">
        <v>3</v>
      </c>
      <c r="C50" s="152" t="s">
        <v>90</v>
      </c>
      <c r="D50" s="154">
        <v>8698</v>
      </c>
      <c r="E50" s="154">
        <v>62.950970338008744</v>
      </c>
      <c r="F50" s="154">
        <v>1614</v>
      </c>
      <c r="G50" s="154">
        <v>4154</v>
      </c>
      <c r="H50" s="154">
        <v>1912</v>
      </c>
      <c r="I50" s="154">
        <v>1018</v>
      </c>
    </row>
    <row r="51" spans="1:226" s="152" customFormat="1" ht="18" customHeight="1">
      <c r="B51" s="145">
        <v>12</v>
      </c>
      <c r="C51" s="152" t="s">
        <v>91</v>
      </c>
      <c r="D51" s="154">
        <v>3474</v>
      </c>
      <c r="E51" s="154">
        <v>58.821214738054124</v>
      </c>
      <c r="F51" s="154">
        <v>718</v>
      </c>
      <c r="G51" s="154">
        <v>1899</v>
      </c>
      <c r="H51" s="154">
        <v>592</v>
      </c>
      <c r="I51" s="154">
        <v>265</v>
      </c>
    </row>
    <row r="52" spans="1:226" s="152" customFormat="1" ht="18" customHeight="1">
      <c r="B52" s="145">
        <v>46</v>
      </c>
      <c r="C52" s="152" t="s">
        <v>92</v>
      </c>
      <c r="D52" s="154">
        <v>13507</v>
      </c>
      <c r="E52" s="154">
        <v>59.794947804841932</v>
      </c>
      <c r="F52" s="154">
        <v>2880</v>
      </c>
      <c r="G52" s="154">
        <v>6900</v>
      </c>
      <c r="H52" s="154">
        <v>2520</v>
      </c>
      <c r="I52" s="154">
        <v>1207</v>
      </c>
    </row>
    <row r="53" spans="1:226" s="148" customFormat="1" ht="18" customHeight="1">
      <c r="A53" s="12"/>
      <c r="B53" s="145"/>
      <c r="C53" s="146" t="s">
        <v>93</v>
      </c>
      <c r="D53" s="147">
        <v>6311</v>
      </c>
      <c r="E53" s="147">
        <v>66.874677522441203</v>
      </c>
      <c r="F53" s="147">
        <v>982</v>
      </c>
      <c r="G53" s="147">
        <v>2803</v>
      </c>
      <c r="H53" s="147">
        <v>1516</v>
      </c>
      <c r="I53" s="147">
        <v>1010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</row>
    <row r="54" spans="1:226" s="151" customFormat="1" ht="18" customHeight="1">
      <c r="B54" s="145">
        <v>6</v>
      </c>
      <c r="C54" s="152" t="s">
        <v>94</v>
      </c>
      <c r="D54" s="154">
        <v>3705</v>
      </c>
      <c r="E54" s="154">
        <v>67.446979757085018</v>
      </c>
      <c r="F54" s="154">
        <v>588</v>
      </c>
      <c r="G54" s="154">
        <v>1584</v>
      </c>
      <c r="H54" s="154">
        <v>937</v>
      </c>
      <c r="I54" s="154">
        <v>596</v>
      </c>
    </row>
    <row r="55" spans="1:226" s="152" customFormat="1" ht="18" customHeight="1">
      <c r="B55" s="145">
        <v>10</v>
      </c>
      <c r="C55" s="149" t="s">
        <v>95</v>
      </c>
      <c r="D55" s="150">
        <v>2606</v>
      </c>
      <c r="E55" s="150">
        <v>66.302375287797403</v>
      </c>
      <c r="F55" s="150">
        <v>394</v>
      </c>
      <c r="G55" s="150">
        <v>1219</v>
      </c>
      <c r="H55" s="150">
        <v>579</v>
      </c>
      <c r="I55" s="150">
        <v>414</v>
      </c>
    </row>
    <row r="56" spans="1:226" s="148" customFormat="1" ht="18" customHeight="1">
      <c r="A56" s="12"/>
      <c r="B56" s="145"/>
      <c r="C56" s="146" t="s">
        <v>96</v>
      </c>
      <c r="D56" s="147">
        <v>17805</v>
      </c>
      <c r="E56" s="147">
        <v>55.24444908305427</v>
      </c>
      <c r="F56" s="147">
        <v>5319</v>
      </c>
      <c r="G56" s="147">
        <v>7929</v>
      </c>
      <c r="H56" s="147">
        <v>3023</v>
      </c>
      <c r="I56" s="147">
        <v>1534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</row>
    <row r="57" spans="1:226" s="151" customFormat="1" ht="18" customHeight="1">
      <c r="B57" s="145">
        <v>15</v>
      </c>
      <c r="C57" s="157" t="s">
        <v>184</v>
      </c>
      <c r="D57" s="158">
        <v>5809</v>
      </c>
      <c r="E57" s="158">
        <v>54.60287829230505</v>
      </c>
      <c r="F57" s="158">
        <v>1824</v>
      </c>
      <c r="G57" s="158">
        <v>2610</v>
      </c>
      <c r="H57" s="158">
        <v>922</v>
      </c>
      <c r="I57" s="158">
        <v>453</v>
      </c>
    </row>
    <row r="58" spans="1:226" s="152" customFormat="1" ht="18" customHeight="1">
      <c r="B58" s="145">
        <v>27</v>
      </c>
      <c r="C58" s="157" t="s">
        <v>97</v>
      </c>
      <c r="D58" s="158">
        <v>2816</v>
      </c>
      <c r="E58" s="158">
        <v>54.20676136363636</v>
      </c>
      <c r="F58" s="158">
        <v>996</v>
      </c>
      <c r="G58" s="158">
        <v>1174</v>
      </c>
      <c r="H58" s="158">
        <v>423</v>
      </c>
      <c r="I58" s="158">
        <v>223</v>
      </c>
    </row>
    <row r="59" spans="1:226" s="152" customFormat="1" ht="18" customHeight="1">
      <c r="B59" s="159">
        <v>32</v>
      </c>
      <c r="C59" s="157" t="s">
        <v>185</v>
      </c>
      <c r="D59" s="158">
        <v>2530</v>
      </c>
      <c r="E59" s="158">
        <v>53.178359683794469</v>
      </c>
      <c r="F59" s="158">
        <v>831</v>
      </c>
      <c r="G59" s="158">
        <v>1143</v>
      </c>
      <c r="H59" s="158">
        <v>369</v>
      </c>
      <c r="I59" s="158">
        <v>187</v>
      </c>
    </row>
    <row r="60" spans="1:226" s="152" customFormat="1" ht="18" customHeight="1">
      <c r="B60" s="159">
        <v>36</v>
      </c>
      <c r="C60" s="161" t="s">
        <v>98</v>
      </c>
      <c r="D60" s="158">
        <v>6650</v>
      </c>
      <c r="E60" s="158">
        <v>58.989796992481196</v>
      </c>
      <c r="F60" s="158">
        <v>1668</v>
      </c>
      <c r="G60" s="158">
        <v>3002</v>
      </c>
      <c r="H60" s="158">
        <v>1309</v>
      </c>
      <c r="I60" s="158">
        <v>671</v>
      </c>
    </row>
    <row r="61" spans="1:226" s="148" customFormat="1" ht="18" customHeight="1">
      <c r="A61" s="12"/>
      <c r="B61" s="159">
        <v>28</v>
      </c>
      <c r="C61" s="162" t="s">
        <v>99</v>
      </c>
      <c r="D61" s="163">
        <v>28080</v>
      </c>
      <c r="E61" s="163">
        <v>60.893763532763536</v>
      </c>
      <c r="F61" s="163">
        <v>5834</v>
      </c>
      <c r="G61" s="163">
        <v>14028</v>
      </c>
      <c r="H61" s="163">
        <v>5526</v>
      </c>
      <c r="I61" s="163">
        <v>2692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</row>
    <row r="62" spans="1:226" s="148" customFormat="1" ht="18" customHeight="1">
      <c r="A62" s="12"/>
      <c r="B62" s="159">
        <v>30</v>
      </c>
      <c r="C62" s="162" t="s">
        <v>100</v>
      </c>
      <c r="D62" s="163">
        <v>6728</v>
      </c>
      <c r="E62" s="163">
        <v>68.79451843043995</v>
      </c>
      <c r="F62" s="163">
        <v>956</v>
      </c>
      <c r="G62" s="163">
        <v>2843</v>
      </c>
      <c r="H62" s="163">
        <v>1746</v>
      </c>
      <c r="I62" s="163">
        <v>1183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</row>
    <row r="63" spans="1:226" s="148" customFormat="1" ht="18" customHeight="1">
      <c r="A63" s="12"/>
      <c r="B63" s="145">
        <v>31</v>
      </c>
      <c r="C63" s="162" t="s">
        <v>101</v>
      </c>
      <c r="D63" s="163">
        <v>3634</v>
      </c>
      <c r="E63" s="163">
        <v>60.790211887727025</v>
      </c>
      <c r="F63" s="163">
        <v>810</v>
      </c>
      <c r="G63" s="163">
        <v>1751</v>
      </c>
      <c r="H63" s="163">
        <v>652</v>
      </c>
      <c r="I63" s="163">
        <v>421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</row>
    <row r="64" spans="1:226" s="148" customFormat="1" ht="18" customHeight="1">
      <c r="A64" s="12"/>
      <c r="B64" s="145"/>
      <c r="C64" s="146" t="s">
        <v>102</v>
      </c>
      <c r="D64" s="147">
        <v>14295</v>
      </c>
      <c r="E64" s="147">
        <v>57.961868679182196</v>
      </c>
      <c r="F64" s="147">
        <v>3638</v>
      </c>
      <c r="G64" s="147">
        <v>7187</v>
      </c>
      <c r="H64" s="147">
        <v>2297</v>
      </c>
      <c r="I64" s="147">
        <v>1173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</row>
    <row r="65" spans="1:226" s="151" customFormat="1" ht="18" customHeight="1">
      <c r="B65" s="145">
        <v>1</v>
      </c>
      <c r="C65" s="164" t="s">
        <v>186</v>
      </c>
      <c r="D65" s="150">
        <v>1993</v>
      </c>
      <c r="E65" s="150">
        <v>57.672844957350726</v>
      </c>
      <c r="F65" s="150">
        <v>494</v>
      </c>
      <c r="G65" s="150">
        <v>1035</v>
      </c>
      <c r="H65" s="150">
        <v>307</v>
      </c>
      <c r="I65" s="150">
        <v>157</v>
      </c>
    </row>
    <row r="66" spans="1:226" s="152" customFormat="1" ht="18" customHeight="1">
      <c r="B66" s="145">
        <v>20</v>
      </c>
      <c r="C66" s="164" t="s">
        <v>187</v>
      </c>
      <c r="D66" s="150">
        <v>4285</v>
      </c>
      <c r="E66" s="150">
        <v>59.222340723453911</v>
      </c>
      <c r="F66" s="150">
        <v>971</v>
      </c>
      <c r="G66" s="150">
        <v>2194</v>
      </c>
      <c r="H66" s="150">
        <v>733</v>
      </c>
      <c r="I66" s="150">
        <v>387</v>
      </c>
    </row>
    <row r="67" spans="1:226" s="152" customFormat="1" ht="18" customHeight="1">
      <c r="B67" s="145">
        <v>48</v>
      </c>
      <c r="C67" s="164" t="s">
        <v>188</v>
      </c>
      <c r="D67" s="150">
        <v>8017</v>
      </c>
      <c r="E67" s="150">
        <v>56.990420356741929</v>
      </c>
      <c r="F67" s="150">
        <v>2173</v>
      </c>
      <c r="G67" s="150">
        <v>3958</v>
      </c>
      <c r="H67" s="150">
        <v>1257</v>
      </c>
      <c r="I67" s="150">
        <v>629</v>
      </c>
    </row>
    <row r="68" spans="1:226" s="148" customFormat="1" ht="18" customHeight="1">
      <c r="A68" s="12"/>
      <c r="B68" s="145">
        <v>26</v>
      </c>
      <c r="C68" s="146" t="s">
        <v>103</v>
      </c>
      <c r="D68" s="147">
        <v>1921</v>
      </c>
      <c r="E68" s="147">
        <v>57.994482040603856</v>
      </c>
      <c r="F68" s="147">
        <v>469</v>
      </c>
      <c r="G68" s="147">
        <v>962</v>
      </c>
      <c r="H68" s="147">
        <v>338</v>
      </c>
      <c r="I68" s="147">
        <v>152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</row>
    <row r="69" spans="1:226" s="148" customFormat="1" ht="18" customHeight="1">
      <c r="A69" s="12"/>
      <c r="B69" s="145">
        <v>51</v>
      </c>
      <c r="C69" s="164" t="s">
        <v>104</v>
      </c>
      <c r="D69" s="150">
        <v>262</v>
      </c>
      <c r="E69" s="150">
        <v>69.145038167938935</v>
      </c>
      <c r="F69" s="150">
        <v>44</v>
      </c>
      <c r="G69" s="150">
        <v>99</v>
      </c>
      <c r="H69" s="150">
        <v>69</v>
      </c>
      <c r="I69" s="150">
        <v>50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</row>
    <row r="70" spans="1:226" s="148" customFormat="1" ht="18" customHeight="1">
      <c r="A70" s="12"/>
      <c r="B70" s="145">
        <v>52</v>
      </c>
      <c r="C70" s="164" t="s">
        <v>105</v>
      </c>
      <c r="D70" s="150">
        <v>98</v>
      </c>
      <c r="E70" s="150">
        <v>69.959183673469383</v>
      </c>
      <c r="F70" s="150">
        <v>16</v>
      </c>
      <c r="G70" s="150">
        <v>35</v>
      </c>
      <c r="H70" s="150">
        <v>30</v>
      </c>
      <c r="I70" s="150">
        <v>17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</row>
    <row r="71" spans="1:226" s="12" customFormat="1" ht="18" customHeight="1">
      <c r="B71" s="145"/>
      <c r="C71" s="398" t="s">
        <v>45</v>
      </c>
      <c r="D71" s="396">
        <v>238529</v>
      </c>
      <c r="E71" s="397">
        <v>61.71386950852937</v>
      </c>
      <c r="F71" s="396">
        <v>50170</v>
      </c>
      <c r="G71" s="396">
        <v>113365</v>
      </c>
      <c r="H71" s="396">
        <v>47921</v>
      </c>
      <c r="I71" s="396">
        <v>27073</v>
      </c>
      <c r="L71" s="481"/>
      <c r="M71" s="306"/>
      <c r="N71" s="306"/>
      <c r="O71" s="306"/>
    </row>
    <row r="72" spans="1:226" ht="18" customHeight="1">
      <c r="B72" s="165"/>
      <c r="D72" s="124"/>
      <c r="E72" s="166"/>
      <c r="F72" s="166"/>
      <c r="G72" s="167"/>
      <c r="H72" s="166"/>
      <c r="I72" s="166"/>
      <c r="L72" s="304"/>
      <c r="M72" s="304"/>
      <c r="N72" s="304"/>
      <c r="O72" s="304"/>
    </row>
    <row r="73" spans="1:226" ht="18" customHeight="1">
      <c r="B73" s="327"/>
      <c r="C73" s="328"/>
      <c r="D73" s="329"/>
      <c r="E73" s="330"/>
      <c r="F73" s="328"/>
      <c r="G73" s="331"/>
      <c r="H73" s="166"/>
      <c r="I73" s="166"/>
      <c r="L73" s="304"/>
      <c r="M73" s="304"/>
      <c r="N73" s="304"/>
      <c r="O73" s="304"/>
    </row>
    <row r="74" spans="1:226" ht="18" customHeight="1">
      <c r="B74" s="327"/>
      <c r="C74" s="564" t="s">
        <v>200</v>
      </c>
      <c r="D74" s="447" t="s">
        <v>4</v>
      </c>
      <c r="E74" s="447" t="s">
        <v>3</v>
      </c>
      <c r="F74" s="447" t="s">
        <v>201</v>
      </c>
      <c r="G74" s="328"/>
      <c r="I74" s="166"/>
    </row>
    <row r="75" spans="1:226" ht="18" customHeight="1">
      <c r="B75" s="332"/>
      <c r="C75" s="564"/>
      <c r="D75" s="400">
        <v>223217</v>
      </c>
      <c r="E75" s="400">
        <v>15312</v>
      </c>
      <c r="F75" s="400">
        <f>SUM(D75:E75)</f>
        <v>238529</v>
      </c>
      <c r="G75" s="328"/>
    </row>
    <row r="76" spans="1:226" ht="18" customHeight="1">
      <c r="B76" s="332"/>
      <c r="C76" s="461"/>
      <c r="D76" s="462"/>
      <c r="E76" s="461"/>
      <c r="F76" s="461"/>
      <c r="G76" s="328"/>
    </row>
    <row r="77" spans="1:226" ht="18" customHeight="1">
      <c r="B77" s="459"/>
      <c r="C77" s="304"/>
      <c r="D77" s="306"/>
      <c r="E77" s="463"/>
      <c r="F77" s="304"/>
      <c r="G77" s="460"/>
    </row>
    <row r="78" spans="1:226" ht="18" customHeight="1">
      <c r="B78" s="136"/>
      <c r="C78" s="304"/>
      <c r="D78" s="306"/>
      <c r="E78" s="306"/>
      <c r="F78" s="306"/>
      <c r="G78" s="304"/>
    </row>
    <row r="79" spans="1:226" ht="18" customHeight="1">
      <c r="B79" s="136"/>
      <c r="C79" s="304"/>
      <c r="D79" s="306"/>
      <c r="E79" s="306"/>
      <c r="F79" s="306"/>
      <c r="G79" s="304"/>
      <c r="H79" s="304"/>
    </row>
    <row r="80" spans="1:226" ht="18" customHeight="1">
      <c r="B80" s="136"/>
      <c r="C80" s="304"/>
      <c r="D80" s="308"/>
      <c r="E80" s="304"/>
      <c r="F80" s="304"/>
      <c r="G80" s="304"/>
      <c r="H80" s="304"/>
    </row>
    <row r="81" spans="1:428" ht="18" customHeight="1">
      <c r="B81" s="136"/>
      <c r="C81" s="304"/>
      <c r="D81" s="308"/>
      <c r="E81" s="306"/>
      <c r="F81" s="306"/>
      <c r="G81" s="304"/>
      <c r="H81" s="304"/>
    </row>
    <row r="82" spans="1:428" ht="18" customHeight="1">
      <c r="B82" s="307"/>
      <c r="C82" s="304"/>
      <c r="D82" s="308"/>
      <c r="E82" s="304"/>
      <c r="F82" s="304"/>
      <c r="G82" s="304"/>
      <c r="H82" s="304"/>
      <c r="I82" s="304"/>
    </row>
    <row r="83" spans="1:428" ht="18" customHeight="1">
      <c r="B83" s="307"/>
      <c r="C83" s="304"/>
      <c r="D83" s="308"/>
      <c r="E83" s="304"/>
      <c r="F83" s="304"/>
      <c r="G83" s="304"/>
      <c r="H83" s="304"/>
      <c r="I83" s="304"/>
    </row>
    <row r="84" spans="1:428" ht="18" customHeight="1">
      <c r="B84" s="307"/>
      <c r="C84" s="578"/>
      <c r="D84" s="578"/>
      <c r="E84" s="578"/>
      <c r="F84" s="578"/>
      <c r="G84" s="578"/>
      <c r="H84" s="578"/>
      <c r="I84" s="304"/>
    </row>
    <row r="85" spans="1:428" ht="18" customHeight="1">
      <c r="B85" s="307"/>
      <c r="C85" s="578"/>
      <c r="D85" s="578"/>
      <c r="E85" s="578"/>
      <c r="F85" s="305"/>
      <c r="G85" s="305"/>
      <c r="H85" s="305"/>
      <c r="I85" s="304"/>
    </row>
    <row r="86" spans="1:428" ht="18" customHeight="1">
      <c r="B86" s="307"/>
      <c r="C86" s="579"/>
      <c r="D86" s="579"/>
      <c r="E86" s="579"/>
      <c r="F86" s="309"/>
      <c r="G86" s="309"/>
      <c r="H86" s="309"/>
      <c r="I86" s="304"/>
    </row>
    <row r="87" spans="1:428" ht="18" customHeight="1">
      <c r="B87" s="307"/>
      <c r="C87" s="579"/>
      <c r="D87" s="579"/>
      <c r="E87" s="579"/>
      <c r="F87" s="309"/>
      <c r="G87" s="309"/>
      <c r="H87" s="309"/>
      <c r="I87" s="304"/>
    </row>
    <row r="88" spans="1:428" ht="18" customHeight="1">
      <c r="B88" s="307"/>
      <c r="C88" s="579"/>
      <c r="D88" s="579"/>
      <c r="E88" s="579"/>
      <c r="F88" s="309"/>
      <c r="G88" s="309"/>
      <c r="H88" s="309"/>
      <c r="I88" s="304"/>
    </row>
    <row r="89" spans="1:428" s="112" customFormat="1">
      <c r="A89" s="143"/>
      <c r="B89" s="307"/>
      <c r="C89" s="579"/>
      <c r="D89" s="579"/>
      <c r="E89" s="579"/>
      <c r="F89" s="309"/>
      <c r="G89" s="309"/>
      <c r="H89" s="309"/>
      <c r="I89" s="304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/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/>
      <c r="DH89" s="143"/>
      <c r="DI89" s="143"/>
      <c r="DJ89" s="143"/>
      <c r="DK89" s="143"/>
      <c r="DL89" s="143"/>
      <c r="DM89" s="143"/>
      <c r="DN89" s="143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/>
      <c r="EI89" s="143"/>
      <c r="EJ89" s="143"/>
      <c r="EK89" s="143"/>
      <c r="EL89" s="143"/>
      <c r="EM89" s="143"/>
      <c r="EN89" s="143"/>
      <c r="EO89" s="143"/>
      <c r="EP89" s="143"/>
      <c r="EQ89" s="143"/>
      <c r="ER89" s="143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/>
      <c r="FJ89" s="143"/>
      <c r="FK89" s="143"/>
      <c r="FL89" s="143"/>
      <c r="FM89" s="143"/>
      <c r="FN89" s="143"/>
      <c r="FO89" s="143"/>
      <c r="FP89" s="143"/>
      <c r="FQ89" s="143"/>
      <c r="FR89" s="143"/>
      <c r="FS89" s="143"/>
      <c r="FT89" s="143"/>
      <c r="FU89" s="143"/>
      <c r="FV89" s="143"/>
      <c r="FW89" s="143"/>
      <c r="FX89" s="143"/>
      <c r="FY89" s="143"/>
      <c r="FZ89" s="143"/>
      <c r="GA89" s="143"/>
      <c r="GB89" s="143"/>
      <c r="GC89" s="143"/>
      <c r="GD89" s="143"/>
      <c r="GE89" s="143"/>
      <c r="GF89" s="143"/>
      <c r="GG89" s="143"/>
      <c r="GH89" s="143"/>
      <c r="GI89" s="143"/>
      <c r="GJ89" s="143"/>
      <c r="GK89" s="143"/>
      <c r="GL89" s="143"/>
      <c r="GM89" s="143"/>
      <c r="GN89" s="143"/>
      <c r="GO89" s="143"/>
      <c r="GP89" s="143"/>
      <c r="GQ89" s="143"/>
      <c r="GR89" s="143"/>
      <c r="GS89" s="143"/>
      <c r="GT89" s="143"/>
      <c r="GU89" s="143"/>
      <c r="GV89" s="143"/>
      <c r="GW89" s="143"/>
      <c r="GX89" s="143"/>
      <c r="GY89" s="143"/>
      <c r="GZ89" s="143"/>
      <c r="HA89" s="143"/>
      <c r="HB89" s="143"/>
      <c r="HC89" s="143"/>
      <c r="HD89" s="143"/>
      <c r="HE89" s="143"/>
      <c r="HF89" s="143"/>
      <c r="HG89" s="143"/>
      <c r="HH89" s="143"/>
      <c r="HI89" s="143"/>
      <c r="HJ89" s="143"/>
      <c r="HK89" s="143"/>
      <c r="HL89" s="143"/>
      <c r="HM89" s="143"/>
      <c r="HN89" s="143"/>
      <c r="HO89" s="143"/>
      <c r="HP89" s="143"/>
      <c r="HQ89" s="143"/>
      <c r="HR89" s="143"/>
      <c r="HS89" s="143"/>
      <c r="HT89" s="143"/>
      <c r="HU89" s="143"/>
      <c r="HV89" s="143"/>
      <c r="HW89" s="143"/>
      <c r="HX89" s="143"/>
      <c r="HY89" s="143"/>
      <c r="HZ89" s="143"/>
      <c r="IA89" s="143"/>
      <c r="IB89" s="143"/>
      <c r="IC89" s="143"/>
      <c r="ID89" s="143"/>
      <c r="IE89" s="143"/>
      <c r="IF89" s="143"/>
      <c r="IG89" s="143"/>
      <c r="IH89" s="143"/>
      <c r="II89" s="143"/>
      <c r="IJ89" s="143"/>
      <c r="IK89" s="143"/>
      <c r="IL89" s="143"/>
      <c r="IM89" s="143"/>
      <c r="IN89" s="143"/>
      <c r="IO89" s="143"/>
      <c r="IP89" s="143"/>
      <c r="IQ89" s="143"/>
      <c r="IR89" s="143"/>
      <c r="IS89" s="143"/>
      <c r="IT89" s="143"/>
      <c r="IU89" s="143"/>
      <c r="IV89" s="143"/>
      <c r="IW89" s="143"/>
      <c r="IX89" s="143"/>
      <c r="IY89" s="143"/>
      <c r="IZ89" s="143"/>
      <c r="JA89" s="143"/>
      <c r="JB89" s="143"/>
      <c r="JC89" s="143"/>
      <c r="JD89" s="143"/>
      <c r="JE89" s="143"/>
      <c r="JF89" s="143"/>
      <c r="JG89" s="143"/>
      <c r="JH89" s="143"/>
      <c r="JI89" s="143"/>
      <c r="JJ89" s="143"/>
      <c r="JK89" s="143"/>
      <c r="JL89" s="143"/>
      <c r="JM89" s="143"/>
      <c r="JN89" s="143"/>
      <c r="JO89" s="143"/>
      <c r="JP89" s="143"/>
      <c r="JQ89" s="143"/>
      <c r="JR89" s="143"/>
      <c r="JS89" s="143"/>
      <c r="JT89" s="143"/>
      <c r="JU89" s="143"/>
      <c r="JV89" s="143"/>
      <c r="JW89" s="143"/>
      <c r="JX89" s="143"/>
      <c r="JY89" s="143"/>
      <c r="JZ89" s="143"/>
      <c r="KA89" s="143"/>
      <c r="KB89" s="143"/>
      <c r="KC89" s="143"/>
      <c r="KD89" s="143"/>
      <c r="KE89" s="143"/>
      <c r="KF89" s="143"/>
      <c r="KG89" s="143"/>
      <c r="KH89" s="143"/>
      <c r="KI89" s="143"/>
      <c r="KJ89" s="143"/>
      <c r="KK89" s="143"/>
      <c r="KL89" s="143"/>
      <c r="KM89" s="143"/>
      <c r="KN89" s="143"/>
      <c r="KO89" s="143"/>
      <c r="KP89" s="143"/>
      <c r="KQ89" s="143"/>
      <c r="KR89" s="143"/>
      <c r="KS89" s="143"/>
      <c r="KT89" s="143"/>
      <c r="KU89" s="143"/>
      <c r="KV89" s="143"/>
      <c r="KW89" s="143"/>
      <c r="KX89" s="143"/>
      <c r="KY89" s="143"/>
      <c r="KZ89" s="143"/>
      <c r="LA89" s="143"/>
      <c r="LB89" s="143"/>
      <c r="LC89" s="143"/>
      <c r="LD89" s="143"/>
      <c r="LE89" s="143"/>
      <c r="LF89" s="143"/>
      <c r="LG89" s="143"/>
      <c r="LH89" s="143"/>
      <c r="LI89" s="143"/>
      <c r="LJ89" s="143"/>
      <c r="LK89" s="143"/>
      <c r="LL89" s="143"/>
      <c r="LM89" s="143"/>
      <c r="LN89" s="143"/>
      <c r="LO89" s="143"/>
      <c r="LP89" s="143"/>
      <c r="LQ89" s="143"/>
      <c r="LR89" s="143"/>
      <c r="LS89" s="143"/>
      <c r="LT89" s="143"/>
      <c r="LU89" s="143"/>
      <c r="LV89" s="143"/>
      <c r="LW89" s="143"/>
      <c r="LX89" s="143"/>
      <c r="LY89" s="143"/>
      <c r="LZ89" s="143"/>
      <c r="MA89" s="143"/>
      <c r="MB89" s="143"/>
      <c r="MC89" s="143"/>
      <c r="MD89" s="143"/>
      <c r="ME89" s="143"/>
      <c r="MF89" s="143"/>
      <c r="MG89" s="143"/>
      <c r="MH89" s="143"/>
      <c r="MI89" s="143"/>
      <c r="MJ89" s="143"/>
      <c r="MK89" s="143"/>
      <c r="ML89" s="143"/>
      <c r="MM89" s="143"/>
      <c r="MN89" s="143"/>
      <c r="MO89" s="143"/>
      <c r="MP89" s="143"/>
      <c r="MQ89" s="143"/>
      <c r="MR89" s="143"/>
      <c r="MS89" s="143"/>
      <c r="MT89" s="143"/>
      <c r="MU89" s="143"/>
      <c r="MV89" s="143"/>
      <c r="MW89" s="143"/>
      <c r="MX89" s="143"/>
      <c r="MY89" s="143"/>
      <c r="MZ89" s="143"/>
      <c r="NA89" s="143"/>
      <c r="NB89" s="143"/>
      <c r="NC89" s="143"/>
      <c r="ND89" s="143"/>
      <c r="NE89" s="143"/>
      <c r="NF89" s="143"/>
      <c r="NG89" s="143"/>
      <c r="NH89" s="143"/>
      <c r="NI89" s="143"/>
      <c r="NJ89" s="143"/>
      <c r="NK89" s="143"/>
      <c r="NL89" s="143"/>
      <c r="NM89" s="143"/>
      <c r="NN89" s="143"/>
      <c r="NO89" s="143"/>
      <c r="NP89" s="143"/>
      <c r="NQ89" s="143"/>
      <c r="NR89" s="143"/>
      <c r="NS89" s="143"/>
      <c r="NT89" s="143"/>
      <c r="NU89" s="143"/>
      <c r="NV89" s="143"/>
      <c r="NW89" s="143"/>
      <c r="NX89" s="143"/>
      <c r="NY89" s="143"/>
      <c r="NZ89" s="143"/>
      <c r="OA89" s="143"/>
      <c r="OB89" s="143"/>
      <c r="OC89" s="143"/>
      <c r="OD89" s="143"/>
      <c r="OE89" s="143"/>
      <c r="OF89" s="143"/>
      <c r="OG89" s="143"/>
      <c r="OH89" s="143"/>
      <c r="OI89" s="143"/>
      <c r="OJ89" s="143"/>
      <c r="OK89" s="143"/>
      <c r="OL89" s="143"/>
      <c r="OM89" s="143"/>
      <c r="ON89" s="143"/>
      <c r="OO89" s="143"/>
      <c r="OP89" s="143"/>
      <c r="OQ89" s="143"/>
      <c r="OR89" s="143"/>
      <c r="OS89" s="143"/>
      <c r="OT89" s="143"/>
      <c r="OU89" s="143"/>
      <c r="OV89" s="143"/>
      <c r="OW89" s="143"/>
      <c r="OX89" s="143"/>
      <c r="OY89" s="143"/>
      <c r="OZ89" s="143"/>
      <c r="PA89" s="143"/>
      <c r="PB89" s="143"/>
      <c r="PC89" s="143"/>
      <c r="PD89" s="143"/>
      <c r="PE89" s="143"/>
      <c r="PF89" s="143"/>
      <c r="PG89" s="143"/>
      <c r="PH89" s="143"/>
      <c r="PI89" s="143"/>
      <c r="PJ89" s="143"/>
      <c r="PK89" s="143"/>
      <c r="PL89" s="143"/>
    </row>
    <row r="90" spans="1:428" s="112" customFormat="1">
      <c r="A90" s="143"/>
      <c r="B90" s="307"/>
      <c r="C90" s="579"/>
      <c r="D90" s="579"/>
      <c r="E90" s="579"/>
      <c r="F90" s="309"/>
      <c r="G90" s="309"/>
      <c r="H90" s="309"/>
      <c r="I90" s="304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/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/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3"/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3"/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3"/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3"/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143"/>
      <c r="KO90" s="143"/>
      <c r="KP90" s="143"/>
      <c r="KQ90" s="143"/>
      <c r="KR90" s="143"/>
      <c r="KS90" s="143"/>
      <c r="KT90" s="143"/>
      <c r="KU90" s="143"/>
      <c r="KV90" s="143"/>
      <c r="KW90" s="143"/>
      <c r="KX90" s="143"/>
      <c r="KY90" s="143"/>
      <c r="KZ90" s="143"/>
      <c r="LA90" s="143"/>
      <c r="LB90" s="143"/>
      <c r="LC90" s="143"/>
      <c r="LD90" s="143"/>
      <c r="LE90" s="143"/>
      <c r="LF90" s="143"/>
      <c r="LG90" s="143"/>
      <c r="LH90" s="143"/>
      <c r="LI90" s="143"/>
      <c r="LJ90" s="143"/>
      <c r="LK90" s="143"/>
      <c r="LL90" s="143"/>
      <c r="LM90" s="143"/>
      <c r="LN90" s="143"/>
      <c r="LO90" s="143"/>
      <c r="LP90" s="143"/>
      <c r="LQ90" s="143"/>
      <c r="LR90" s="143"/>
      <c r="LS90" s="143"/>
      <c r="LT90" s="143"/>
      <c r="LU90" s="143"/>
      <c r="LV90" s="143"/>
      <c r="LW90" s="143"/>
      <c r="LX90" s="143"/>
      <c r="LY90" s="143"/>
      <c r="LZ90" s="143"/>
      <c r="MA90" s="143"/>
      <c r="MB90" s="143"/>
      <c r="MC90" s="143"/>
      <c r="MD90" s="143"/>
      <c r="ME90" s="143"/>
      <c r="MF90" s="143"/>
      <c r="MG90" s="143"/>
      <c r="MH90" s="143"/>
      <c r="MI90" s="143"/>
      <c r="MJ90" s="143"/>
      <c r="MK90" s="143"/>
      <c r="ML90" s="143"/>
      <c r="MM90" s="143"/>
      <c r="MN90" s="143"/>
      <c r="MO90" s="143"/>
      <c r="MP90" s="143"/>
      <c r="MQ90" s="143"/>
      <c r="MR90" s="143"/>
      <c r="MS90" s="143"/>
      <c r="MT90" s="143"/>
      <c r="MU90" s="143"/>
      <c r="MV90" s="143"/>
      <c r="MW90" s="143"/>
      <c r="MX90" s="143"/>
      <c r="MY90" s="143"/>
      <c r="MZ90" s="143"/>
      <c r="NA90" s="143"/>
      <c r="NB90" s="143"/>
      <c r="NC90" s="143"/>
      <c r="ND90" s="143"/>
      <c r="NE90" s="143"/>
      <c r="NF90" s="143"/>
      <c r="NG90" s="143"/>
      <c r="NH90" s="143"/>
      <c r="NI90" s="143"/>
      <c r="NJ90" s="143"/>
      <c r="NK90" s="143"/>
      <c r="NL90" s="143"/>
      <c r="NM90" s="143"/>
      <c r="NN90" s="143"/>
      <c r="NO90" s="143"/>
      <c r="NP90" s="143"/>
      <c r="NQ90" s="143"/>
      <c r="NR90" s="143"/>
      <c r="NS90" s="143"/>
      <c r="NT90" s="143"/>
      <c r="NU90" s="143"/>
      <c r="NV90" s="143"/>
      <c r="NW90" s="143"/>
      <c r="NX90" s="143"/>
      <c r="NY90" s="143"/>
      <c r="NZ90" s="143"/>
      <c r="OA90" s="143"/>
      <c r="OB90" s="143"/>
      <c r="OC90" s="143"/>
      <c r="OD90" s="143"/>
      <c r="OE90" s="143"/>
      <c r="OF90" s="143"/>
      <c r="OG90" s="143"/>
      <c r="OH90" s="143"/>
      <c r="OI90" s="143"/>
      <c r="OJ90" s="143"/>
      <c r="OK90" s="143"/>
      <c r="OL90" s="143"/>
      <c r="OM90" s="143"/>
      <c r="ON90" s="143"/>
      <c r="OO90" s="143"/>
      <c r="OP90" s="143"/>
      <c r="OQ90" s="143"/>
      <c r="OR90" s="143"/>
      <c r="OS90" s="143"/>
      <c r="OT90" s="143"/>
      <c r="OU90" s="143"/>
      <c r="OV90" s="143"/>
      <c r="OW90" s="143"/>
      <c r="OX90" s="143"/>
      <c r="OY90" s="143"/>
      <c r="OZ90" s="143"/>
      <c r="PA90" s="143"/>
      <c r="PB90" s="143"/>
      <c r="PC90" s="143"/>
      <c r="PD90" s="143"/>
      <c r="PE90" s="143"/>
      <c r="PF90" s="143"/>
      <c r="PG90" s="143"/>
      <c r="PH90" s="143"/>
      <c r="PI90" s="143"/>
      <c r="PJ90" s="143"/>
      <c r="PK90" s="143"/>
      <c r="PL90" s="143"/>
    </row>
    <row r="91" spans="1:428" s="112" customFormat="1">
      <c r="A91" s="143"/>
      <c r="B91" s="307"/>
      <c r="C91" s="577"/>
      <c r="D91" s="577"/>
      <c r="E91" s="577"/>
      <c r="F91" s="306"/>
      <c r="G91" s="306"/>
      <c r="H91" s="306"/>
      <c r="I91" s="304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/>
      <c r="CF91" s="143"/>
      <c r="CG91" s="143"/>
      <c r="CH91" s="143"/>
      <c r="CI91" s="143"/>
      <c r="CJ91" s="143"/>
      <c r="CK91" s="143"/>
      <c r="CL91" s="143"/>
      <c r="CM91" s="143"/>
      <c r="CN91" s="143"/>
      <c r="CO91" s="143"/>
      <c r="CP91" s="143"/>
      <c r="CQ91" s="143"/>
      <c r="CR91" s="143"/>
      <c r="CS91" s="143"/>
      <c r="CT91" s="143"/>
      <c r="CU91" s="143"/>
      <c r="CV91" s="143"/>
      <c r="CW91" s="143"/>
      <c r="CX91" s="143"/>
      <c r="CY91" s="143"/>
      <c r="CZ91" s="143"/>
      <c r="DA91" s="143"/>
      <c r="DB91" s="143"/>
      <c r="DC91" s="143"/>
      <c r="DD91" s="143"/>
      <c r="DE91" s="143"/>
      <c r="DF91" s="143"/>
      <c r="DG91" s="143"/>
      <c r="DH91" s="143"/>
      <c r="DI91" s="143"/>
      <c r="DJ91" s="143"/>
      <c r="DK91" s="143"/>
      <c r="DL91" s="143"/>
      <c r="DM91" s="143"/>
      <c r="DN91" s="143"/>
      <c r="DO91" s="143"/>
      <c r="DP91" s="143"/>
      <c r="DQ91" s="143"/>
      <c r="DR91" s="143"/>
      <c r="DS91" s="143"/>
      <c r="DT91" s="143"/>
      <c r="DU91" s="143"/>
      <c r="DV91" s="143"/>
      <c r="DW91" s="143"/>
      <c r="DX91" s="143"/>
      <c r="DY91" s="143"/>
      <c r="DZ91" s="143"/>
      <c r="EA91" s="143"/>
      <c r="EB91" s="143"/>
      <c r="EC91" s="143"/>
      <c r="ED91" s="143"/>
      <c r="EE91" s="143"/>
      <c r="EF91" s="143"/>
      <c r="EG91" s="143"/>
      <c r="EH91" s="143"/>
      <c r="EI91" s="143"/>
      <c r="EJ91" s="143"/>
      <c r="EK91" s="143"/>
      <c r="EL91" s="143"/>
      <c r="EM91" s="143"/>
      <c r="EN91" s="143"/>
      <c r="EO91" s="143"/>
      <c r="EP91" s="143"/>
      <c r="EQ91" s="143"/>
      <c r="ER91" s="143"/>
      <c r="ES91" s="143"/>
      <c r="ET91" s="143"/>
      <c r="EU91" s="143"/>
      <c r="EV91" s="143"/>
      <c r="EW91" s="143"/>
      <c r="EX91" s="143"/>
      <c r="EY91" s="143"/>
      <c r="EZ91" s="143"/>
      <c r="FA91" s="143"/>
      <c r="FB91" s="143"/>
      <c r="FC91" s="143"/>
      <c r="FD91" s="143"/>
      <c r="FE91" s="143"/>
      <c r="FF91" s="143"/>
      <c r="FG91" s="143"/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/>
      <c r="HB91" s="143"/>
      <c r="HC91" s="143"/>
      <c r="HD91" s="143"/>
      <c r="HE91" s="143"/>
      <c r="HF91" s="143"/>
      <c r="HG91" s="143"/>
      <c r="HH91" s="143"/>
      <c r="HI91" s="143"/>
      <c r="HJ91" s="143"/>
      <c r="HK91" s="143"/>
      <c r="HL91" s="143"/>
      <c r="HM91" s="143"/>
      <c r="HN91" s="143"/>
      <c r="HO91" s="143"/>
      <c r="HP91" s="143"/>
      <c r="HQ91" s="143"/>
      <c r="HR91" s="143"/>
      <c r="HS91" s="143"/>
      <c r="HT91" s="143"/>
      <c r="HU91" s="143"/>
      <c r="HV91" s="143"/>
      <c r="HW91" s="143"/>
      <c r="HX91" s="143"/>
      <c r="HY91" s="143"/>
      <c r="HZ91" s="143"/>
      <c r="IA91" s="143"/>
      <c r="IB91" s="143"/>
      <c r="IC91" s="143"/>
      <c r="ID91" s="143"/>
      <c r="IE91" s="143"/>
      <c r="IF91" s="143"/>
      <c r="IG91" s="143"/>
      <c r="IH91" s="143"/>
      <c r="II91" s="143"/>
      <c r="IJ91" s="143"/>
      <c r="IK91" s="143"/>
      <c r="IL91" s="143"/>
      <c r="IM91" s="143"/>
      <c r="IN91" s="143"/>
      <c r="IO91" s="143"/>
      <c r="IP91" s="143"/>
      <c r="IQ91" s="143"/>
      <c r="IR91" s="143"/>
      <c r="IS91" s="143"/>
      <c r="IT91" s="143"/>
      <c r="IU91" s="143"/>
      <c r="IV91" s="143"/>
      <c r="IW91" s="143"/>
      <c r="IX91" s="143"/>
      <c r="IY91" s="143"/>
      <c r="IZ91" s="143"/>
      <c r="JA91" s="143"/>
      <c r="JB91" s="143"/>
      <c r="JC91" s="143"/>
      <c r="JD91" s="143"/>
      <c r="JE91" s="143"/>
      <c r="JF91" s="143"/>
      <c r="JG91" s="143"/>
      <c r="JH91" s="143"/>
      <c r="JI91" s="143"/>
      <c r="JJ91" s="143"/>
      <c r="JK91" s="143"/>
      <c r="JL91" s="143"/>
      <c r="JM91" s="143"/>
      <c r="JN91" s="143"/>
      <c r="JO91" s="143"/>
      <c r="JP91" s="143"/>
      <c r="JQ91" s="143"/>
      <c r="JR91" s="143"/>
      <c r="JS91" s="143"/>
      <c r="JT91" s="143"/>
      <c r="JU91" s="143"/>
      <c r="JV91" s="143"/>
      <c r="JW91" s="143"/>
      <c r="JX91" s="143"/>
      <c r="JY91" s="143"/>
      <c r="JZ91" s="143"/>
      <c r="KA91" s="143"/>
      <c r="KB91" s="143"/>
      <c r="KC91" s="143"/>
      <c r="KD91" s="143"/>
      <c r="KE91" s="143"/>
      <c r="KF91" s="143"/>
      <c r="KG91" s="143"/>
      <c r="KH91" s="143"/>
      <c r="KI91" s="143"/>
      <c r="KJ91" s="143"/>
      <c r="KK91" s="143"/>
      <c r="KL91" s="143"/>
      <c r="KM91" s="143"/>
      <c r="KN91" s="143"/>
      <c r="KO91" s="143"/>
      <c r="KP91" s="143"/>
      <c r="KQ91" s="143"/>
      <c r="KR91" s="143"/>
      <c r="KS91" s="143"/>
      <c r="KT91" s="143"/>
      <c r="KU91" s="143"/>
      <c r="KV91" s="143"/>
      <c r="KW91" s="143"/>
      <c r="KX91" s="143"/>
      <c r="KY91" s="143"/>
      <c r="KZ91" s="143"/>
      <c r="LA91" s="143"/>
      <c r="LB91" s="143"/>
      <c r="LC91" s="143"/>
      <c r="LD91" s="143"/>
      <c r="LE91" s="143"/>
      <c r="LF91" s="143"/>
      <c r="LG91" s="143"/>
      <c r="LH91" s="143"/>
      <c r="LI91" s="143"/>
      <c r="LJ91" s="143"/>
      <c r="LK91" s="143"/>
      <c r="LL91" s="143"/>
      <c r="LM91" s="143"/>
      <c r="LN91" s="143"/>
      <c r="LO91" s="143"/>
      <c r="LP91" s="143"/>
      <c r="LQ91" s="143"/>
      <c r="LR91" s="143"/>
      <c r="LS91" s="143"/>
      <c r="LT91" s="143"/>
      <c r="LU91" s="143"/>
      <c r="LV91" s="143"/>
      <c r="LW91" s="143"/>
      <c r="LX91" s="143"/>
      <c r="LY91" s="143"/>
      <c r="LZ91" s="143"/>
      <c r="MA91" s="143"/>
      <c r="MB91" s="143"/>
      <c r="MC91" s="143"/>
      <c r="MD91" s="143"/>
      <c r="ME91" s="143"/>
      <c r="MF91" s="143"/>
      <c r="MG91" s="143"/>
      <c r="MH91" s="143"/>
      <c r="MI91" s="143"/>
      <c r="MJ91" s="143"/>
      <c r="MK91" s="143"/>
      <c r="ML91" s="143"/>
      <c r="MM91" s="143"/>
      <c r="MN91" s="143"/>
      <c r="MO91" s="143"/>
      <c r="MP91" s="143"/>
      <c r="MQ91" s="143"/>
      <c r="MR91" s="143"/>
      <c r="MS91" s="143"/>
      <c r="MT91" s="143"/>
      <c r="MU91" s="143"/>
      <c r="MV91" s="143"/>
      <c r="MW91" s="143"/>
      <c r="MX91" s="143"/>
      <c r="MY91" s="143"/>
      <c r="MZ91" s="143"/>
      <c r="NA91" s="143"/>
      <c r="NB91" s="143"/>
      <c r="NC91" s="143"/>
      <c r="ND91" s="143"/>
      <c r="NE91" s="143"/>
      <c r="NF91" s="143"/>
      <c r="NG91" s="143"/>
      <c r="NH91" s="143"/>
      <c r="NI91" s="143"/>
      <c r="NJ91" s="143"/>
      <c r="NK91" s="143"/>
      <c r="NL91" s="143"/>
      <c r="NM91" s="143"/>
      <c r="NN91" s="143"/>
      <c r="NO91" s="143"/>
      <c r="NP91" s="143"/>
      <c r="NQ91" s="143"/>
      <c r="NR91" s="143"/>
      <c r="NS91" s="143"/>
      <c r="NT91" s="143"/>
      <c r="NU91" s="143"/>
      <c r="NV91" s="143"/>
      <c r="NW91" s="143"/>
      <c r="NX91" s="143"/>
      <c r="NY91" s="143"/>
      <c r="NZ91" s="143"/>
      <c r="OA91" s="143"/>
      <c r="OB91" s="143"/>
      <c r="OC91" s="143"/>
      <c r="OD91" s="143"/>
      <c r="OE91" s="143"/>
      <c r="OF91" s="143"/>
      <c r="OG91" s="143"/>
      <c r="OH91" s="143"/>
      <c r="OI91" s="143"/>
      <c r="OJ91" s="143"/>
      <c r="OK91" s="143"/>
      <c r="OL91" s="143"/>
      <c r="OM91" s="143"/>
      <c r="ON91" s="143"/>
      <c r="OO91" s="143"/>
      <c r="OP91" s="143"/>
      <c r="OQ91" s="143"/>
      <c r="OR91" s="143"/>
      <c r="OS91" s="143"/>
      <c r="OT91" s="143"/>
      <c r="OU91" s="143"/>
      <c r="OV91" s="143"/>
      <c r="OW91" s="143"/>
      <c r="OX91" s="143"/>
      <c r="OY91" s="143"/>
      <c r="OZ91" s="143"/>
      <c r="PA91" s="143"/>
      <c r="PB91" s="143"/>
      <c r="PC91" s="143"/>
      <c r="PD91" s="143"/>
      <c r="PE91" s="143"/>
      <c r="PF91" s="143"/>
      <c r="PG91" s="143"/>
      <c r="PH91" s="143"/>
      <c r="PI91" s="143"/>
      <c r="PJ91" s="143"/>
      <c r="PK91" s="143"/>
      <c r="PL91" s="143"/>
    </row>
    <row r="92" spans="1:428" s="112" customFormat="1">
      <c r="A92" s="143"/>
      <c r="B92" s="307"/>
      <c r="C92" s="304"/>
      <c r="D92" s="308"/>
      <c r="E92" s="304"/>
      <c r="F92" s="304"/>
      <c r="G92" s="304"/>
      <c r="H92" s="304"/>
      <c r="I92" s="304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3"/>
      <c r="DE92" s="143"/>
      <c r="DF92" s="143"/>
      <c r="DG92" s="143"/>
      <c r="DH92" s="143"/>
      <c r="DI92" s="143"/>
      <c r="DJ92" s="143"/>
      <c r="DK92" s="143"/>
      <c r="DL92" s="143"/>
      <c r="DM92" s="143"/>
      <c r="DN92" s="143"/>
      <c r="DO92" s="143"/>
      <c r="DP92" s="143"/>
      <c r="DQ92" s="143"/>
      <c r="DR92" s="143"/>
      <c r="DS92" s="143"/>
      <c r="DT92" s="143"/>
      <c r="DU92" s="143"/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  <c r="EO92" s="143"/>
      <c r="EP92" s="143"/>
      <c r="EQ92" s="143"/>
      <c r="ER92" s="143"/>
      <c r="ES92" s="143"/>
      <c r="ET92" s="143"/>
      <c r="EU92" s="143"/>
      <c r="EV92" s="143"/>
      <c r="EW92" s="143"/>
      <c r="EX92" s="143"/>
      <c r="EY92" s="143"/>
      <c r="EZ92" s="143"/>
      <c r="FA92" s="143"/>
      <c r="FB92" s="143"/>
      <c r="FC92" s="143"/>
      <c r="FD92" s="143"/>
      <c r="FE92" s="143"/>
      <c r="FF92" s="143"/>
      <c r="FG92" s="143"/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/>
      <c r="HB92" s="143"/>
      <c r="HC92" s="143"/>
      <c r="HD92" s="143"/>
      <c r="HE92" s="143"/>
      <c r="HF92" s="143"/>
      <c r="HG92" s="143"/>
      <c r="HH92" s="143"/>
      <c r="HI92" s="143"/>
      <c r="HJ92" s="143"/>
      <c r="HK92" s="143"/>
      <c r="HL92" s="143"/>
      <c r="HM92" s="143"/>
      <c r="HN92" s="143"/>
      <c r="HO92" s="143"/>
      <c r="HP92" s="143"/>
      <c r="HQ92" s="143"/>
      <c r="HR92" s="143"/>
      <c r="HS92" s="143"/>
      <c r="HT92" s="143"/>
      <c r="HU92" s="143"/>
      <c r="HV92" s="143"/>
      <c r="HW92" s="143"/>
      <c r="HX92" s="143"/>
      <c r="HY92" s="143"/>
      <c r="HZ92" s="143"/>
      <c r="IA92" s="143"/>
      <c r="IB92" s="143"/>
      <c r="IC92" s="143"/>
      <c r="ID92" s="143"/>
      <c r="IE92" s="143"/>
      <c r="IF92" s="143"/>
      <c r="IG92" s="143"/>
      <c r="IH92" s="143"/>
      <c r="II92" s="143"/>
      <c r="IJ92" s="143"/>
      <c r="IK92" s="143"/>
      <c r="IL92" s="143"/>
      <c r="IM92" s="143"/>
      <c r="IN92" s="143"/>
      <c r="IO92" s="143"/>
      <c r="IP92" s="143"/>
      <c r="IQ92" s="143"/>
      <c r="IR92" s="143"/>
      <c r="IS92" s="143"/>
      <c r="IT92" s="143"/>
      <c r="IU92" s="143"/>
      <c r="IV92" s="143"/>
      <c r="IW92" s="143"/>
      <c r="IX92" s="143"/>
      <c r="IY92" s="143"/>
      <c r="IZ92" s="143"/>
      <c r="JA92" s="143"/>
      <c r="JB92" s="143"/>
      <c r="JC92" s="143"/>
      <c r="JD92" s="143"/>
      <c r="JE92" s="143"/>
      <c r="JF92" s="143"/>
      <c r="JG92" s="143"/>
      <c r="JH92" s="143"/>
      <c r="JI92" s="143"/>
      <c r="JJ92" s="143"/>
      <c r="JK92" s="143"/>
      <c r="JL92" s="143"/>
      <c r="JM92" s="143"/>
      <c r="JN92" s="143"/>
      <c r="JO92" s="143"/>
      <c r="JP92" s="143"/>
      <c r="JQ92" s="143"/>
      <c r="JR92" s="143"/>
      <c r="JS92" s="143"/>
      <c r="JT92" s="143"/>
      <c r="JU92" s="143"/>
      <c r="JV92" s="143"/>
      <c r="JW92" s="143"/>
      <c r="JX92" s="143"/>
      <c r="JY92" s="143"/>
      <c r="JZ92" s="143"/>
      <c r="KA92" s="143"/>
      <c r="KB92" s="143"/>
      <c r="KC92" s="143"/>
      <c r="KD92" s="143"/>
      <c r="KE92" s="143"/>
      <c r="KF92" s="143"/>
      <c r="KG92" s="143"/>
      <c r="KH92" s="143"/>
      <c r="KI92" s="143"/>
      <c r="KJ92" s="143"/>
      <c r="KK92" s="143"/>
      <c r="KL92" s="143"/>
      <c r="KM92" s="143"/>
      <c r="KN92" s="143"/>
      <c r="KO92" s="143"/>
      <c r="KP92" s="143"/>
      <c r="KQ92" s="143"/>
      <c r="KR92" s="143"/>
      <c r="KS92" s="143"/>
      <c r="KT92" s="143"/>
      <c r="KU92" s="143"/>
      <c r="KV92" s="143"/>
      <c r="KW92" s="143"/>
      <c r="KX92" s="143"/>
      <c r="KY92" s="143"/>
      <c r="KZ92" s="143"/>
      <c r="LA92" s="143"/>
      <c r="LB92" s="143"/>
      <c r="LC92" s="143"/>
      <c r="LD92" s="143"/>
      <c r="LE92" s="143"/>
      <c r="LF92" s="143"/>
      <c r="LG92" s="143"/>
      <c r="LH92" s="143"/>
      <c r="LI92" s="143"/>
      <c r="LJ92" s="143"/>
      <c r="LK92" s="143"/>
      <c r="LL92" s="143"/>
      <c r="LM92" s="143"/>
      <c r="LN92" s="143"/>
      <c r="LO92" s="143"/>
      <c r="LP92" s="143"/>
      <c r="LQ92" s="143"/>
      <c r="LR92" s="143"/>
      <c r="LS92" s="143"/>
      <c r="LT92" s="143"/>
      <c r="LU92" s="143"/>
      <c r="LV92" s="143"/>
      <c r="LW92" s="143"/>
      <c r="LX92" s="143"/>
      <c r="LY92" s="143"/>
      <c r="LZ92" s="143"/>
      <c r="MA92" s="143"/>
      <c r="MB92" s="143"/>
      <c r="MC92" s="143"/>
      <c r="MD92" s="143"/>
      <c r="ME92" s="143"/>
      <c r="MF92" s="143"/>
      <c r="MG92" s="143"/>
      <c r="MH92" s="143"/>
      <c r="MI92" s="143"/>
      <c r="MJ92" s="143"/>
      <c r="MK92" s="143"/>
      <c r="ML92" s="143"/>
      <c r="MM92" s="143"/>
      <c r="MN92" s="143"/>
      <c r="MO92" s="143"/>
      <c r="MP92" s="143"/>
      <c r="MQ92" s="143"/>
      <c r="MR92" s="143"/>
      <c r="MS92" s="143"/>
      <c r="MT92" s="143"/>
      <c r="MU92" s="143"/>
      <c r="MV92" s="143"/>
      <c r="MW92" s="143"/>
      <c r="MX92" s="143"/>
      <c r="MY92" s="143"/>
      <c r="MZ92" s="143"/>
      <c r="NA92" s="143"/>
      <c r="NB92" s="143"/>
      <c r="NC92" s="143"/>
      <c r="ND92" s="143"/>
      <c r="NE92" s="143"/>
      <c r="NF92" s="143"/>
      <c r="NG92" s="143"/>
      <c r="NH92" s="143"/>
      <c r="NI92" s="143"/>
      <c r="NJ92" s="143"/>
      <c r="NK92" s="143"/>
      <c r="NL92" s="143"/>
      <c r="NM92" s="143"/>
      <c r="NN92" s="143"/>
      <c r="NO92" s="143"/>
      <c r="NP92" s="143"/>
      <c r="NQ92" s="143"/>
      <c r="NR92" s="143"/>
      <c r="NS92" s="143"/>
      <c r="NT92" s="143"/>
      <c r="NU92" s="143"/>
      <c r="NV92" s="143"/>
      <c r="NW92" s="143"/>
      <c r="NX92" s="143"/>
      <c r="NY92" s="143"/>
      <c r="NZ92" s="143"/>
      <c r="OA92" s="143"/>
      <c r="OB92" s="143"/>
      <c r="OC92" s="143"/>
      <c r="OD92" s="143"/>
      <c r="OE92" s="143"/>
      <c r="OF92" s="143"/>
      <c r="OG92" s="143"/>
      <c r="OH92" s="143"/>
      <c r="OI92" s="143"/>
      <c r="OJ92" s="143"/>
      <c r="OK92" s="143"/>
      <c r="OL92" s="143"/>
      <c r="OM92" s="143"/>
      <c r="ON92" s="143"/>
      <c r="OO92" s="143"/>
      <c r="OP92" s="143"/>
      <c r="OQ92" s="143"/>
      <c r="OR92" s="143"/>
      <c r="OS92" s="143"/>
      <c r="OT92" s="143"/>
      <c r="OU92" s="143"/>
      <c r="OV92" s="143"/>
      <c r="OW92" s="143"/>
      <c r="OX92" s="143"/>
      <c r="OY92" s="143"/>
      <c r="OZ92" s="143"/>
      <c r="PA92" s="143"/>
      <c r="PB92" s="143"/>
      <c r="PC92" s="143"/>
      <c r="PD92" s="143"/>
      <c r="PE92" s="143"/>
      <c r="PF92" s="143"/>
      <c r="PG92" s="143"/>
      <c r="PH92" s="143"/>
      <c r="PI92" s="143"/>
      <c r="PJ92" s="143"/>
      <c r="PK92" s="143"/>
      <c r="PL92" s="143"/>
    </row>
    <row r="93" spans="1:428" s="112" customFormat="1">
      <c r="A93" s="143"/>
      <c r="B93" s="307"/>
      <c r="C93" s="304"/>
      <c r="D93" s="308"/>
      <c r="E93" s="304"/>
      <c r="F93" s="304"/>
      <c r="G93" s="304"/>
      <c r="H93" s="304"/>
      <c r="I93" s="304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/>
      <c r="CF93" s="143"/>
      <c r="CG93" s="143"/>
      <c r="CH93" s="143"/>
      <c r="CI93" s="143"/>
      <c r="CJ93" s="143"/>
      <c r="CK93" s="143"/>
      <c r="CL93" s="143"/>
      <c r="CM93" s="143"/>
      <c r="CN93" s="143"/>
      <c r="CO93" s="143"/>
      <c r="CP93" s="143"/>
      <c r="CQ93" s="143"/>
      <c r="CR93" s="143"/>
      <c r="CS93" s="143"/>
      <c r="CT93" s="143"/>
      <c r="CU93" s="143"/>
      <c r="CV93" s="143"/>
      <c r="CW93" s="143"/>
      <c r="CX93" s="143"/>
      <c r="CY93" s="143"/>
      <c r="CZ93" s="143"/>
      <c r="DA93" s="143"/>
      <c r="DB93" s="143"/>
      <c r="DC93" s="143"/>
      <c r="DD93" s="143"/>
      <c r="DE93" s="143"/>
      <c r="DF93" s="143"/>
      <c r="DG93" s="143"/>
      <c r="DH93" s="143"/>
      <c r="DI93" s="143"/>
      <c r="DJ93" s="143"/>
      <c r="DK93" s="143"/>
      <c r="DL93" s="143"/>
      <c r="DM93" s="143"/>
      <c r="DN93" s="143"/>
      <c r="DO93" s="143"/>
      <c r="DP93" s="143"/>
      <c r="DQ93" s="143"/>
      <c r="DR93" s="143"/>
      <c r="DS93" s="143"/>
      <c r="DT93" s="143"/>
      <c r="DU93" s="143"/>
      <c r="DV93" s="143"/>
      <c r="DW93" s="143"/>
      <c r="DX93" s="143"/>
      <c r="DY93" s="143"/>
      <c r="DZ93" s="143"/>
      <c r="EA93" s="143"/>
      <c r="EB93" s="143"/>
      <c r="EC93" s="143"/>
      <c r="ED93" s="143"/>
      <c r="EE93" s="143"/>
      <c r="EF93" s="143"/>
      <c r="EG93" s="143"/>
      <c r="EH93" s="143"/>
      <c r="EI93" s="143"/>
      <c r="EJ93" s="143"/>
      <c r="EK93" s="143"/>
      <c r="EL93" s="143"/>
      <c r="EM93" s="143"/>
      <c r="EN93" s="143"/>
      <c r="EO93" s="143"/>
      <c r="EP93" s="143"/>
      <c r="EQ93" s="143"/>
      <c r="ER93" s="143"/>
      <c r="ES93" s="143"/>
      <c r="ET93" s="143"/>
      <c r="EU93" s="143"/>
      <c r="EV93" s="143"/>
      <c r="EW93" s="143"/>
      <c r="EX93" s="143"/>
      <c r="EY93" s="143"/>
      <c r="EZ93" s="143"/>
      <c r="FA93" s="143"/>
      <c r="FB93" s="143"/>
      <c r="FC93" s="143"/>
      <c r="FD93" s="143"/>
      <c r="FE93" s="143"/>
      <c r="FF93" s="143"/>
      <c r="FG93" s="143"/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/>
      <c r="HB93" s="143"/>
      <c r="HC93" s="143"/>
      <c r="HD93" s="143"/>
      <c r="HE93" s="143"/>
      <c r="HF93" s="143"/>
      <c r="HG93" s="143"/>
      <c r="HH93" s="143"/>
      <c r="HI93" s="143"/>
      <c r="HJ93" s="143"/>
      <c r="HK93" s="143"/>
      <c r="HL93" s="143"/>
      <c r="HM93" s="143"/>
      <c r="HN93" s="143"/>
      <c r="HO93" s="143"/>
      <c r="HP93" s="143"/>
      <c r="HQ93" s="143"/>
      <c r="HR93" s="143"/>
      <c r="HS93" s="143"/>
      <c r="HT93" s="143"/>
      <c r="HU93" s="143"/>
      <c r="HV93" s="143"/>
      <c r="HW93" s="143"/>
      <c r="HX93" s="143"/>
      <c r="HY93" s="143"/>
      <c r="HZ93" s="143"/>
      <c r="IA93" s="143"/>
      <c r="IB93" s="143"/>
      <c r="IC93" s="143"/>
      <c r="ID93" s="143"/>
      <c r="IE93" s="143"/>
      <c r="IF93" s="143"/>
      <c r="IG93" s="143"/>
      <c r="IH93" s="143"/>
      <c r="II93" s="143"/>
      <c r="IJ93" s="143"/>
      <c r="IK93" s="143"/>
      <c r="IL93" s="143"/>
      <c r="IM93" s="143"/>
      <c r="IN93" s="143"/>
      <c r="IO93" s="143"/>
      <c r="IP93" s="143"/>
      <c r="IQ93" s="143"/>
      <c r="IR93" s="143"/>
      <c r="IS93" s="143"/>
      <c r="IT93" s="143"/>
      <c r="IU93" s="143"/>
      <c r="IV93" s="143"/>
      <c r="IW93" s="143"/>
      <c r="IX93" s="143"/>
      <c r="IY93" s="143"/>
      <c r="IZ93" s="143"/>
      <c r="JA93" s="143"/>
      <c r="JB93" s="143"/>
      <c r="JC93" s="143"/>
      <c r="JD93" s="143"/>
      <c r="JE93" s="143"/>
      <c r="JF93" s="143"/>
      <c r="JG93" s="143"/>
      <c r="JH93" s="143"/>
      <c r="JI93" s="143"/>
      <c r="JJ93" s="143"/>
      <c r="JK93" s="143"/>
      <c r="JL93" s="143"/>
      <c r="JM93" s="143"/>
      <c r="JN93" s="143"/>
      <c r="JO93" s="143"/>
      <c r="JP93" s="143"/>
      <c r="JQ93" s="143"/>
      <c r="JR93" s="143"/>
      <c r="JS93" s="143"/>
      <c r="JT93" s="143"/>
      <c r="JU93" s="143"/>
      <c r="JV93" s="143"/>
      <c r="JW93" s="143"/>
      <c r="JX93" s="143"/>
      <c r="JY93" s="143"/>
      <c r="JZ93" s="143"/>
      <c r="KA93" s="143"/>
      <c r="KB93" s="143"/>
      <c r="KC93" s="143"/>
      <c r="KD93" s="143"/>
      <c r="KE93" s="143"/>
      <c r="KF93" s="143"/>
      <c r="KG93" s="143"/>
      <c r="KH93" s="143"/>
      <c r="KI93" s="143"/>
      <c r="KJ93" s="143"/>
      <c r="KK93" s="143"/>
      <c r="KL93" s="143"/>
      <c r="KM93" s="143"/>
      <c r="KN93" s="143"/>
      <c r="KO93" s="143"/>
      <c r="KP93" s="143"/>
      <c r="KQ93" s="143"/>
      <c r="KR93" s="143"/>
      <c r="KS93" s="143"/>
      <c r="KT93" s="143"/>
      <c r="KU93" s="143"/>
      <c r="KV93" s="143"/>
      <c r="KW93" s="143"/>
      <c r="KX93" s="143"/>
      <c r="KY93" s="143"/>
      <c r="KZ93" s="143"/>
      <c r="LA93" s="143"/>
      <c r="LB93" s="143"/>
      <c r="LC93" s="143"/>
      <c r="LD93" s="143"/>
      <c r="LE93" s="143"/>
      <c r="LF93" s="143"/>
      <c r="LG93" s="143"/>
      <c r="LH93" s="143"/>
      <c r="LI93" s="143"/>
      <c r="LJ93" s="143"/>
      <c r="LK93" s="143"/>
      <c r="LL93" s="143"/>
      <c r="LM93" s="143"/>
      <c r="LN93" s="143"/>
      <c r="LO93" s="143"/>
      <c r="LP93" s="143"/>
      <c r="LQ93" s="143"/>
      <c r="LR93" s="143"/>
      <c r="LS93" s="143"/>
      <c r="LT93" s="143"/>
      <c r="LU93" s="143"/>
      <c r="LV93" s="143"/>
      <c r="LW93" s="143"/>
      <c r="LX93" s="143"/>
      <c r="LY93" s="143"/>
      <c r="LZ93" s="143"/>
      <c r="MA93" s="143"/>
      <c r="MB93" s="143"/>
      <c r="MC93" s="143"/>
      <c r="MD93" s="143"/>
      <c r="ME93" s="143"/>
      <c r="MF93" s="143"/>
      <c r="MG93" s="143"/>
      <c r="MH93" s="143"/>
      <c r="MI93" s="143"/>
      <c r="MJ93" s="143"/>
      <c r="MK93" s="143"/>
      <c r="ML93" s="143"/>
      <c r="MM93" s="143"/>
      <c r="MN93" s="143"/>
      <c r="MO93" s="143"/>
      <c r="MP93" s="143"/>
      <c r="MQ93" s="143"/>
      <c r="MR93" s="143"/>
      <c r="MS93" s="143"/>
      <c r="MT93" s="143"/>
      <c r="MU93" s="143"/>
      <c r="MV93" s="143"/>
      <c r="MW93" s="143"/>
      <c r="MX93" s="143"/>
      <c r="MY93" s="143"/>
      <c r="MZ93" s="143"/>
      <c r="NA93" s="143"/>
      <c r="NB93" s="143"/>
      <c r="NC93" s="143"/>
      <c r="ND93" s="143"/>
      <c r="NE93" s="143"/>
      <c r="NF93" s="143"/>
      <c r="NG93" s="143"/>
      <c r="NH93" s="143"/>
      <c r="NI93" s="143"/>
      <c r="NJ93" s="143"/>
      <c r="NK93" s="143"/>
      <c r="NL93" s="143"/>
      <c r="NM93" s="143"/>
      <c r="NN93" s="143"/>
      <c r="NO93" s="143"/>
      <c r="NP93" s="143"/>
      <c r="NQ93" s="143"/>
      <c r="NR93" s="143"/>
      <c r="NS93" s="143"/>
      <c r="NT93" s="143"/>
      <c r="NU93" s="143"/>
      <c r="NV93" s="143"/>
      <c r="NW93" s="143"/>
      <c r="NX93" s="143"/>
      <c r="NY93" s="143"/>
      <c r="NZ93" s="143"/>
      <c r="OA93" s="143"/>
      <c r="OB93" s="143"/>
      <c r="OC93" s="143"/>
      <c r="OD93" s="143"/>
      <c r="OE93" s="143"/>
      <c r="OF93" s="143"/>
      <c r="OG93" s="143"/>
      <c r="OH93" s="143"/>
      <c r="OI93" s="143"/>
      <c r="OJ93" s="143"/>
      <c r="OK93" s="143"/>
      <c r="OL93" s="143"/>
      <c r="OM93" s="143"/>
      <c r="ON93" s="143"/>
      <c r="OO93" s="143"/>
      <c r="OP93" s="143"/>
      <c r="OQ93" s="143"/>
      <c r="OR93" s="143"/>
      <c r="OS93" s="143"/>
      <c r="OT93" s="143"/>
      <c r="OU93" s="143"/>
      <c r="OV93" s="143"/>
      <c r="OW93" s="143"/>
      <c r="OX93" s="143"/>
      <c r="OY93" s="143"/>
      <c r="OZ93" s="143"/>
      <c r="PA93" s="143"/>
      <c r="PB93" s="143"/>
      <c r="PC93" s="143"/>
      <c r="PD93" s="143"/>
      <c r="PE93" s="143"/>
      <c r="PF93" s="143"/>
      <c r="PG93" s="143"/>
      <c r="PH93" s="143"/>
      <c r="PI93" s="143"/>
      <c r="PJ93" s="143"/>
      <c r="PK93" s="143"/>
      <c r="PL93" s="143"/>
    </row>
    <row r="94" spans="1:428" s="112" customFormat="1">
      <c r="A94" s="143"/>
      <c r="B94" s="136"/>
      <c r="D94" s="132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143"/>
      <c r="CZ94" s="143"/>
      <c r="DA94" s="143"/>
      <c r="DB94" s="143"/>
      <c r="DC94" s="143"/>
      <c r="DD94" s="143"/>
      <c r="DE94" s="143"/>
      <c r="DF94" s="143"/>
      <c r="DG94" s="143"/>
      <c r="DH94" s="143"/>
      <c r="DI94" s="143"/>
      <c r="DJ94" s="143"/>
      <c r="DK94" s="143"/>
      <c r="DL94" s="143"/>
      <c r="DM94" s="143"/>
      <c r="DN94" s="143"/>
      <c r="DO94" s="143"/>
      <c r="DP94" s="143"/>
      <c r="DQ94" s="143"/>
      <c r="DR94" s="143"/>
      <c r="DS94" s="143"/>
      <c r="DT94" s="143"/>
      <c r="DU94" s="143"/>
      <c r="DV94" s="143"/>
      <c r="DW94" s="143"/>
      <c r="DX94" s="143"/>
      <c r="DY94" s="143"/>
      <c r="DZ94" s="143"/>
      <c r="EA94" s="143"/>
      <c r="EB94" s="143"/>
      <c r="EC94" s="143"/>
      <c r="ED94" s="143"/>
      <c r="EE94" s="143"/>
      <c r="EF94" s="143"/>
      <c r="EG94" s="143"/>
      <c r="EH94" s="143"/>
      <c r="EI94" s="143"/>
      <c r="EJ94" s="143"/>
      <c r="EK94" s="143"/>
      <c r="EL94" s="143"/>
      <c r="EM94" s="143"/>
      <c r="EN94" s="143"/>
      <c r="EO94" s="143"/>
      <c r="EP94" s="143"/>
      <c r="EQ94" s="143"/>
      <c r="ER94" s="143"/>
      <c r="ES94" s="143"/>
      <c r="ET94" s="143"/>
      <c r="EU94" s="143"/>
      <c r="EV94" s="143"/>
      <c r="EW94" s="143"/>
      <c r="EX94" s="143"/>
      <c r="EY94" s="143"/>
      <c r="EZ94" s="143"/>
      <c r="FA94" s="143"/>
      <c r="FB94" s="143"/>
      <c r="FC94" s="143"/>
      <c r="FD94" s="143"/>
      <c r="FE94" s="143"/>
      <c r="FF94" s="143"/>
      <c r="FG94" s="143"/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/>
      <c r="HB94" s="143"/>
      <c r="HC94" s="143"/>
      <c r="HD94" s="143"/>
      <c r="HE94" s="143"/>
      <c r="HF94" s="143"/>
      <c r="HG94" s="143"/>
      <c r="HH94" s="143"/>
      <c r="HI94" s="143"/>
      <c r="HJ94" s="143"/>
      <c r="HK94" s="143"/>
      <c r="HL94" s="143"/>
      <c r="HM94" s="143"/>
      <c r="HN94" s="143"/>
      <c r="HO94" s="143"/>
      <c r="HP94" s="143"/>
      <c r="HQ94" s="143"/>
      <c r="HR94" s="143"/>
      <c r="HS94" s="143"/>
      <c r="HT94" s="143"/>
      <c r="HU94" s="143"/>
      <c r="HV94" s="143"/>
      <c r="HW94" s="143"/>
      <c r="HX94" s="143"/>
      <c r="HY94" s="143"/>
      <c r="HZ94" s="143"/>
      <c r="IA94" s="143"/>
      <c r="IB94" s="143"/>
      <c r="IC94" s="143"/>
      <c r="ID94" s="143"/>
      <c r="IE94" s="143"/>
      <c r="IF94" s="143"/>
      <c r="IG94" s="143"/>
      <c r="IH94" s="143"/>
      <c r="II94" s="143"/>
      <c r="IJ94" s="143"/>
      <c r="IK94" s="143"/>
      <c r="IL94" s="143"/>
      <c r="IM94" s="143"/>
      <c r="IN94" s="143"/>
      <c r="IO94" s="143"/>
      <c r="IP94" s="143"/>
      <c r="IQ94" s="143"/>
      <c r="IR94" s="143"/>
      <c r="IS94" s="143"/>
      <c r="IT94" s="143"/>
      <c r="IU94" s="143"/>
      <c r="IV94" s="143"/>
      <c r="IW94" s="143"/>
      <c r="IX94" s="143"/>
      <c r="IY94" s="143"/>
      <c r="IZ94" s="143"/>
      <c r="JA94" s="143"/>
      <c r="JB94" s="143"/>
      <c r="JC94" s="143"/>
      <c r="JD94" s="143"/>
      <c r="JE94" s="143"/>
      <c r="JF94" s="143"/>
      <c r="JG94" s="143"/>
      <c r="JH94" s="143"/>
      <c r="JI94" s="143"/>
      <c r="JJ94" s="143"/>
      <c r="JK94" s="143"/>
      <c r="JL94" s="143"/>
      <c r="JM94" s="143"/>
      <c r="JN94" s="143"/>
      <c r="JO94" s="143"/>
      <c r="JP94" s="143"/>
      <c r="JQ94" s="143"/>
      <c r="JR94" s="143"/>
      <c r="JS94" s="143"/>
      <c r="JT94" s="143"/>
      <c r="JU94" s="143"/>
      <c r="JV94" s="143"/>
      <c r="JW94" s="143"/>
      <c r="JX94" s="143"/>
      <c r="JY94" s="143"/>
      <c r="JZ94" s="143"/>
      <c r="KA94" s="143"/>
      <c r="KB94" s="143"/>
      <c r="KC94" s="143"/>
      <c r="KD94" s="143"/>
      <c r="KE94" s="143"/>
      <c r="KF94" s="143"/>
      <c r="KG94" s="143"/>
      <c r="KH94" s="143"/>
      <c r="KI94" s="143"/>
      <c r="KJ94" s="143"/>
      <c r="KK94" s="143"/>
      <c r="KL94" s="143"/>
      <c r="KM94" s="143"/>
      <c r="KN94" s="143"/>
      <c r="KO94" s="143"/>
      <c r="KP94" s="143"/>
      <c r="KQ94" s="143"/>
      <c r="KR94" s="143"/>
      <c r="KS94" s="143"/>
      <c r="KT94" s="143"/>
      <c r="KU94" s="143"/>
      <c r="KV94" s="143"/>
      <c r="KW94" s="143"/>
      <c r="KX94" s="143"/>
      <c r="KY94" s="143"/>
      <c r="KZ94" s="143"/>
      <c r="LA94" s="143"/>
      <c r="LB94" s="143"/>
      <c r="LC94" s="143"/>
      <c r="LD94" s="143"/>
      <c r="LE94" s="143"/>
      <c r="LF94" s="143"/>
      <c r="LG94" s="143"/>
      <c r="LH94" s="143"/>
      <c r="LI94" s="143"/>
      <c r="LJ94" s="143"/>
      <c r="LK94" s="143"/>
      <c r="LL94" s="143"/>
      <c r="LM94" s="143"/>
      <c r="LN94" s="143"/>
      <c r="LO94" s="143"/>
      <c r="LP94" s="143"/>
      <c r="LQ94" s="143"/>
      <c r="LR94" s="143"/>
      <c r="LS94" s="143"/>
      <c r="LT94" s="143"/>
      <c r="LU94" s="143"/>
      <c r="LV94" s="143"/>
      <c r="LW94" s="143"/>
      <c r="LX94" s="143"/>
      <c r="LY94" s="143"/>
      <c r="LZ94" s="143"/>
      <c r="MA94" s="143"/>
      <c r="MB94" s="143"/>
      <c r="MC94" s="143"/>
      <c r="MD94" s="143"/>
      <c r="ME94" s="143"/>
      <c r="MF94" s="143"/>
      <c r="MG94" s="143"/>
      <c r="MH94" s="143"/>
      <c r="MI94" s="143"/>
      <c r="MJ94" s="143"/>
      <c r="MK94" s="143"/>
      <c r="ML94" s="143"/>
      <c r="MM94" s="143"/>
      <c r="MN94" s="143"/>
      <c r="MO94" s="143"/>
      <c r="MP94" s="143"/>
      <c r="MQ94" s="143"/>
      <c r="MR94" s="143"/>
      <c r="MS94" s="143"/>
      <c r="MT94" s="143"/>
      <c r="MU94" s="143"/>
      <c r="MV94" s="143"/>
      <c r="MW94" s="143"/>
      <c r="MX94" s="143"/>
      <c r="MY94" s="143"/>
      <c r="MZ94" s="143"/>
      <c r="NA94" s="143"/>
      <c r="NB94" s="143"/>
      <c r="NC94" s="143"/>
      <c r="ND94" s="143"/>
      <c r="NE94" s="143"/>
      <c r="NF94" s="143"/>
      <c r="NG94" s="143"/>
      <c r="NH94" s="143"/>
      <c r="NI94" s="143"/>
      <c r="NJ94" s="143"/>
      <c r="NK94" s="143"/>
      <c r="NL94" s="143"/>
      <c r="NM94" s="143"/>
      <c r="NN94" s="143"/>
      <c r="NO94" s="143"/>
      <c r="NP94" s="143"/>
      <c r="NQ94" s="143"/>
      <c r="NR94" s="143"/>
      <c r="NS94" s="143"/>
      <c r="NT94" s="143"/>
      <c r="NU94" s="143"/>
      <c r="NV94" s="143"/>
      <c r="NW94" s="143"/>
      <c r="NX94" s="143"/>
      <c r="NY94" s="143"/>
      <c r="NZ94" s="143"/>
      <c r="OA94" s="143"/>
      <c r="OB94" s="143"/>
      <c r="OC94" s="143"/>
      <c r="OD94" s="143"/>
      <c r="OE94" s="143"/>
      <c r="OF94" s="143"/>
      <c r="OG94" s="143"/>
      <c r="OH94" s="143"/>
      <c r="OI94" s="143"/>
      <c r="OJ94" s="143"/>
      <c r="OK94" s="143"/>
      <c r="OL94" s="143"/>
      <c r="OM94" s="143"/>
      <c r="ON94" s="143"/>
      <c r="OO94" s="143"/>
      <c r="OP94" s="143"/>
      <c r="OQ94" s="143"/>
      <c r="OR94" s="143"/>
      <c r="OS94" s="143"/>
      <c r="OT94" s="143"/>
      <c r="OU94" s="143"/>
      <c r="OV94" s="143"/>
      <c r="OW94" s="143"/>
      <c r="OX94" s="143"/>
      <c r="OY94" s="143"/>
      <c r="OZ94" s="143"/>
      <c r="PA94" s="143"/>
      <c r="PB94" s="143"/>
      <c r="PC94" s="143"/>
      <c r="PD94" s="143"/>
      <c r="PE94" s="143"/>
      <c r="PF94" s="143"/>
      <c r="PG94" s="143"/>
      <c r="PH94" s="143"/>
      <c r="PI94" s="143"/>
      <c r="PJ94" s="143"/>
      <c r="PK94" s="143"/>
      <c r="PL94" s="143"/>
    </row>
    <row r="95" spans="1:428" s="112" customFormat="1">
      <c r="A95" s="143"/>
      <c r="B95" s="136"/>
      <c r="D95" s="132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/>
      <c r="HC95" s="143"/>
      <c r="HD95" s="143"/>
      <c r="HE95" s="143"/>
      <c r="HF95" s="143"/>
      <c r="HG95" s="143"/>
      <c r="HH95" s="143"/>
      <c r="HI95" s="143"/>
      <c r="HJ95" s="143"/>
      <c r="HK95" s="143"/>
      <c r="HL95" s="143"/>
      <c r="HM95" s="143"/>
      <c r="HN95" s="143"/>
      <c r="HO95" s="143"/>
      <c r="HP95" s="143"/>
      <c r="HQ95" s="143"/>
      <c r="HR95" s="143"/>
      <c r="HS95" s="143"/>
      <c r="HT95" s="143"/>
      <c r="HU95" s="143"/>
      <c r="HV95" s="143"/>
      <c r="HW95" s="143"/>
      <c r="HX95" s="143"/>
      <c r="HY95" s="143"/>
      <c r="HZ95" s="143"/>
      <c r="IA95" s="143"/>
      <c r="IB95" s="143"/>
      <c r="IC95" s="143"/>
      <c r="ID95" s="143"/>
      <c r="IE95" s="143"/>
      <c r="IF95" s="143"/>
      <c r="IG95" s="143"/>
      <c r="IH95" s="143"/>
      <c r="II95" s="143"/>
      <c r="IJ95" s="143"/>
      <c r="IK95" s="143"/>
      <c r="IL95" s="143"/>
      <c r="IM95" s="143"/>
      <c r="IN95" s="143"/>
      <c r="IO95" s="143"/>
      <c r="IP95" s="143"/>
      <c r="IQ95" s="143"/>
      <c r="IR95" s="143"/>
      <c r="IS95" s="143"/>
      <c r="IT95" s="143"/>
      <c r="IU95" s="143"/>
      <c r="IV95" s="143"/>
      <c r="IW95" s="143"/>
      <c r="IX95" s="143"/>
      <c r="IY95" s="143"/>
      <c r="IZ95" s="143"/>
      <c r="JA95" s="143"/>
      <c r="JB95" s="143"/>
      <c r="JC95" s="143"/>
      <c r="JD95" s="143"/>
      <c r="JE95" s="143"/>
      <c r="JF95" s="143"/>
      <c r="JG95" s="143"/>
      <c r="JH95" s="143"/>
      <c r="JI95" s="143"/>
      <c r="JJ95" s="143"/>
      <c r="JK95" s="143"/>
      <c r="JL95" s="143"/>
      <c r="JM95" s="143"/>
      <c r="JN95" s="143"/>
      <c r="JO95" s="143"/>
      <c r="JP95" s="143"/>
      <c r="JQ95" s="143"/>
      <c r="JR95" s="143"/>
      <c r="JS95" s="143"/>
      <c r="JT95" s="143"/>
      <c r="JU95" s="143"/>
      <c r="JV95" s="143"/>
      <c r="JW95" s="143"/>
      <c r="JX95" s="143"/>
      <c r="JY95" s="143"/>
      <c r="JZ95" s="143"/>
      <c r="KA95" s="143"/>
      <c r="KB95" s="143"/>
      <c r="KC95" s="143"/>
      <c r="KD95" s="143"/>
      <c r="KE95" s="143"/>
      <c r="KF95" s="143"/>
      <c r="KG95" s="143"/>
      <c r="KH95" s="143"/>
      <c r="KI95" s="143"/>
      <c r="KJ95" s="143"/>
      <c r="KK95" s="143"/>
      <c r="KL95" s="143"/>
      <c r="KM95" s="143"/>
      <c r="KN95" s="143"/>
      <c r="KO95" s="143"/>
      <c r="KP95" s="143"/>
      <c r="KQ95" s="143"/>
      <c r="KR95" s="143"/>
      <c r="KS95" s="143"/>
      <c r="KT95" s="143"/>
      <c r="KU95" s="143"/>
      <c r="KV95" s="143"/>
      <c r="KW95" s="143"/>
      <c r="KX95" s="143"/>
      <c r="KY95" s="143"/>
      <c r="KZ95" s="143"/>
      <c r="LA95" s="143"/>
      <c r="LB95" s="143"/>
      <c r="LC95" s="143"/>
      <c r="LD95" s="143"/>
      <c r="LE95" s="143"/>
      <c r="LF95" s="143"/>
      <c r="LG95" s="143"/>
      <c r="LH95" s="143"/>
      <c r="LI95" s="143"/>
      <c r="LJ95" s="143"/>
      <c r="LK95" s="143"/>
      <c r="LL95" s="143"/>
      <c r="LM95" s="143"/>
      <c r="LN95" s="143"/>
      <c r="LO95" s="143"/>
      <c r="LP95" s="143"/>
      <c r="LQ95" s="143"/>
      <c r="LR95" s="143"/>
      <c r="LS95" s="143"/>
      <c r="LT95" s="143"/>
      <c r="LU95" s="143"/>
      <c r="LV95" s="143"/>
      <c r="LW95" s="143"/>
      <c r="LX95" s="143"/>
      <c r="LY95" s="143"/>
      <c r="LZ95" s="143"/>
      <c r="MA95" s="143"/>
      <c r="MB95" s="143"/>
      <c r="MC95" s="143"/>
      <c r="MD95" s="143"/>
      <c r="ME95" s="143"/>
      <c r="MF95" s="143"/>
      <c r="MG95" s="143"/>
      <c r="MH95" s="143"/>
      <c r="MI95" s="143"/>
      <c r="MJ95" s="143"/>
      <c r="MK95" s="143"/>
      <c r="ML95" s="143"/>
      <c r="MM95" s="143"/>
      <c r="MN95" s="143"/>
      <c r="MO95" s="143"/>
      <c r="MP95" s="143"/>
      <c r="MQ95" s="143"/>
      <c r="MR95" s="143"/>
      <c r="MS95" s="143"/>
      <c r="MT95" s="143"/>
      <c r="MU95" s="143"/>
      <c r="MV95" s="143"/>
      <c r="MW95" s="143"/>
      <c r="MX95" s="143"/>
      <c r="MY95" s="143"/>
      <c r="MZ95" s="143"/>
      <c r="NA95" s="143"/>
      <c r="NB95" s="143"/>
      <c r="NC95" s="143"/>
      <c r="ND95" s="143"/>
      <c r="NE95" s="143"/>
      <c r="NF95" s="143"/>
      <c r="NG95" s="143"/>
      <c r="NH95" s="143"/>
      <c r="NI95" s="143"/>
      <c r="NJ95" s="143"/>
      <c r="NK95" s="143"/>
      <c r="NL95" s="143"/>
      <c r="NM95" s="143"/>
      <c r="NN95" s="143"/>
      <c r="NO95" s="143"/>
      <c r="NP95" s="143"/>
      <c r="NQ95" s="143"/>
      <c r="NR95" s="143"/>
      <c r="NS95" s="143"/>
      <c r="NT95" s="143"/>
      <c r="NU95" s="143"/>
      <c r="NV95" s="143"/>
      <c r="NW95" s="143"/>
      <c r="NX95" s="143"/>
      <c r="NY95" s="143"/>
      <c r="NZ95" s="143"/>
      <c r="OA95" s="143"/>
      <c r="OB95" s="143"/>
      <c r="OC95" s="143"/>
      <c r="OD95" s="143"/>
      <c r="OE95" s="143"/>
      <c r="OF95" s="143"/>
      <c r="OG95" s="143"/>
      <c r="OH95" s="143"/>
      <c r="OI95" s="143"/>
      <c r="OJ95" s="143"/>
      <c r="OK95" s="143"/>
      <c r="OL95" s="143"/>
      <c r="OM95" s="143"/>
      <c r="ON95" s="143"/>
      <c r="OO95" s="143"/>
      <c r="OP95" s="143"/>
      <c r="OQ95" s="143"/>
      <c r="OR95" s="143"/>
      <c r="OS95" s="143"/>
      <c r="OT95" s="143"/>
      <c r="OU95" s="143"/>
      <c r="OV95" s="143"/>
      <c r="OW95" s="143"/>
      <c r="OX95" s="143"/>
      <c r="OY95" s="143"/>
      <c r="OZ95" s="143"/>
      <c r="PA95" s="143"/>
      <c r="PB95" s="143"/>
      <c r="PC95" s="143"/>
      <c r="PD95" s="143"/>
      <c r="PE95" s="143"/>
      <c r="PF95" s="143"/>
      <c r="PG95" s="143"/>
      <c r="PH95" s="143"/>
      <c r="PI95" s="143"/>
      <c r="PJ95" s="143"/>
      <c r="PK95" s="143"/>
      <c r="PL95" s="143"/>
    </row>
    <row r="96" spans="1:428" s="112" customFormat="1">
      <c r="A96" s="143"/>
      <c r="B96" s="136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  <c r="DN96" s="143"/>
      <c r="DO96" s="143"/>
      <c r="DP96" s="143"/>
      <c r="DQ96" s="143"/>
      <c r="DR96" s="143"/>
      <c r="DS96" s="143"/>
      <c r="DT96" s="143"/>
      <c r="DU96" s="143"/>
      <c r="DV96" s="143"/>
      <c r="DW96" s="143"/>
      <c r="DX96" s="143"/>
      <c r="DY96" s="143"/>
      <c r="DZ96" s="143"/>
      <c r="EA96" s="143"/>
      <c r="EB96" s="143"/>
      <c r="EC96" s="143"/>
      <c r="ED96" s="143"/>
      <c r="EE96" s="143"/>
      <c r="EF96" s="143"/>
      <c r="EG96" s="143"/>
      <c r="EH96" s="143"/>
      <c r="EI96" s="143"/>
      <c r="EJ96" s="143"/>
      <c r="EK96" s="143"/>
      <c r="EL96" s="143"/>
      <c r="EM96" s="143"/>
      <c r="EN96" s="143"/>
      <c r="EO96" s="143"/>
      <c r="EP96" s="143"/>
      <c r="EQ96" s="143"/>
      <c r="ER96" s="143"/>
      <c r="ES96" s="143"/>
      <c r="ET96" s="143"/>
      <c r="EU96" s="143"/>
      <c r="EV96" s="143"/>
      <c r="EW96" s="143"/>
      <c r="EX96" s="143"/>
      <c r="EY96" s="143"/>
      <c r="EZ96" s="143"/>
      <c r="FA96" s="143"/>
      <c r="FB96" s="143"/>
      <c r="FC96" s="143"/>
      <c r="FD96" s="143"/>
      <c r="FE96" s="143"/>
      <c r="FF96" s="143"/>
      <c r="FG96" s="143"/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/>
      <c r="HB96" s="143"/>
      <c r="HC96" s="143"/>
      <c r="HD96" s="143"/>
      <c r="HE96" s="143"/>
      <c r="HF96" s="143"/>
      <c r="HG96" s="143"/>
      <c r="HH96" s="143"/>
      <c r="HI96" s="143"/>
      <c r="HJ96" s="143"/>
      <c r="HK96" s="143"/>
      <c r="HL96" s="143"/>
      <c r="HM96" s="143"/>
      <c r="HN96" s="143"/>
      <c r="HO96" s="143"/>
      <c r="HP96" s="143"/>
      <c r="HQ96" s="143"/>
      <c r="HR96" s="143"/>
      <c r="HS96" s="143"/>
      <c r="HT96" s="143"/>
      <c r="HU96" s="143"/>
      <c r="HV96" s="143"/>
      <c r="HW96" s="143"/>
      <c r="HX96" s="143"/>
      <c r="HY96" s="143"/>
      <c r="HZ96" s="143"/>
      <c r="IA96" s="143"/>
      <c r="IB96" s="143"/>
      <c r="IC96" s="143"/>
      <c r="ID96" s="143"/>
      <c r="IE96" s="143"/>
      <c r="IF96" s="143"/>
      <c r="IG96" s="143"/>
      <c r="IH96" s="143"/>
      <c r="II96" s="143"/>
      <c r="IJ96" s="143"/>
      <c r="IK96" s="143"/>
      <c r="IL96" s="143"/>
      <c r="IM96" s="143"/>
      <c r="IN96" s="143"/>
      <c r="IO96" s="143"/>
      <c r="IP96" s="143"/>
      <c r="IQ96" s="143"/>
      <c r="IR96" s="143"/>
      <c r="IS96" s="143"/>
      <c r="IT96" s="143"/>
      <c r="IU96" s="143"/>
      <c r="IV96" s="143"/>
      <c r="IW96" s="143"/>
      <c r="IX96" s="143"/>
      <c r="IY96" s="143"/>
      <c r="IZ96" s="143"/>
      <c r="JA96" s="143"/>
      <c r="JB96" s="143"/>
      <c r="JC96" s="143"/>
      <c r="JD96" s="143"/>
      <c r="JE96" s="143"/>
      <c r="JF96" s="143"/>
      <c r="JG96" s="143"/>
      <c r="JH96" s="143"/>
      <c r="JI96" s="143"/>
      <c r="JJ96" s="143"/>
      <c r="JK96" s="143"/>
      <c r="JL96" s="143"/>
      <c r="JM96" s="143"/>
      <c r="JN96" s="143"/>
      <c r="JO96" s="143"/>
      <c r="JP96" s="143"/>
      <c r="JQ96" s="143"/>
      <c r="JR96" s="143"/>
      <c r="JS96" s="143"/>
      <c r="JT96" s="143"/>
      <c r="JU96" s="143"/>
      <c r="JV96" s="143"/>
      <c r="JW96" s="143"/>
      <c r="JX96" s="143"/>
      <c r="JY96" s="143"/>
      <c r="JZ96" s="143"/>
      <c r="KA96" s="143"/>
      <c r="KB96" s="143"/>
      <c r="KC96" s="143"/>
      <c r="KD96" s="143"/>
      <c r="KE96" s="143"/>
      <c r="KF96" s="143"/>
      <c r="KG96" s="143"/>
      <c r="KH96" s="143"/>
      <c r="KI96" s="143"/>
      <c r="KJ96" s="143"/>
      <c r="KK96" s="143"/>
      <c r="KL96" s="143"/>
      <c r="KM96" s="143"/>
      <c r="KN96" s="143"/>
      <c r="KO96" s="143"/>
      <c r="KP96" s="143"/>
      <c r="KQ96" s="143"/>
      <c r="KR96" s="143"/>
      <c r="KS96" s="143"/>
      <c r="KT96" s="143"/>
      <c r="KU96" s="143"/>
      <c r="KV96" s="143"/>
      <c r="KW96" s="143"/>
      <c r="KX96" s="143"/>
      <c r="KY96" s="143"/>
      <c r="KZ96" s="143"/>
      <c r="LA96" s="143"/>
      <c r="LB96" s="143"/>
      <c r="LC96" s="143"/>
      <c r="LD96" s="143"/>
      <c r="LE96" s="143"/>
      <c r="LF96" s="143"/>
      <c r="LG96" s="143"/>
      <c r="LH96" s="143"/>
      <c r="LI96" s="143"/>
      <c r="LJ96" s="143"/>
      <c r="LK96" s="143"/>
      <c r="LL96" s="143"/>
      <c r="LM96" s="143"/>
      <c r="LN96" s="143"/>
      <c r="LO96" s="143"/>
      <c r="LP96" s="143"/>
      <c r="LQ96" s="143"/>
      <c r="LR96" s="143"/>
      <c r="LS96" s="143"/>
      <c r="LT96" s="143"/>
      <c r="LU96" s="143"/>
      <c r="LV96" s="143"/>
      <c r="LW96" s="143"/>
      <c r="LX96" s="143"/>
      <c r="LY96" s="143"/>
      <c r="LZ96" s="143"/>
      <c r="MA96" s="143"/>
      <c r="MB96" s="143"/>
      <c r="MC96" s="143"/>
      <c r="MD96" s="143"/>
      <c r="ME96" s="143"/>
      <c r="MF96" s="143"/>
      <c r="MG96" s="143"/>
      <c r="MH96" s="143"/>
      <c r="MI96" s="143"/>
      <c r="MJ96" s="143"/>
      <c r="MK96" s="143"/>
      <c r="ML96" s="143"/>
      <c r="MM96" s="143"/>
      <c r="MN96" s="143"/>
      <c r="MO96" s="143"/>
      <c r="MP96" s="143"/>
      <c r="MQ96" s="143"/>
      <c r="MR96" s="143"/>
      <c r="MS96" s="143"/>
      <c r="MT96" s="143"/>
      <c r="MU96" s="143"/>
      <c r="MV96" s="143"/>
      <c r="MW96" s="143"/>
      <c r="MX96" s="143"/>
      <c r="MY96" s="143"/>
      <c r="MZ96" s="143"/>
      <c r="NA96" s="143"/>
      <c r="NB96" s="143"/>
      <c r="NC96" s="143"/>
      <c r="ND96" s="143"/>
      <c r="NE96" s="143"/>
      <c r="NF96" s="143"/>
      <c r="NG96" s="143"/>
      <c r="NH96" s="143"/>
      <c r="NI96" s="143"/>
      <c r="NJ96" s="143"/>
      <c r="NK96" s="143"/>
      <c r="NL96" s="143"/>
      <c r="NM96" s="143"/>
      <c r="NN96" s="143"/>
      <c r="NO96" s="143"/>
      <c r="NP96" s="143"/>
      <c r="NQ96" s="143"/>
      <c r="NR96" s="143"/>
      <c r="NS96" s="143"/>
      <c r="NT96" s="143"/>
      <c r="NU96" s="143"/>
      <c r="NV96" s="143"/>
      <c r="NW96" s="143"/>
      <c r="NX96" s="143"/>
      <c r="NY96" s="143"/>
      <c r="NZ96" s="143"/>
      <c r="OA96" s="143"/>
      <c r="OB96" s="143"/>
      <c r="OC96" s="143"/>
      <c r="OD96" s="143"/>
      <c r="OE96" s="143"/>
      <c r="OF96" s="143"/>
      <c r="OG96" s="143"/>
      <c r="OH96" s="143"/>
      <c r="OI96" s="143"/>
      <c r="OJ96" s="143"/>
      <c r="OK96" s="143"/>
      <c r="OL96" s="143"/>
      <c r="OM96" s="143"/>
      <c r="ON96" s="143"/>
      <c r="OO96" s="143"/>
      <c r="OP96" s="143"/>
      <c r="OQ96" s="143"/>
      <c r="OR96" s="143"/>
      <c r="OS96" s="143"/>
      <c r="OT96" s="143"/>
      <c r="OU96" s="143"/>
      <c r="OV96" s="143"/>
      <c r="OW96" s="143"/>
      <c r="OX96" s="143"/>
      <c r="OY96" s="143"/>
      <c r="OZ96" s="143"/>
      <c r="PA96" s="143"/>
      <c r="PB96" s="143"/>
      <c r="PC96" s="143"/>
      <c r="PD96" s="143"/>
      <c r="PE96" s="143"/>
      <c r="PF96" s="143"/>
      <c r="PG96" s="143"/>
      <c r="PH96" s="143"/>
      <c r="PI96" s="143"/>
      <c r="PJ96" s="143"/>
      <c r="PK96" s="143"/>
      <c r="PL96" s="143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>
    <pageSetUpPr fitToPage="1"/>
  </sheetPr>
  <dimension ref="A1:AB97"/>
  <sheetViews>
    <sheetView showGridLines="0" showRowColHeaders="0" showZeros="0" showOutlineSymbols="0" zoomScaleNormal="100" workbookViewId="0">
      <selection activeCell="T26" sqref="T26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2.5703125" style="33" customWidth="1"/>
    <col min="4" max="4" width="12.7109375" style="33" customWidth="1"/>
    <col min="5" max="5" width="11.5703125" style="33" customWidth="1"/>
    <col min="6" max="6" width="1.140625" style="295" customWidth="1"/>
    <col min="7" max="7" width="11.5703125" style="33" customWidth="1"/>
    <col min="8" max="8" width="1.140625" style="33" customWidth="1"/>
    <col min="9" max="9" width="11.5703125" style="33" customWidth="1"/>
    <col min="10" max="10" width="3.28515625" style="33" customWidth="1"/>
    <col min="11" max="11" width="8.85546875" style="33" customWidth="1"/>
    <col min="12" max="16" width="11.28515625" style="34" customWidth="1"/>
    <col min="17" max="19" width="11.5703125" style="34"/>
    <col min="20" max="20" width="11.5703125" style="588"/>
    <col min="21" max="16384" width="11.5703125" style="33"/>
  </cols>
  <sheetData>
    <row r="1" spans="2:28" ht="65.849999999999994" customHeight="1">
      <c r="B1" s="512" t="s">
        <v>216</v>
      </c>
      <c r="C1" s="30"/>
      <c r="D1" s="30"/>
      <c r="E1" s="30"/>
      <c r="F1" s="503"/>
      <c r="G1" s="30"/>
      <c r="H1" s="31"/>
      <c r="I1" s="30"/>
      <c r="P1" s="490" t="s">
        <v>177</v>
      </c>
    </row>
    <row r="2" spans="2:28" ht="26.25" customHeight="1">
      <c r="B2" s="35"/>
      <c r="C2" s="35"/>
      <c r="D2" s="35"/>
      <c r="E2" s="35"/>
      <c r="F2" s="504"/>
      <c r="G2" s="35"/>
      <c r="H2" s="35"/>
      <c r="I2" s="35"/>
    </row>
    <row r="3" spans="2:28" ht="27.95" customHeight="1">
      <c r="B3" s="518" t="s">
        <v>243</v>
      </c>
      <c r="C3" s="518"/>
      <c r="D3" s="519"/>
      <c r="E3" s="520" t="s">
        <v>244</v>
      </c>
      <c r="F3" s="521"/>
      <c r="G3" s="520" t="s">
        <v>217</v>
      </c>
      <c r="H3" s="521"/>
      <c r="I3" s="520" t="s">
        <v>218</v>
      </c>
    </row>
    <row r="4" spans="2:28" ht="18.95" customHeight="1">
      <c r="B4" s="491" t="s">
        <v>219</v>
      </c>
      <c r="C4" s="423"/>
      <c r="D4" s="424"/>
      <c r="E4" s="486">
        <v>8989652</v>
      </c>
      <c r="F4" s="493"/>
      <c r="G4" s="486">
        <v>4417284</v>
      </c>
      <c r="H4" s="489"/>
      <c r="I4" s="486">
        <v>4572324</v>
      </c>
      <c r="J4" s="42"/>
      <c r="K4" s="42"/>
      <c r="L4" s="266"/>
      <c r="M4" s="266"/>
      <c r="N4" s="266"/>
      <c r="O4" s="266"/>
      <c r="P4" s="267"/>
      <c r="Q4" s="266"/>
      <c r="R4" s="266"/>
      <c r="S4" s="266"/>
      <c r="T4" s="589"/>
      <c r="U4" s="266"/>
      <c r="V4" s="267"/>
      <c r="W4" s="266"/>
      <c r="X4" s="266"/>
      <c r="Y4" s="266"/>
      <c r="Z4" s="266"/>
      <c r="AA4" s="266"/>
      <c r="AB4" s="267"/>
    </row>
    <row r="5" spans="2:28" ht="18.95" customHeight="1">
      <c r="B5" s="482" t="s">
        <v>162</v>
      </c>
      <c r="C5" s="423"/>
      <c r="D5" s="424"/>
      <c r="E5" s="424">
        <v>9918996</v>
      </c>
      <c r="F5" s="492"/>
      <c r="G5" s="424">
        <v>5189400</v>
      </c>
      <c r="H5" s="483"/>
      <c r="I5" s="424">
        <v>4729550</v>
      </c>
      <c r="J5" s="42"/>
      <c r="K5" s="42"/>
      <c r="L5" s="266"/>
      <c r="M5" s="266"/>
      <c r="N5" s="266"/>
      <c r="O5" s="266"/>
      <c r="P5" s="267"/>
      <c r="Q5" s="266"/>
      <c r="R5" s="266"/>
      <c r="S5" s="266"/>
      <c r="T5" s="589"/>
      <c r="U5" s="266"/>
      <c r="V5" s="267"/>
      <c r="W5" s="266"/>
      <c r="X5" s="266"/>
      <c r="Y5" s="266"/>
      <c r="Z5" s="266"/>
      <c r="AA5" s="266"/>
      <c r="AB5" s="267"/>
    </row>
    <row r="6" spans="2:28" ht="18.95" customHeight="1">
      <c r="B6" s="482" t="s">
        <v>220</v>
      </c>
      <c r="C6" s="423"/>
      <c r="D6" s="424"/>
      <c r="E6" s="487">
        <v>1.103</v>
      </c>
      <c r="F6" s="492"/>
      <c r="G6" s="487">
        <v>1.17</v>
      </c>
      <c r="H6" s="488"/>
      <c r="I6" s="487">
        <v>1.03</v>
      </c>
      <c r="J6" s="42"/>
      <c r="K6" s="42"/>
      <c r="L6" s="266"/>
      <c r="M6" s="266"/>
      <c r="N6" s="266"/>
      <c r="O6" s="266"/>
      <c r="P6" s="267"/>
      <c r="Q6" s="266"/>
      <c r="R6" s="266"/>
      <c r="S6" s="266"/>
      <c r="T6" s="589"/>
      <c r="U6" s="266"/>
      <c r="V6" s="267"/>
      <c r="W6" s="266"/>
      <c r="X6" s="266"/>
      <c r="Y6" s="266"/>
      <c r="Z6" s="266"/>
      <c r="AA6" s="266"/>
      <c r="AB6" s="267"/>
    </row>
    <row r="7" spans="2:28" ht="7.5" customHeight="1">
      <c r="B7" s="534"/>
      <c r="C7" s="534"/>
      <c r="D7" s="484"/>
      <c r="E7" s="484"/>
      <c r="F7" s="492"/>
      <c r="G7" s="484"/>
      <c r="H7" s="483"/>
      <c r="I7" s="484"/>
    </row>
    <row r="8" spans="2:28" ht="7.5" customHeight="1">
      <c r="B8" s="483"/>
      <c r="C8" s="483"/>
      <c r="D8" s="484"/>
      <c r="E8" s="484"/>
      <c r="F8" s="492"/>
      <c r="G8" s="484"/>
      <c r="H8" s="483"/>
      <c r="I8" s="484"/>
    </row>
    <row r="9" spans="2:28" ht="7.5" customHeight="1">
      <c r="B9" s="483"/>
      <c r="C9" s="483"/>
      <c r="D9" s="484"/>
      <c r="E9" s="484"/>
      <c r="F9" s="492"/>
      <c r="G9" s="484"/>
      <c r="H9" s="483"/>
      <c r="I9" s="484"/>
    </row>
    <row r="10" spans="2:28" ht="7.5" customHeight="1">
      <c r="B10" s="483"/>
      <c r="C10" s="483"/>
      <c r="D10" s="484"/>
      <c r="E10" s="484"/>
      <c r="F10" s="492"/>
      <c r="G10" s="484"/>
      <c r="H10" s="483"/>
      <c r="I10" s="484"/>
    </row>
    <row r="11" spans="2:28" ht="7.5" customHeight="1">
      <c r="B11" s="483"/>
      <c r="C11" s="483"/>
      <c r="D11" s="484"/>
      <c r="E11" s="484"/>
      <c r="F11" s="492"/>
      <c r="G11" s="484"/>
      <c r="H11" s="483"/>
      <c r="I11" s="484"/>
    </row>
    <row r="12" spans="2:28" ht="7.5" customHeight="1">
      <c r="B12" s="483"/>
      <c r="C12" s="483"/>
      <c r="D12" s="484"/>
      <c r="E12" s="484"/>
      <c r="F12" s="492"/>
      <c r="G12" s="484"/>
      <c r="H12" s="483"/>
      <c r="I12" s="484"/>
    </row>
    <row r="13" spans="2:28" ht="7.5" customHeight="1">
      <c r="B13" s="483"/>
      <c r="C13" s="483"/>
      <c r="D13" s="484"/>
      <c r="E13" s="484"/>
      <c r="F13" s="492"/>
      <c r="G13" s="484"/>
      <c r="H13" s="483"/>
      <c r="I13" s="484"/>
    </row>
    <row r="14" spans="2:28" ht="7.5" customHeight="1">
      <c r="B14" s="483"/>
      <c r="C14" s="483"/>
      <c r="D14" s="484"/>
      <c r="E14" s="484"/>
      <c r="F14" s="492"/>
      <c r="G14" s="484"/>
      <c r="H14" s="483"/>
      <c r="I14" s="484"/>
    </row>
    <row r="15" spans="2:28" ht="7.5" customHeight="1">
      <c r="B15" s="483"/>
      <c r="C15" s="483"/>
      <c r="D15" s="484"/>
      <c r="E15" s="484"/>
      <c r="F15" s="492"/>
      <c r="G15" s="484"/>
      <c r="H15" s="483"/>
      <c r="I15" s="484"/>
    </row>
    <row r="16" spans="2:28" ht="7.5" customHeight="1">
      <c r="B16" s="483"/>
      <c r="C16" s="483"/>
      <c r="D16" s="457"/>
      <c r="E16" s="457"/>
      <c r="F16" s="492"/>
      <c r="G16" s="457"/>
      <c r="H16" s="492"/>
      <c r="I16" s="457"/>
    </row>
    <row r="17" spans="1:28" s="494" customFormat="1" ht="18.75" customHeight="1">
      <c r="B17" s="522" t="s">
        <v>245</v>
      </c>
      <c r="C17" s="518"/>
      <c r="D17" s="519"/>
      <c r="E17" s="520" t="s">
        <v>244</v>
      </c>
      <c r="F17" s="521"/>
      <c r="G17" s="520" t="s">
        <v>217</v>
      </c>
      <c r="H17" s="521"/>
      <c r="I17" s="520" t="s">
        <v>218</v>
      </c>
      <c r="J17" s="497"/>
      <c r="K17" s="497"/>
      <c r="L17" s="501"/>
      <c r="M17" s="501"/>
      <c r="N17" s="501"/>
      <c r="O17" s="501"/>
      <c r="P17" s="502"/>
      <c r="Q17" s="501"/>
      <c r="R17" s="501"/>
      <c r="S17" s="501"/>
      <c r="T17" s="590"/>
      <c r="U17" s="501"/>
      <c r="V17" s="502"/>
      <c r="W17" s="501"/>
      <c r="X17" s="501"/>
      <c r="Y17" s="501"/>
      <c r="Z17" s="501"/>
      <c r="AA17" s="501"/>
      <c r="AB17" s="502"/>
    </row>
    <row r="18" spans="1:28" ht="6.75" customHeight="1">
      <c r="B18" s="29"/>
      <c r="C18" s="30"/>
      <c r="D18" s="475"/>
      <c r="E18" s="475"/>
      <c r="F18" s="505"/>
      <c r="G18" s="475"/>
      <c r="H18" s="476"/>
      <c r="I18" s="475"/>
    </row>
    <row r="19" spans="1:28" s="34" customFormat="1" ht="20.100000000000001" customHeight="1">
      <c r="A19" s="428"/>
      <c r="B19" s="33" t="s">
        <v>49</v>
      </c>
      <c r="C19" s="37"/>
      <c r="D19" s="39"/>
      <c r="E19" s="39">
        <v>6110699</v>
      </c>
      <c r="F19" s="492"/>
      <c r="G19" s="39">
        <v>2381939</v>
      </c>
      <c r="H19" s="483"/>
      <c r="I19" s="39">
        <v>3728729</v>
      </c>
      <c r="J19" s="33"/>
      <c r="K19" s="45"/>
      <c r="T19" s="588"/>
    </row>
    <row r="20" spans="1:28" s="34" customFormat="1" ht="20.100000000000001" customHeight="1">
      <c r="B20" s="33" t="s">
        <v>50</v>
      </c>
      <c r="C20" s="37"/>
      <c r="D20" s="39"/>
      <c r="E20" s="39">
        <v>1565153</v>
      </c>
      <c r="F20" s="492"/>
      <c r="G20" s="39">
        <v>1502505</v>
      </c>
      <c r="H20" s="483"/>
      <c r="I20" s="39">
        <v>62639</v>
      </c>
      <c r="J20" s="33"/>
      <c r="K20" s="45"/>
      <c r="T20" s="588"/>
    </row>
    <row r="21" spans="1:28" s="34" customFormat="1" ht="20.100000000000001" customHeight="1">
      <c r="B21" s="34" t="s">
        <v>48</v>
      </c>
      <c r="E21" s="424">
        <v>945807</v>
      </c>
      <c r="F21" s="506"/>
      <c r="G21" s="424">
        <v>349975</v>
      </c>
      <c r="I21" s="424">
        <v>595832</v>
      </c>
      <c r="J21" s="33"/>
      <c r="K21" s="45"/>
      <c r="T21" s="588"/>
    </row>
    <row r="22" spans="1:28" s="34" customFormat="1" ht="20.100000000000001" customHeight="1">
      <c r="B22" s="33" t="s">
        <v>107</v>
      </c>
      <c r="C22" s="37"/>
      <c r="D22" s="39"/>
      <c r="E22" s="39">
        <v>324401</v>
      </c>
      <c r="F22" s="492"/>
      <c r="G22" s="39">
        <v>153941</v>
      </c>
      <c r="H22" s="483"/>
      <c r="I22" s="39">
        <v>170456</v>
      </c>
      <c r="J22" s="33"/>
      <c r="K22" s="45"/>
      <c r="T22" s="588"/>
    </row>
    <row r="23" spans="1:28" s="34" customFormat="1" ht="20.100000000000001" customHeight="1">
      <c r="B23" s="33" t="s">
        <v>108</v>
      </c>
      <c r="C23" s="37"/>
      <c r="D23" s="39"/>
      <c r="E23" s="39">
        <v>43592</v>
      </c>
      <c r="F23" s="492"/>
      <c r="G23" s="39">
        <v>28924</v>
      </c>
      <c r="H23" s="483"/>
      <c r="I23" s="39">
        <v>14668</v>
      </c>
      <c r="J23" s="33"/>
      <c r="K23" s="45"/>
      <c r="T23" s="588"/>
    </row>
    <row r="24" spans="1:28" s="34" customFormat="1" ht="5.25" customHeight="1">
      <c r="B24" s="33"/>
      <c r="C24" s="37"/>
      <c r="D24" s="39"/>
      <c r="E24" s="39"/>
      <c r="F24" s="492"/>
      <c r="G24" s="39"/>
      <c r="H24" s="483"/>
      <c r="I24" s="39"/>
      <c r="J24" s="33"/>
      <c r="K24" s="45"/>
      <c r="T24" s="588"/>
    </row>
    <row r="25" spans="1:28" s="494" customFormat="1" ht="24" hidden="1" customHeight="1">
      <c r="B25" s="495" t="s">
        <v>45</v>
      </c>
      <c r="C25" s="496"/>
      <c r="D25" s="496"/>
      <c r="E25" s="496">
        <f>SUM(E19:E24)</f>
        <v>8989652</v>
      </c>
      <c r="F25" s="507"/>
      <c r="G25" s="496">
        <f>SUM(G19:G24)</f>
        <v>4417284</v>
      </c>
      <c r="H25" s="496">
        <f>SUM(H19:H24)</f>
        <v>0</v>
      </c>
      <c r="I25" s="496">
        <f>SUM(I19:I24)</f>
        <v>4572324</v>
      </c>
      <c r="J25" s="497"/>
      <c r="K25" s="498"/>
      <c r="T25" s="591"/>
    </row>
    <row r="26" spans="1:28" ht="9.9499999999999993" customHeight="1">
      <c r="B26" s="534"/>
      <c r="C26" s="534"/>
      <c r="D26" s="484"/>
      <c r="E26" s="484"/>
      <c r="F26" s="492"/>
      <c r="G26" s="484"/>
      <c r="H26" s="483"/>
      <c r="I26" s="484"/>
    </row>
    <row r="27" spans="1:28" ht="50.1" customHeight="1">
      <c r="B27" s="586"/>
      <c r="C27" s="586"/>
      <c r="D27" s="484" t="s">
        <v>132</v>
      </c>
      <c r="E27" s="484" t="s">
        <v>132</v>
      </c>
      <c r="F27" s="453"/>
      <c r="G27" s="484" t="s">
        <v>132</v>
      </c>
      <c r="H27" s="484"/>
      <c r="I27" s="484" t="s">
        <v>132</v>
      </c>
    </row>
    <row r="28" spans="1:28" s="494" customFormat="1" ht="18.75" customHeight="1">
      <c r="B28" s="517"/>
      <c r="C28" s="500"/>
      <c r="D28" s="500"/>
      <c r="E28" s="500"/>
      <c r="F28" s="499"/>
      <c r="G28" s="500"/>
      <c r="H28" s="499"/>
      <c r="I28" s="500"/>
      <c r="J28" s="497"/>
      <c r="K28" s="497"/>
      <c r="L28" s="501"/>
      <c r="M28" s="501"/>
      <c r="N28" s="501"/>
      <c r="O28" s="501"/>
      <c r="P28" s="502"/>
      <c r="Q28" s="501"/>
      <c r="R28" s="501"/>
      <c r="S28" s="501"/>
      <c r="T28" s="590"/>
      <c r="U28" s="501"/>
      <c r="V28" s="502"/>
      <c r="W28" s="501"/>
      <c r="X28" s="501"/>
      <c r="Y28" s="501"/>
      <c r="Z28" s="501"/>
      <c r="AA28" s="501"/>
      <c r="AB28" s="502"/>
    </row>
    <row r="29" spans="1:28">
      <c r="D29" s="40"/>
      <c r="E29" s="40"/>
    </row>
    <row r="30" spans="1:28" s="176" customFormat="1" ht="19.7" customHeight="1">
      <c r="A30" s="315"/>
      <c r="B30" s="522" t="s">
        <v>221</v>
      </c>
      <c r="C30" s="518"/>
      <c r="D30" s="523"/>
      <c r="E30" s="520" t="s">
        <v>244</v>
      </c>
      <c r="F30" s="521"/>
      <c r="G30" s="520" t="s">
        <v>217</v>
      </c>
      <c r="H30" s="521"/>
      <c r="I30" s="520" t="s">
        <v>218</v>
      </c>
      <c r="T30" s="592"/>
    </row>
    <row r="31" spans="1:28" s="186" customFormat="1" ht="24.95" customHeight="1">
      <c r="C31" s="515" t="s">
        <v>52</v>
      </c>
      <c r="D31" s="509"/>
      <c r="E31" s="510" t="s">
        <v>224</v>
      </c>
      <c r="F31" s="510"/>
      <c r="G31" s="510">
        <v>717030</v>
      </c>
      <c r="H31" s="510"/>
      <c r="I31" s="510">
        <v>750723</v>
      </c>
      <c r="K31" s="587"/>
      <c r="T31" s="592"/>
    </row>
    <row r="32" spans="1:28" s="186" customFormat="1" ht="24.95" customHeight="1">
      <c r="C32" s="514" t="s">
        <v>61</v>
      </c>
      <c r="D32" s="509"/>
      <c r="E32" s="510" t="s">
        <v>225</v>
      </c>
      <c r="F32" s="510"/>
      <c r="G32" s="510">
        <v>135160</v>
      </c>
      <c r="H32" s="510"/>
      <c r="I32" s="510">
        <v>145166</v>
      </c>
      <c r="T32" s="592"/>
    </row>
    <row r="33" spans="3:20" s="186" customFormat="1" ht="24.95" customHeight="1">
      <c r="C33" s="514" t="s">
        <v>65</v>
      </c>
      <c r="D33" s="509"/>
      <c r="E33" s="510" t="s">
        <v>226</v>
      </c>
      <c r="F33" s="510"/>
      <c r="G33" s="510">
        <v>128793</v>
      </c>
      <c r="H33" s="510"/>
      <c r="I33" s="510">
        <v>141487</v>
      </c>
      <c r="T33" s="593">
        <v>1467756</v>
      </c>
    </row>
    <row r="34" spans="3:20" s="186" customFormat="1" ht="24.95" customHeight="1">
      <c r="C34" s="514" t="s">
        <v>182</v>
      </c>
      <c r="D34" s="509"/>
      <c r="E34" s="510" t="s">
        <v>227</v>
      </c>
      <c r="F34" s="510"/>
      <c r="G34" s="510">
        <v>90306</v>
      </c>
      <c r="H34" s="510"/>
      <c r="I34" s="510">
        <v>87986</v>
      </c>
      <c r="T34" s="593">
        <v>280326</v>
      </c>
    </row>
    <row r="35" spans="3:20" s="186" customFormat="1" ht="24.95" customHeight="1">
      <c r="C35" s="514" t="s">
        <v>66</v>
      </c>
      <c r="D35" s="509"/>
      <c r="E35" s="510" t="s">
        <v>228</v>
      </c>
      <c r="F35" s="510"/>
      <c r="G35" s="510">
        <v>154349</v>
      </c>
      <c r="H35" s="510"/>
      <c r="I35" s="510">
        <v>167665</v>
      </c>
      <c r="T35" s="593">
        <v>270289</v>
      </c>
    </row>
    <row r="36" spans="3:20" s="186" customFormat="1" ht="24.95" customHeight="1">
      <c r="C36" s="514" t="s">
        <v>69</v>
      </c>
      <c r="D36" s="509"/>
      <c r="E36" s="510" t="s">
        <v>229</v>
      </c>
      <c r="F36" s="510"/>
      <c r="G36" s="510">
        <v>62281</v>
      </c>
      <c r="H36" s="510"/>
      <c r="I36" s="510">
        <v>67191</v>
      </c>
      <c r="K36" s="188"/>
      <c r="T36" s="593">
        <v>178292</v>
      </c>
    </row>
    <row r="37" spans="3:20" s="186" customFormat="1" ht="24.95" customHeight="1">
      <c r="C37" s="514" t="s">
        <v>70</v>
      </c>
      <c r="D37" s="509"/>
      <c r="E37" s="510" t="s">
        <v>230</v>
      </c>
      <c r="F37" s="510"/>
      <c r="G37" s="510">
        <v>260947</v>
      </c>
      <c r="H37" s="510"/>
      <c r="I37" s="510">
        <v>304078</v>
      </c>
      <c r="K37" s="188"/>
      <c r="T37" s="593">
        <v>322017</v>
      </c>
    </row>
    <row r="38" spans="3:20" s="188" customFormat="1" ht="24.95" customHeight="1">
      <c r="C38" s="514" t="s">
        <v>80</v>
      </c>
      <c r="D38" s="509"/>
      <c r="E38" s="510" t="s">
        <v>231</v>
      </c>
      <c r="F38" s="510"/>
      <c r="G38" s="510">
        <v>157537</v>
      </c>
      <c r="H38" s="510"/>
      <c r="I38" s="510">
        <v>203219</v>
      </c>
      <c r="T38" s="593">
        <v>129473</v>
      </c>
    </row>
    <row r="39" spans="3:20" s="188" customFormat="1" ht="24.95" customHeight="1">
      <c r="C39" s="514" t="s">
        <v>86</v>
      </c>
      <c r="D39" s="509"/>
      <c r="E39" s="510" t="s">
        <v>232</v>
      </c>
      <c r="F39" s="510"/>
      <c r="G39" s="510">
        <v>795944</v>
      </c>
      <c r="H39" s="510"/>
      <c r="I39" s="510">
        <v>746271</v>
      </c>
      <c r="T39" s="593">
        <v>565026</v>
      </c>
    </row>
    <row r="40" spans="3:20" s="188" customFormat="1" ht="24.95" customHeight="1">
      <c r="C40" s="514" t="s">
        <v>89</v>
      </c>
      <c r="D40" s="509"/>
      <c r="E40" s="510" t="s">
        <v>233</v>
      </c>
      <c r="F40" s="510"/>
      <c r="G40" s="510">
        <v>451540</v>
      </c>
      <c r="H40" s="510"/>
      <c r="I40" s="510">
        <v>465770</v>
      </c>
      <c r="T40" s="593">
        <v>360756</v>
      </c>
    </row>
    <row r="41" spans="3:20" s="188" customFormat="1" ht="24.95" customHeight="1">
      <c r="C41" s="514" t="s">
        <v>93</v>
      </c>
      <c r="D41" s="509"/>
      <c r="E41" s="510" t="s">
        <v>234</v>
      </c>
      <c r="F41" s="510"/>
      <c r="G41" s="510">
        <v>99746</v>
      </c>
      <c r="H41" s="510"/>
      <c r="I41" s="510">
        <v>117349</v>
      </c>
      <c r="T41" s="593">
        <v>1542221</v>
      </c>
    </row>
    <row r="42" spans="3:20" s="188" customFormat="1" ht="24.95" customHeight="1">
      <c r="C42" s="514" t="s">
        <v>96</v>
      </c>
      <c r="D42" s="509"/>
      <c r="E42" s="510" t="s">
        <v>235</v>
      </c>
      <c r="F42" s="510"/>
      <c r="G42" s="510">
        <v>342456</v>
      </c>
      <c r="H42" s="510"/>
      <c r="I42" s="510">
        <v>336943</v>
      </c>
      <c r="T42" s="593">
        <v>917315</v>
      </c>
    </row>
    <row r="43" spans="3:20" s="188" customFormat="1" ht="24.95" customHeight="1">
      <c r="C43" s="514" t="s">
        <v>99</v>
      </c>
      <c r="D43" s="509"/>
      <c r="E43" s="510" t="s">
        <v>236</v>
      </c>
      <c r="F43" s="510"/>
      <c r="G43" s="510">
        <v>559725</v>
      </c>
      <c r="H43" s="510"/>
      <c r="I43" s="510">
        <v>545264</v>
      </c>
      <c r="T43" s="593">
        <v>217095</v>
      </c>
    </row>
    <row r="44" spans="3:20" s="188" customFormat="1" ht="24.95" customHeight="1">
      <c r="C44" s="514" t="s">
        <v>100</v>
      </c>
      <c r="D44" s="509"/>
      <c r="E44" s="510" t="s">
        <v>237</v>
      </c>
      <c r="F44" s="510"/>
      <c r="G44" s="510">
        <v>110483</v>
      </c>
      <c r="H44" s="510"/>
      <c r="I44" s="510">
        <v>119694</v>
      </c>
      <c r="T44" s="593">
        <v>679402</v>
      </c>
    </row>
    <row r="45" spans="3:20" s="188" customFormat="1" ht="24.95" customHeight="1">
      <c r="C45" s="514" t="s">
        <v>101</v>
      </c>
      <c r="D45" s="509"/>
      <c r="E45" s="510" t="s">
        <v>238</v>
      </c>
      <c r="F45" s="510"/>
      <c r="G45" s="510">
        <v>61768</v>
      </c>
      <c r="H45" s="510"/>
      <c r="I45" s="510">
        <v>67312</v>
      </c>
      <c r="T45" s="593">
        <v>1105001</v>
      </c>
    </row>
    <row r="46" spans="3:20" s="188" customFormat="1" ht="24.95" customHeight="1">
      <c r="C46" s="514" t="s">
        <v>164</v>
      </c>
      <c r="D46" s="509"/>
      <c r="E46" s="510" t="s">
        <v>239</v>
      </c>
      <c r="F46" s="510"/>
      <c r="G46" s="510">
        <v>249932</v>
      </c>
      <c r="H46" s="510"/>
      <c r="I46" s="510">
        <v>264229</v>
      </c>
      <c r="T46" s="593">
        <v>230177</v>
      </c>
    </row>
    <row r="47" spans="3:20" s="188" customFormat="1" ht="24.95" customHeight="1">
      <c r="C47" s="514" t="s">
        <v>160</v>
      </c>
      <c r="D47" s="509"/>
      <c r="E47" s="510" t="s">
        <v>240</v>
      </c>
      <c r="F47" s="510"/>
      <c r="G47" s="510">
        <v>31183</v>
      </c>
      <c r="H47" s="510"/>
      <c r="I47" s="510">
        <v>33891</v>
      </c>
      <c r="T47" s="593">
        <v>129080</v>
      </c>
    </row>
    <row r="48" spans="3:20" s="188" customFormat="1" ht="24.95" customHeight="1">
      <c r="C48" s="514" t="s">
        <v>222</v>
      </c>
      <c r="D48" s="509"/>
      <c r="E48" s="510" t="s">
        <v>241</v>
      </c>
      <c r="F48" s="510"/>
      <c r="G48" s="510">
        <v>4202</v>
      </c>
      <c r="H48" s="510"/>
      <c r="I48" s="510">
        <v>4186</v>
      </c>
      <c r="T48" s="593">
        <v>514162</v>
      </c>
    </row>
    <row r="49" spans="2:20" s="188" customFormat="1" ht="24.95" customHeight="1">
      <c r="C49" s="514" t="s">
        <v>223</v>
      </c>
      <c r="D49" s="509"/>
      <c r="E49" s="510" t="s">
        <v>242</v>
      </c>
      <c r="F49" s="510"/>
      <c r="G49" s="510">
        <v>3902</v>
      </c>
      <c r="H49" s="510"/>
      <c r="I49" s="510">
        <v>3900</v>
      </c>
      <c r="K49" s="176"/>
      <c r="T49" s="593">
        <v>65074</v>
      </c>
    </row>
    <row r="50" spans="2:20" s="188" customFormat="1" ht="17.25" customHeight="1">
      <c r="B50" s="511"/>
      <c r="C50" s="511"/>
      <c r="D50" s="509"/>
      <c r="E50" s="510"/>
      <c r="F50" s="510"/>
      <c r="G50" s="510"/>
      <c r="H50" s="510"/>
      <c r="I50" s="510"/>
      <c r="T50" s="593">
        <v>8388</v>
      </c>
    </row>
    <row r="51" spans="2:20" s="176" customFormat="1" ht="18.600000000000001" customHeight="1">
      <c r="C51" s="516" t="s">
        <v>45</v>
      </c>
      <c r="D51" s="508"/>
      <c r="E51" s="513">
        <f>SUM(E25)</f>
        <v>8989652</v>
      </c>
      <c r="F51" s="513"/>
      <c r="G51" s="513">
        <f>SUM(G31:G49)</f>
        <v>4417284</v>
      </c>
      <c r="H51" s="513"/>
      <c r="I51" s="513">
        <f>SUM(I31:I49)</f>
        <v>4572324</v>
      </c>
      <c r="T51" s="593">
        <v>7802</v>
      </c>
    </row>
    <row r="52" spans="2:20">
      <c r="T52" s="588">
        <f>SUM(T33:T51)</f>
        <v>8989652</v>
      </c>
    </row>
    <row r="79" spans="3:5">
      <c r="C79" s="515"/>
      <c r="D79" s="509"/>
      <c r="E79" s="524"/>
    </row>
    <row r="80" spans="3:5">
      <c r="C80" s="514"/>
      <c r="D80" s="509"/>
      <c r="E80" s="524"/>
    </row>
    <row r="81" spans="3:5">
      <c r="C81" s="514"/>
      <c r="D81" s="509"/>
      <c r="E81" s="524"/>
    </row>
    <row r="82" spans="3:5">
      <c r="C82" s="514"/>
      <c r="D82" s="509"/>
      <c r="E82" s="524"/>
    </row>
    <row r="83" spans="3:5">
      <c r="C83" s="514"/>
      <c r="D83" s="509"/>
      <c r="E83" s="524"/>
    </row>
    <row r="84" spans="3:5">
      <c r="C84" s="514"/>
      <c r="D84" s="509"/>
      <c r="E84" s="524"/>
    </row>
    <row r="85" spans="3:5">
      <c r="C85" s="514"/>
      <c r="D85" s="509"/>
      <c r="E85" s="524"/>
    </row>
    <row r="86" spans="3:5">
      <c r="C86" s="514"/>
      <c r="D86" s="509"/>
      <c r="E86" s="524"/>
    </row>
    <row r="87" spans="3:5">
      <c r="C87" s="514"/>
      <c r="D87" s="509"/>
      <c r="E87" s="524"/>
    </row>
    <row r="88" spans="3:5">
      <c r="C88" s="514"/>
      <c r="D88" s="509"/>
      <c r="E88" s="524"/>
    </row>
    <row r="89" spans="3:5">
      <c r="C89" s="514"/>
      <c r="D89" s="509"/>
      <c r="E89" s="524"/>
    </row>
    <row r="90" spans="3:5">
      <c r="C90" s="514"/>
      <c r="D90" s="509"/>
      <c r="E90" s="524"/>
    </row>
    <row r="91" spans="3:5">
      <c r="C91" s="514"/>
      <c r="D91" s="509"/>
      <c r="E91" s="524"/>
    </row>
    <row r="92" spans="3:5">
      <c r="C92" s="514"/>
      <c r="D92" s="509"/>
      <c r="E92" s="524"/>
    </row>
    <row r="93" spans="3:5">
      <c r="C93" s="514"/>
      <c r="D93" s="509"/>
      <c r="E93" s="524"/>
    </row>
    <row r="94" spans="3:5">
      <c r="C94" s="514"/>
      <c r="D94" s="509"/>
      <c r="E94" s="524"/>
    </row>
    <row r="95" spans="3:5">
      <c r="C95" s="514"/>
      <c r="D95" s="509"/>
      <c r="E95" s="524"/>
    </row>
    <row r="96" spans="3:5">
      <c r="C96" s="514"/>
      <c r="D96" s="509"/>
      <c r="E96" s="524"/>
    </row>
    <row r="97" spans="3:5">
      <c r="C97" s="514"/>
      <c r="D97" s="509"/>
      <c r="E97" s="524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B9" sqref="B9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525" t="s">
        <v>165</v>
      </c>
      <c r="C7" s="525"/>
      <c r="D7" s="525"/>
      <c r="E7" s="525"/>
      <c r="F7" s="525"/>
      <c r="G7" s="525"/>
      <c r="H7" s="525"/>
      <c r="I7" s="525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181</v>
      </c>
      <c r="C9" s="9"/>
      <c r="D9" s="26"/>
      <c r="E9" s="23"/>
      <c r="H9" s="25"/>
      <c r="I9" s="25"/>
    </row>
    <row r="10" spans="1:10" s="24" customFormat="1" ht="24" customHeight="1">
      <c r="B10" s="9" t="s">
        <v>174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293"/>
      <c r="B11" s="9" t="s">
        <v>180</v>
      </c>
      <c r="C11" s="294"/>
      <c r="D11" s="294"/>
      <c r="E11" s="294"/>
      <c r="F11" s="294"/>
      <c r="G11" s="294"/>
      <c r="H11" s="25"/>
      <c r="I11" s="25"/>
    </row>
    <row r="12" spans="1:10" s="24" customFormat="1" ht="24" customHeight="1">
      <c r="B12" s="9" t="s">
        <v>168</v>
      </c>
      <c r="C12" s="9"/>
      <c r="D12" s="9"/>
      <c r="E12" s="9"/>
      <c r="H12" s="25"/>
      <c r="I12" s="25"/>
    </row>
    <row r="13" spans="1:10" s="24" customFormat="1" ht="24" customHeight="1">
      <c r="B13" s="9" t="s">
        <v>167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169</v>
      </c>
      <c r="C14" s="9"/>
      <c r="D14" s="9"/>
      <c r="E14" s="9"/>
      <c r="H14" s="25"/>
      <c r="I14" s="25"/>
    </row>
    <row r="15" spans="1:10" s="24" customFormat="1" ht="24" customHeight="1">
      <c r="B15" s="9" t="s">
        <v>171</v>
      </c>
      <c r="C15" s="9"/>
      <c r="D15" s="9"/>
      <c r="E15" s="9"/>
      <c r="H15" s="25"/>
      <c r="I15" s="25"/>
    </row>
    <row r="16" spans="1:10" s="24" customFormat="1" ht="24" customHeight="1">
      <c r="B16" s="9" t="s">
        <v>170</v>
      </c>
      <c r="C16" s="9"/>
      <c r="D16" s="9"/>
      <c r="E16" s="9"/>
      <c r="H16" s="25"/>
      <c r="I16" s="25"/>
    </row>
    <row r="17" spans="2:9" s="24" customFormat="1" ht="24" customHeight="1">
      <c r="B17" s="9" t="s">
        <v>172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173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175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176</v>
      </c>
      <c r="C20" s="9"/>
      <c r="D20" s="9"/>
      <c r="E20" s="9"/>
      <c r="H20" s="25"/>
      <c r="I20" s="25"/>
    </row>
    <row r="21" spans="2:9" ht="20.100000000000001" customHeight="1">
      <c r="B21" s="9" t="s">
        <v>192</v>
      </c>
      <c r="C21" s="9"/>
      <c r="D21" s="9"/>
      <c r="E21" s="9"/>
      <c r="F21" s="9"/>
      <c r="G21" s="9"/>
    </row>
    <row r="22" spans="2:9" ht="20.100000000000001" customHeight="1">
      <c r="B22" s="294" t="s">
        <v>215</v>
      </c>
      <c r="C22" s="9"/>
      <c r="D22" s="9"/>
      <c r="E22" s="9"/>
      <c r="F22" s="9"/>
      <c r="G22" s="9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N79"/>
  <sheetViews>
    <sheetView showGridLines="0" showRowColHeaders="0" showZeros="0" showOutlineSymbols="0" zoomScaleNormal="100" workbookViewId="0">
      <selection activeCell="Y15" sqref="Y15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203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177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5"/>
      <c r="E3" s="35"/>
      <c r="F3" s="35"/>
      <c r="G3" s="35"/>
      <c r="H3" s="35"/>
      <c r="I3" s="35"/>
      <c r="J3" s="35"/>
      <c r="K3" s="35"/>
      <c r="L3" s="427"/>
      <c r="M3" s="35"/>
      <c r="N3" s="427"/>
      <c r="O3" s="35"/>
      <c r="P3" s="35"/>
      <c r="Q3" s="35"/>
      <c r="R3" s="427"/>
      <c r="S3" s="35"/>
      <c r="T3" s="427"/>
      <c r="U3" s="35"/>
    </row>
    <row r="4" spans="2:40" ht="27.95" customHeight="1">
      <c r="B4" s="527" t="s">
        <v>139</v>
      </c>
      <c r="C4" s="527"/>
      <c r="D4" s="413"/>
      <c r="E4" s="528" t="s">
        <v>140</v>
      </c>
      <c r="F4" s="528"/>
      <c r="G4" s="528"/>
      <c r="H4" s="528"/>
      <c r="I4" s="528"/>
      <c r="J4" s="413"/>
      <c r="K4" s="528" t="s">
        <v>49</v>
      </c>
      <c r="L4" s="528"/>
      <c r="M4" s="528"/>
      <c r="N4" s="528"/>
      <c r="O4" s="528"/>
      <c r="P4" s="413"/>
      <c r="Q4" s="528" t="s">
        <v>50</v>
      </c>
      <c r="R4" s="528"/>
      <c r="S4" s="528"/>
      <c r="T4" s="528"/>
      <c r="U4" s="528"/>
    </row>
    <row r="5" spans="2:40" s="295" customFormat="1" ht="4.5" customHeight="1">
      <c r="B5" s="298"/>
      <c r="C5" s="414"/>
      <c r="D5" s="297"/>
      <c r="E5" s="298"/>
      <c r="F5" s="415"/>
      <c r="G5" s="415"/>
      <c r="H5" s="415"/>
      <c r="I5" s="415"/>
      <c r="J5" s="298"/>
      <c r="K5" s="298"/>
      <c r="L5" s="415"/>
      <c r="M5" s="415"/>
      <c r="N5" s="415"/>
      <c r="O5" s="415"/>
      <c r="P5" s="298"/>
      <c r="Q5" s="298"/>
      <c r="R5" s="415"/>
      <c r="S5" s="415"/>
      <c r="T5" s="415"/>
      <c r="U5" s="415"/>
      <c r="X5" s="296"/>
      <c r="Y5" s="296"/>
      <c r="Z5" s="296"/>
      <c r="AA5" s="296"/>
      <c r="AB5" s="296"/>
      <c r="AC5" s="296"/>
      <c r="AD5" s="296"/>
      <c r="AE5" s="296"/>
      <c r="AF5" s="296"/>
    </row>
    <row r="6" spans="2:40" ht="27.95" customHeight="1">
      <c r="B6" s="416" t="s">
        <v>141</v>
      </c>
      <c r="C6" s="417"/>
      <c r="D6" s="244"/>
      <c r="E6" s="418" t="s">
        <v>7</v>
      </c>
      <c r="F6" s="419"/>
      <c r="G6" s="418" t="s">
        <v>142</v>
      </c>
      <c r="H6" s="419"/>
      <c r="I6" s="418" t="s">
        <v>143</v>
      </c>
      <c r="J6" s="420"/>
      <c r="K6" s="418" t="s">
        <v>7</v>
      </c>
      <c r="L6" s="419"/>
      <c r="M6" s="418" t="s">
        <v>142</v>
      </c>
      <c r="N6" s="419"/>
      <c r="O6" s="418" t="s">
        <v>143</v>
      </c>
      <c r="P6" s="420"/>
      <c r="Q6" s="418" t="s">
        <v>7</v>
      </c>
      <c r="R6" s="419"/>
      <c r="S6" s="418" t="s">
        <v>142</v>
      </c>
      <c r="T6" s="419"/>
      <c r="U6" s="418" t="s">
        <v>143</v>
      </c>
    </row>
    <row r="7" spans="2:40" ht="9.9499999999999993" customHeight="1">
      <c r="B7" s="36"/>
      <c r="C7" s="36"/>
      <c r="D7" s="36"/>
      <c r="E7" s="36"/>
      <c r="F7" s="36"/>
      <c r="G7" s="36"/>
      <c r="H7" s="36"/>
      <c r="I7" s="36"/>
      <c r="J7" s="36"/>
      <c r="K7" s="36"/>
      <c r="L7" s="421"/>
      <c r="M7" s="36"/>
      <c r="N7" s="421"/>
      <c r="O7" s="36"/>
      <c r="P7" s="36"/>
      <c r="Q7" s="36"/>
      <c r="R7" s="421"/>
      <c r="S7" s="36"/>
      <c r="T7" s="421"/>
      <c r="U7" s="36"/>
    </row>
    <row r="8" spans="2:40" ht="18.95" customHeight="1">
      <c r="B8" s="36" t="s">
        <v>144</v>
      </c>
      <c r="C8" s="423"/>
      <c r="D8" s="408"/>
      <c r="E8" s="424">
        <v>725645</v>
      </c>
      <c r="F8" s="424"/>
      <c r="G8" s="424">
        <v>765949.64015000022</v>
      </c>
      <c r="H8" s="424"/>
      <c r="I8" s="425">
        <v>1055.5431928146686</v>
      </c>
      <c r="J8" s="471"/>
      <c r="K8" s="424">
        <v>4527412</v>
      </c>
      <c r="L8" s="426"/>
      <c r="M8" s="424">
        <v>6356744.1000400027</v>
      </c>
      <c r="N8" s="426"/>
      <c r="O8" s="425">
        <v>1404.0569093424683</v>
      </c>
      <c r="P8" s="471"/>
      <c r="Q8" s="424">
        <v>1737868</v>
      </c>
      <c r="R8" s="426"/>
      <c r="S8" s="424">
        <v>1440097.8199499997</v>
      </c>
      <c r="T8" s="426"/>
      <c r="U8" s="425">
        <v>828.65776914587275</v>
      </c>
      <c r="V8" s="42"/>
      <c r="W8" s="42"/>
      <c r="X8" s="266"/>
      <c r="Y8" s="266"/>
      <c r="Z8" s="266"/>
      <c r="AA8" s="266"/>
      <c r="AB8" s="267"/>
      <c r="AC8" s="266"/>
      <c r="AD8" s="266"/>
      <c r="AE8" s="266"/>
      <c r="AF8" s="266"/>
      <c r="AG8" s="266"/>
      <c r="AH8" s="267"/>
      <c r="AI8" s="266"/>
      <c r="AJ8" s="266"/>
      <c r="AK8" s="266"/>
      <c r="AL8" s="266"/>
      <c r="AM8" s="266"/>
      <c r="AN8" s="267"/>
    </row>
    <row r="9" spans="2:40" ht="27.95" customHeight="1">
      <c r="B9" s="36" t="s">
        <v>145</v>
      </c>
      <c r="C9" s="423"/>
      <c r="D9" s="408"/>
      <c r="E9" s="424">
        <v>115219</v>
      </c>
      <c r="F9" s="424"/>
      <c r="G9" s="424">
        <v>90747.988780000014</v>
      </c>
      <c r="H9" s="424"/>
      <c r="I9" s="425">
        <v>787.61305670071795</v>
      </c>
      <c r="J9" s="471"/>
      <c r="K9" s="424">
        <v>1320969</v>
      </c>
      <c r="L9" s="426"/>
      <c r="M9" s="424">
        <v>1102483.1607999997</v>
      </c>
      <c r="N9" s="426"/>
      <c r="O9" s="425">
        <v>834.60184213255548</v>
      </c>
      <c r="P9" s="471"/>
      <c r="Q9" s="424">
        <v>466854</v>
      </c>
      <c r="R9" s="426"/>
      <c r="S9" s="424">
        <v>261745.41018000004</v>
      </c>
      <c r="T9" s="426"/>
      <c r="U9" s="425">
        <v>560.65795769126976</v>
      </c>
      <c r="V9" s="42"/>
      <c r="W9" s="42"/>
      <c r="X9" s="266"/>
      <c r="Y9" s="266"/>
      <c r="Z9" s="266"/>
      <c r="AA9" s="266"/>
      <c r="AB9" s="267"/>
      <c r="AC9" s="266"/>
      <c r="AD9" s="266"/>
      <c r="AE9" s="266"/>
      <c r="AF9" s="266"/>
      <c r="AG9" s="266"/>
      <c r="AH9" s="267"/>
      <c r="AI9" s="266"/>
      <c r="AJ9" s="266"/>
      <c r="AK9" s="266"/>
      <c r="AL9" s="266"/>
      <c r="AM9" s="266"/>
      <c r="AN9" s="267"/>
    </row>
    <row r="10" spans="2:40" ht="27.95" customHeight="1">
      <c r="B10" s="33" t="s">
        <v>146</v>
      </c>
      <c r="C10" s="37"/>
      <c r="D10" s="38"/>
      <c r="E10" s="39">
        <v>6841</v>
      </c>
      <c r="F10" s="39"/>
      <c r="G10" s="39">
        <v>7045.163529999998</v>
      </c>
      <c r="H10" s="39"/>
      <c r="I10" s="40">
        <v>1029.8441061248352</v>
      </c>
      <c r="J10" s="471"/>
      <c r="K10" s="39">
        <v>65961</v>
      </c>
      <c r="L10" s="41"/>
      <c r="M10" s="39">
        <v>91843.2548199999</v>
      </c>
      <c r="N10" s="41"/>
      <c r="O10" s="40">
        <v>1392.3872412486151</v>
      </c>
      <c r="P10" s="471"/>
      <c r="Q10" s="39">
        <v>40997</v>
      </c>
      <c r="R10" s="41"/>
      <c r="S10" s="39">
        <v>31515.439920000012</v>
      </c>
      <c r="T10" s="41"/>
      <c r="U10" s="40">
        <v>768.72551454984546</v>
      </c>
      <c r="V10" s="42"/>
      <c r="W10" s="42"/>
      <c r="X10" s="266"/>
      <c r="Y10" s="266"/>
      <c r="Z10" s="266"/>
      <c r="AA10" s="266"/>
      <c r="AB10" s="267"/>
      <c r="AC10" s="266"/>
      <c r="AD10" s="266"/>
      <c r="AE10" s="266"/>
      <c r="AF10" s="266"/>
      <c r="AG10" s="266"/>
      <c r="AH10" s="267"/>
      <c r="AI10" s="266"/>
      <c r="AJ10" s="266"/>
      <c r="AK10" s="266"/>
      <c r="AL10" s="266"/>
      <c r="AM10" s="266"/>
      <c r="AN10" s="267"/>
    </row>
    <row r="11" spans="2:40" ht="27.95" customHeight="1">
      <c r="B11" s="33" t="s">
        <v>147</v>
      </c>
      <c r="C11" s="37"/>
      <c r="D11" s="38"/>
      <c r="E11" s="39">
        <v>2092</v>
      </c>
      <c r="F11" s="39"/>
      <c r="G11" s="39">
        <v>3575.6010000000006</v>
      </c>
      <c r="H11" s="39"/>
      <c r="I11" s="40">
        <v>1709.178298279159</v>
      </c>
      <c r="J11" s="471"/>
      <c r="K11" s="39">
        <v>35412</v>
      </c>
      <c r="L11" s="41"/>
      <c r="M11" s="39">
        <v>86703.14042000004</v>
      </c>
      <c r="N11" s="41"/>
      <c r="O11" s="40">
        <v>2448.4112848751847</v>
      </c>
      <c r="P11" s="471"/>
      <c r="Q11" s="39">
        <v>20684</v>
      </c>
      <c r="R11" s="41"/>
      <c r="S11" s="39">
        <v>23644.393890000003</v>
      </c>
      <c r="T11" s="41"/>
      <c r="U11" s="40">
        <v>1143.1248254689617</v>
      </c>
      <c r="V11" s="42"/>
      <c r="W11" s="42"/>
      <c r="X11" s="266"/>
      <c r="Y11" s="266"/>
      <c r="Z11" s="266"/>
      <c r="AA11" s="266"/>
      <c r="AB11" s="267"/>
      <c r="AC11" s="266"/>
      <c r="AD11" s="266"/>
      <c r="AE11" s="266"/>
      <c r="AF11" s="266"/>
      <c r="AG11" s="266"/>
      <c r="AH11" s="267"/>
      <c r="AI11" s="266"/>
      <c r="AJ11" s="266"/>
      <c r="AK11" s="266"/>
      <c r="AL11" s="266"/>
      <c r="AM11" s="266"/>
      <c r="AN11" s="267"/>
    </row>
    <row r="12" spans="2:40" ht="27.95" customHeight="1">
      <c r="B12" s="33" t="s">
        <v>148</v>
      </c>
      <c r="C12" s="37"/>
      <c r="D12" s="38"/>
      <c r="E12" s="39">
        <v>85474</v>
      </c>
      <c r="F12" s="39"/>
      <c r="G12" s="39">
        <v>102286.98674999997</v>
      </c>
      <c r="H12" s="39"/>
      <c r="I12" s="40">
        <v>1196.7029359805317</v>
      </c>
      <c r="J12" s="471"/>
      <c r="K12" s="39">
        <v>54052</v>
      </c>
      <c r="L12" s="41"/>
      <c r="M12" s="39">
        <v>71529.167589999997</v>
      </c>
      <c r="N12" s="41"/>
      <c r="O12" s="40">
        <v>1323.3398873307187</v>
      </c>
      <c r="P12" s="471"/>
      <c r="Q12" s="39">
        <v>51842</v>
      </c>
      <c r="R12" s="41"/>
      <c r="S12" s="39">
        <v>49305.212880000021</v>
      </c>
      <c r="T12" s="41"/>
      <c r="U12" s="40">
        <v>951.06695112071327</v>
      </c>
      <c r="V12" s="42"/>
      <c r="W12" s="42"/>
      <c r="X12" s="266"/>
      <c r="Y12" s="266"/>
      <c r="Z12" s="266"/>
      <c r="AA12" s="266"/>
      <c r="AB12" s="267"/>
      <c r="AC12" s="266"/>
      <c r="AD12" s="266"/>
      <c r="AE12" s="266"/>
      <c r="AF12" s="266"/>
      <c r="AG12" s="266"/>
      <c r="AH12" s="267"/>
      <c r="AI12" s="266"/>
      <c r="AJ12" s="266"/>
      <c r="AK12" s="266"/>
      <c r="AL12" s="266"/>
      <c r="AM12" s="266"/>
      <c r="AN12" s="267"/>
    </row>
    <row r="13" spans="2:40" ht="27.95" customHeight="1">
      <c r="B13" s="33" t="s">
        <v>149</v>
      </c>
      <c r="C13" s="37"/>
      <c r="D13" s="38"/>
      <c r="E13" s="39">
        <v>11811</v>
      </c>
      <c r="F13" s="39"/>
      <c r="G13" s="39">
        <v>13690.442119999996</v>
      </c>
      <c r="H13" s="39"/>
      <c r="I13" s="40">
        <v>1159.1264177461685</v>
      </c>
      <c r="J13" s="471"/>
      <c r="K13" s="39">
        <v>10489</v>
      </c>
      <c r="L13" s="41"/>
      <c r="M13" s="39">
        <v>18316.832209999993</v>
      </c>
      <c r="N13" s="41"/>
      <c r="O13" s="40">
        <v>1746.2896567832961</v>
      </c>
      <c r="P13" s="471"/>
      <c r="Q13" s="39">
        <v>9893</v>
      </c>
      <c r="R13" s="41"/>
      <c r="S13" s="39">
        <v>12373.496569999999</v>
      </c>
      <c r="T13" s="41"/>
      <c r="U13" s="40">
        <v>1250.7324946932172</v>
      </c>
      <c r="V13" s="42"/>
      <c r="W13" s="42"/>
      <c r="X13" s="266"/>
      <c r="Y13" s="266"/>
      <c r="Z13" s="266"/>
      <c r="AA13" s="266"/>
      <c r="AB13" s="267"/>
      <c r="AC13" s="266"/>
      <c r="AD13" s="266"/>
      <c r="AE13" s="266"/>
      <c r="AF13" s="266"/>
      <c r="AG13" s="266"/>
      <c r="AH13" s="267"/>
      <c r="AI13" s="266"/>
      <c r="AJ13" s="266"/>
      <c r="AK13" s="266"/>
      <c r="AL13" s="266"/>
      <c r="AM13" s="266"/>
      <c r="AN13" s="267"/>
    </row>
    <row r="14" spans="2:40" ht="27.95" customHeight="1">
      <c r="B14" s="33" t="s">
        <v>150</v>
      </c>
      <c r="C14" s="37"/>
      <c r="D14" s="38"/>
      <c r="E14" s="39">
        <v>4387</v>
      </c>
      <c r="F14" s="39"/>
      <c r="G14" s="39">
        <v>1900.6016100000011</v>
      </c>
      <c r="H14" s="39"/>
      <c r="I14" s="40">
        <v>433.23492363802166</v>
      </c>
      <c r="J14" s="471"/>
      <c r="K14" s="39">
        <v>220073</v>
      </c>
      <c r="L14" s="41"/>
      <c r="M14" s="39">
        <v>92543.694729999974</v>
      </c>
      <c r="N14" s="41"/>
      <c r="O14" s="40">
        <v>420.51362379755795</v>
      </c>
      <c r="P14" s="471"/>
      <c r="Q14" s="39">
        <v>19015</v>
      </c>
      <c r="R14" s="41"/>
      <c r="S14" s="39">
        <v>8263.7433300000102</v>
      </c>
      <c r="T14" s="41"/>
      <c r="U14" s="40">
        <v>434.59076150407628</v>
      </c>
      <c r="V14" s="42"/>
      <c r="W14" s="42"/>
      <c r="X14" s="266"/>
      <c r="Y14" s="266"/>
      <c r="Z14" s="266"/>
      <c r="AA14" s="266"/>
      <c r="AB14" s="267"/>
      <c r="AC14" s="266"/>
      <c r="AD14" s="266"/>
      <c r="AE14" s="266"/>
      <c r="AF14" s="266"/>
      <c r="AG14" s="266"/>
      <c r="AH14" s="267"/>
      <c r="AI14" s="266"/>
      <c r="AJ14" s="266"/>
      <c r="AK14" s="266"/>
      <c r="AL14" s="266"/>
      <c r="AM14" s="266"/>
      <c r="AN14" s="267"/>
    </row>
    <row r="15" spans="2:40" ht="16.149999999999999" customHeight="1">
      <c r="C15" s="37"/>
      <c r="D15" s="38"/>
      <c r="E15" s="39"/>
      <c r="F15" s="39"/>
      <c r="G15" s="39"/>
      <c r="H15" s="39"/>
      <c r="I15" s="40"/>
      <c r="J15" s="471"/>
      <c r="K15" s="39"/>
      <c r="L15" s="41"/>
      <c r="M15" s="39"/>
      <c r="N15" s="41"/>
      <c r="O15" s="40"/>
      <c r="P15" s="471"/>
      <c r="Q15" s="39"/>
      <c r="R15" s="41"/>
      <c r="S15" s="39"/>
      <c r="T15" s="41"/>
      <c r="U15" s="40"/>
      <c r="X15" s="266"/>
      <c r="Y15" s="266"/>
      <c r="Z15" s="266"/>
      <c r="AA15" s="266"/>
      <c r="AB15" s="267"/>
      <c r="AC15" s="266"/>
      <c r="AD15" s="266"/>
      <c r="AE15" s="266"/>
      <c r="AF15" s="266"/>
      <c r="AG15" s="266"/>
      <c r="AH15" s="267"/>
      <c r="AI15" s="266"/>
      <c r="AJ15" s="266"/>
      <c r="AK15" s="266"/>
      <c r="AL15" s="266"/>
      <c r="AM15" s="266"/>
      <c r="AN15" s="267"/>
    </row>
    <row r="16" spans="2:40" s="34" customFormat="1" ht="19.5" customHeight="1">
      <c r="B16" s="341" t="s">
        <v>151</v>
      </c>
      <c r="C16" s="337"/>
      <c r="D16" s="338"/>
      <c r="E16" s="337">
        <v>951469</v>
      </c>
      <c r="F16" s="337"/>
      <c r="G16" s="337">
        <v>985196.42394000024</v>
      </c>
      <c r="H16" s="337"/>
      <c r="I16" s="339">
        <v>1035.4477381186357</v>
      </c>
      <c r="J16" s="338"/>
      <c r="K16" s="337">
        <v>6234368</v>
      </c>
      <c r="L16" s="340"/>
      <c r="M16" s="337">
        <v>7820163.3506099796</v>
      </c>
      <c r="N16" s="340"/>
      <c r="O16" s="339">
        <v>1254.363449608682</v>
      </c>
      <c r="P16" s="338"/>
      <c r="Q16" s="337">
        <v>2347153</v>
      </c>
      <c r="R16" s="340"/>
      <c r="S16" s="337">
        <v>1826945.5167200025</v>
      </c>
      <c r="T16" s="340"/>
      <c r="U16" s="339">
        <v>778.36660700005598</v>
      </c>
      <c r="V16" s="33"/>
      <c r="W16" s="33"/>
      <c r="X16" s="268"/>
      <c r="Y16" s="268"/>
      <c r="Z16" s="268"/>
      <c r="AA16" s="268"/>
      <c r="AB16" s="269"/>
      <c r="AC16" s="268"/>
      <c r="AD16" s="268"/>
      <c r="AE16" s="268"/>
      <c r="AF16" s="268"/>
      <c r="AG16" s="268"/>
      <c r="AH16" s="269"/>
      <c r="AI16" s="268"/>
      <c r="AJ16" s="268"/>
      <c r="AK16" s="268"/>
      <c r="AL16" s="268"/>
      <c r="AM16" s="268"/>
      <c r="AN16" s="269"/>
    </row>
    <row r="17" spans="1:32" ht="13.9" customHeight="1">
      <c r="B17" s="29"/>
      <c r="C17" s="30"/>
      <c r="D17" s="31"/>
      <c r="E17" s="475"/>
      <c r="F17" s="475"/>
      <c r="G17" s="475"/>
      <c r="H17" s="475"/>
      <c r="I17" s="475"/>
      <c r="J17" s="476"/>
      <c r="K17" s="475"/>
      <c r="L17" s="477"/>
      <c r="M17" s="475"/>
      <c r="N17" s="477"/>
      <c r="O17" s="475"/>
      <c r="P17" s="476"/>
      <c r="Q17" s="475"/>
      <c r="R17" s="477"/>
      <c r="S17" s="475"/>
      <c r="T17" s="477"/>
      <c r="U17" s="475"/>
    </row>
    <row r="18" spans="1:32" s="34" customFormat="1" ht="50.25" customHeight="1">
      <c r="A18" s="428"/>
      <c r="B18" s="526"/>
      <c r="C18" s="526"/>
      <c r="D18" s="35"/>
      <c r="E18" s="470"/>
      <c r="F18" s="470"/>
      <c r="G18" s="470"/>
      <c r="H18" s="470"/>
      <c r="I18" s="470"/>
      <c r="J18" s="470"/>
      <c r="K18" s="470"/>
      <c r="L18" s="470"/>
      <c r="M18" s="470"/>
      <c r="N18" s="470"/>
      <c r="O18" s="470" t="s">
        <v>132</v>
      </c>
      <c r="P18" s="470"/>
      <c r="Q18" s="470" t="s">
        <v>132</v>
      </c>
      <c r="R18" s="470"/>
      <c r="S18" s="470" t="s">
        <v>132</v>
      </c>
      <c r="T18" s="470"/>
      <c r="U18" s="470" t="s">
        <v>132</v>
      </c>
      <c r="V18" s="33"/>
      <c r="W18" s="33"/>
    </row>
    <row r="19" spans="1:32" s="34" customFormat="1" ht="9.9499999999999993" customHeight="1">
      <c r="A19" s="428"/>
      <c r="B19" s="526"/>
      <c r="C19" s="526"/>
      <c r="D19" s="35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33"/>
      <c r="W19" s="33"/>
    </row>
    <row r="20" spans="1:32" ht="27.95" customHeight="1">
      <c r="A20" s="36"/>
      <c r="B20" s="527" t="s">
        <v>139</v>
      </c>
      <c r="C20" s="532"/>
      <c r="D20" s="413"/>
      <c r="E20" s="528" t="s">
        <v>107</v>
      </c>
      <c r="F20" s="528"/>
      <c r="G20" s="528"/>
      <c r="H20" s="528"/>
      <c r="I20" s="528"/>
      <c r="J20" s="478"/>
      <c r="K20" s="528" t="s">
        <v>108</v>
      </c>
      <c r="L20" s="528"/>
      <c r="M20" s="528"/>
      <c r="N20" s="528"/>
      <c r="O20" s="528"/>
      <c r="P20" s="478"/>
      <c r="Q20" s="528" t="s">
        <v>152</v>
      </c>
      <c r="R20" s="528"/>
      <c r="S20" s="528"/>
      <c r="T20" s="528"/>
      <c r="U20" s="528"/>
    </row>
    <row r="21" spans="1:32" s="295" customFormat="1" ht="4.5" customHeight="1">
      <c r="A21" s="301"/>
      <c r="B21" s="298"/>
      <c r="C21" s="414"/>
      <c r="D21" s="297"/>
      <c r="E21" s="298"/>
      <c r="F21" s="415"/>
      <c r="G21" s="415"/>
      <c r="H21" s="415"/>
      <c r="I21" s="415"/>
      <c r="J21" s="298"/>
      <c r="K21" s="298"/>
      <c r="L21" s="415"/>
      <c r="M21" s="415"/>
      <c r="N21" s="415"/>
      <c r="O21" s="415"/>
      <c r="P21" s="298"/>
      <c r="Q21" s="298"/>
      <c r="R21" s="415"/>
      <c r="S21" s="415"/>
      <c r="T21" s="415"/>
      <c r="U21" s="415"/>
      <c r="X21" s="296"/>
      <c r="Y21" s="296"/>
      <c r="Z21" s="296"/>
      <c r="AA21" s="296"/>
      <c r="AB21" s="296"/>
      <c r="AC21" s="296"/>
      <c r="AD21" s="296"/>
      <c r="AE21" s="296"/>
      <c r="AF21" s="296"/>
    </row>
    <row r="22" spans="1:32" ht="27.95" customHeight="1">
      <c r="A22" s="36"/>
      <c r="B22" s="416" t="s">
        <v>141</v>
      </c>
      <c r="C22" s="417"/>
      <c r="D22" s="244"/>
      <c r="E22" s="418" t="s">
        <v>7</v>
      </c>
      <c r="F22" s="419"/>
      <c r="G22" s="418" t="s">
        <v>142</v>
      </c>
      <c r="H22" s="419"/>
      <c r="I22" s="418" t="s">
        <v>143</v>
      </c>
      <c r="J22" s="420"/>
      <c r="K22" s="418" t="s">
        <v>7</v>
      </c>
      <c r="L22" s="419"/>
      <c r="M22" s="418" t="s">
        <v>142</v>
      </c>
      <c r="N22" s="419"/>
      <c r="O22" s="418" t="s">
        <v>143</v>
      </c>
      <c r="P22" s="420"/>
      <c r="Q22" s="418" t="s">
        <v>7</v>
      </c>
      <c r="R22" s="419"/>
      <c r="S22" s="418" t="s">
        <v>142</v>
      </c>
      <c r="T22" s="419"/>
      <c r="U22" s="418" t="s">
        <v>143</v>
      </c>
    </row>
    <row r="23" spans="1:32" s="34" customFormat="1" ht="9.9499999999999993" customHeight="1">
      <c r="A23" s="428"/>
      <c r="B23" s="533"/>
      <c r="C23" s="533"/>
      <c r="D23" s="36"/>
      <c r="E23" s="472"/>
      <c r="F23" s="472"/>
      <c r="G23" s="472"/>
      <c r="H23" s="472"/>
      <c r="I23" s="472"/>
      <c r="J23" s="472"/>
      <c r="K23" s="472"/>
      <c r="L23" s="421"/>
      <c r="M23" s="472"/>
      <c r="N23" s="421"/>
      <c r="O23" s="472"/>
      <c r="P23" s="472"/>
      <c r="Q23" s="470"/>
      <c r="R23" s="422"/>
      <c r="S23" s="470"/>
      <c r="T23" s="422"/>
      <c r="U23" s="470"/>
      <c r="V23" s="33"/>
      <c r="W23" s="33"/>
    </row>
    <row r="24" spans="1:32" s="34" customFormat="1" ht="19.5" customHeight="1">
      <c r="A24" s="428"/>
      <c r="B24" s="36" t="s">
        <v>144</v>
      </c>
      <c r="C24" s="423"/>
      <c r="D24" s="408"/>
      <c r="E24" s="424">
        <v>259335</v>
      </c>
      <c r="F24" s="424"/>
      <c r="G24" s="424">
        <v>116958.51898000012</v>
      </c>
      <c r="H24" s="424"/>
      <c r="I24" s="425">
        <v>450.99396140127681</v>
      </c>
      <c r="J24" s="471"/>
      <c r="K24" s="424">
        <v>31901</v>
      </c>
      <c r="L24" s="426"/>
      <c r="M24" s="424">
        <v>21084.724230000014</v>
      </c>
      <c r="N24" s="426"/>
      <c r="O24" s="425">
        <v>660.94242280806293</v>
      </c>
      <c r="P24" s="471"/>
      <c r="Q24" s="424">
        <v>7282161</v>
      </c>
      <c r="R24" s="426"/>
      <c r="S24" s="424">
        <v>8700834.8033500351</v>
      </c>
      <c r="T24" s="426"/>
      <c r="U24" s="425">
        <v>1194.8149461883684</v>
      </c>
      <c r="V24" s="33"/>
      <c r="W24" s="45"/>
    </row>
    <row r="25" spans="1:32" s="34" customFormat="1" ht="27.95" customHeight="1">
      <c r="B25" s="33" t="s">
        <v>145</v>
      </c>
      <c r="C25" s="37"/>
      <c r="D25" s="38"/>
      <c r="E25" s="39">
        <v>63740</v>
      </c>
      <c r="F25" s="39"/>
      <c r="G25" s="39">
        <v>23093.63421</v>
      </c>
      <c r="H25" s="39"/>
      <c r="I25" s="40">
        <v>362.30991857546286</v>
      </c>
      <c r="J25" s="471"/>
      <c r="K25" s="39">
        <v>9924</v>
      </c>
      <c r="L25" s="41"/>
      <c r="M25" s="39">
        <v>4912.4604600000021</v>
      </c>
      <c r="N25" s="41"/>
      <c r="O25" s="40">
        <v>495.0081076178962</v>
      </c>
      <c r="P25" s="471"/>
      <c r="Q25" s="39">
        <v>1976706</v>
      </c>
      <c r="R25" s="41"/>
      <c r="S25" s="39">
        <v>1482982.6544299996</v>
      </c>
      <c r="T25" s="41"/>
      <c r="U25" s="40">
        <v>750.22924725781149</v>
      </c>
      <c r="V25" s="33"/>
      <c r="W25" s="45"/>
    </row>
    <row r="26" spans="1:32" s="34" customFormat="1" ht="27.95" customHeight="1">
      <c r="B26" s="33" t="s">
        <v>146</v>
      </c>
      <c r="C26" s="37"/>
      <c r="D26" s="38"/>
      <c r="E26" s="39">
        <v>4855</v>
      </c>
      <c r="F26" s="39"/>
      <c r="G26" s="39">
        <v>2555.5690300000001</v>
      </c>
      <c r="H26" s="39"/>
      <c r="I26" s="40">
        <v>526.37879093717822</v>
      </c>
      <c r="J26" s="471"/>
      <c r="K26" s="39">
        <v>1213</v>
      </c>
      <c r="L26" s="41"/>
      <c r="M26" s="39">
        <v>820.04432999999995</v>
      </c>
      <c r="N26" s="41"/>
      <c r="O26" s="40">
        <v>676.04643858202803</v>
      </c>
      <c r="P26" s="471"/>
      <c r="Q26" s="39">
        <v>119867</v>
      </c>
      <c r="R26" s="41"/>
      <c r="S26" s="39">
        <v>133779.4716299999</v>
      </c>
      <c r="T26" s="41"/>
      <c r="U26" s="40">
        <v>1116.0659032928154</v>
      </c>
      <c r="V26" s="33"/>
      <c r="W26" s="45"/>
    </row>
    <row r="27" spans="1:32" s="34" customFormat="1" ht="27.95" customHeight="1">
      <c r="B27" s="33" t="s">
        <v>147</v>
      </c>
      <c r="C27" s="37"/>
      <c r="D27" s="38"/>
      <c r="E27" s="39">
        <v>1910</v>
      </c>
      <c r="F27" s="39"/>
      <c r="G27" s="39">
        <v>1501.9585699999998</v>
      </c>
      <c r="H27" s="39"/>
      <c r="I27" s="40">
        <v>786.3657434554973</v>
      </c>
      <c r="J27" s="471"/>
      <c r="K27" s="39">
        <v>631</v>
      </c>
      <c r="L27" s="41"/>
      <c r="M27" s="39">
        <v>653.59682000000009</v>
      </c>
      <c r="N27" s="41"/>
      <c r="O27" s="40">
        <v>1035.8111251980984</v>
      </c>
      <c r="P27" s="471"/>
      <c r="Q27" s="39">
        <v>60729</v>
      </c>
      <c r="R27" s="41"/>
      <c r="S27" s="39">
        <v>116078.69069999999</v>
      </c>
      <c r="T27" s="41"/>
      <c r="U27" s="40">
        <v>1911.4210788914684</v>
      </c>
      <c r="V27" s="33"/>
      <c r="W27" s="45"/>
    </row>
    <row r="28" spans="1:32" s="34" customFormat="1" ht="27.95" customHeight="1">
      <c r="B28" s="33" t="s">
        <v>148</v>
      </c>
      <c r="C28" s="37"/>
      <c r="D28" s="38"/>
      <c r="E28" s="39">
        <v>10734</v>
      </c>
      <c r="F28" s="39"/>
      <c r="G28" s="39">
        <v>4845.6994299999997</v>
      </c>
      <c r="H28" s="39"/>
      <c r="I28" s="40">
        <v>451.43464039500651</v>
      </c>
      <c r="J28" s="471"/>
      <c r="K28" s="39">
        <v>508</v>
      </c>
      <c r="L28" s="41"/>
      <c r="M28" s="39">
        <v>503.7341199999999</v>
      </c>
      <c r="N28" s="41"/>
      <c r="O28" s="40">
        <v>991.60259842519656</v>
      </c>
      <c r="P28" s="471"/>
      <c r="Q28" s="39">
        <v>202610</v>
      </c>
      <c r="R28" s="41"/>
      <c r="S28" s="39">
        <v>228470.80076999983</v>
      </c>
      <c r="T28" s="41"/>
      <c r="U28" s="40">
        <v>1127.6383237253829</v>
      </c>
      <c r="V28" s="33"/>
      <c r="W28" s="45"/>
    </row>
    <row r="29" spans="1:32" s="34" customFormat="1" ht="27.95" customHeight="1">
      <c r="B29" s="33" t="s">
        <v>149</v>
      </c>
      <c r="C29" s="37"/>
      <c r="D29" s="38"/>
      <c r="E29" s="39">
        <v>1057</v>
      </c>
      <c r="F29" s="39"/>
      <c r="G29" s="39">
        <v>868.34612000000038</v>
      </c>
      <c r="H29" s="39"/>
      <c r="I29" s="40">
        <v>821.51950804162755</v>
      </c>
      <c r="J29" s="471"/>
      <c r="K29" s="39">
        <v>198</v>
      </c>
      <c r="L29" s="41"/>
      <c r="M29" s="39">
        <v>253.42333999999997</v>
      </c>
      <c r="N29" s="41"/>
      <c r="O29" s="40">
        <v>1279.9158585858584</v>
      </c>
      <c r="P29" s="471"/>
      <c r="Q29" s="39">
        <v>33448</v>
      </c>
      <c r="R29" s="41"/>
      <c r="S29" s="39">
        <v>45502.540359999999</v>
      </c>
      <c r="T29" s="41"/>
      <c r="U29" s="40">
        <v>1360.3964470222434</v>
      </c>
      <c r="V29" s="33"/>
      <c r="W29" s="45"/>
    </row>
    <row r="30" spans="1:32" s="34" customFormat="1" ht="27.95" customHeight="1">
      <c r="B30" s="33" t="s">
        <v>150</v>
      </c>
      <c r="C30" s="37"/>
      <c r="D30" s="38"/>
      <c r="E30" s="39"/>
      <c r="F30" s="39"/>
      <c r="G30" s="39"/>
      <c r="H30" s="39"/>
      <c r="I30" s="40"/>
      <c r="J30" s="471"/>
      <c r="K30" s="39"/>
      <c r="L30" s="41"/>
      <c r="M30" s="39"/>
      <c r="N30" s="41"/>
      <c r="O30" s="40"/>
      <c r="P30" s="471"/>
      <c r="Q30" s="39">
        <v>243475</v>
      </c>
      <c r="R30" s="41"/>
      <c r="S30" s="39">
        <v>102708.03966999998</v>
      </c>
      <c r="T30" s="41"/>
      <c r="U30" s="40">
        <v>421.84224117465851</v>
      </c>
      <c r="V30" s="33"/>
      <c r="W30" s="45"/>
    </row>
    <row r="31" spans="1:32" s="34" customFormat="1" ht="16.149999999999999" customHeight="1">
      <c r="B31" s="33"/>
      <c r="C31" s="37"/>
      <c r="D31" s="38"/>
      <c r="E31" s="39"/>
      <c r="F31" s="39"/>
      <c r="G31" s="39"/>
      <c r="H31" s="39"/>
      <c r="I31" s="40"/>
      <c r="J31" s="471"/>
      <c r="K31" s="39"/>
      <c r="L31" s="41"/>
      <c r="M31" s="39"/>
      <c r="N31" s="41"/>
      <c r="O31" s="40"/>
      <c r="P31" s="471"/>
      <c r="Q31" s="39"/>
      <c r="R31" s="41"/>
      <c r="S31" s="39"/>
      <c r="T31" s="41"/>
      <c r="U31" s="40"/>
      <c r="V31" s="33"/>
      <c r="W31" s="45"/>
    </row>
    <row r="32" spans="1:32" s="34" customFormat="1" ht="24" customHeight="1">
      <c r="B32" s="342" t="s">
        <v>151</v>
      </c>
      <c r="C32" s="343"/>
      <c r="D32" s="338"/>
      <c r="E32" s="343">
        <v>341631</v>
      </c>
      <c r="F32" s="343"/>
      <c r="G32" s="343">
        <v>149823.72634000005</v>
      </c>
      <c r="H32" s="343"/>
      <c r="I32" s="344">
        <v>438.55424812151142</v>
      </c>
      <c r="J32" s="338"/>
      <c r="K32" s="343">
        <v>44375</v>
      </c>
      <c r="L32" s="345"/>
      <c r="M32" s="343">
        <v>28227.983300000018</v>
      </c>
      <c r="N32" s="345"/>
      <c r="O32" s="344">
        <v>636.12356732394414</v>
      </c>
      <c r="P32" s="338"/>
      <c r="Q32" s="343">
        <v>9918996</v>
      </c>
      <c r="R32" s="345"/>
      <c r="S32" s="343">
        <v>10810357.000909982</v>
      </c>
      <c r="T32" s="345"/>
      <c r="U32" s="344">
        <v>1089.8640347178266</v>
      </c>
      <c r="V32" s="33"/>
      <c r="W32" s="45"/>
    </row>
    <row r="33" spans="2:40" ht="9.9499999999999993" customHeight="1">
      <c r="B33" s="534"/>
      <c r="C33" s="534"/>
      <c r="D33" s="38"/>
      <c r="E33" s="46"/>
      <c r="F33" s="46"/>
      <c r="G33" s="46"/>
      <c r="H33" s="46"/>
      <c r="I33" s="46"/>
      <c r="J33" s="38"/>
      <c r="K33" s="46"/>
      <c r="L33" s="46"/>
      <c r="M33" s="46"/>
      <c r="N33" s="46"/>
      <c r="O33" s="46"/>
      <c r="P33" s="38"/>
      <c r="Q33" s="46"/>
      <c r="R33" s="46"/>
      <c r="S33" s="46"/>
      <c r="T33" s="46"/>
      <c r="U33" s="46"/>
    </row>
    <row r="34" spans="2:40" ht="50.1" customHeight="1">
      <c r="B34" s="534"/>
      <c r="C34" s="534"/>
      <c r="D34" s="408"/>
      <c r="E34" s="407" t="s">
        <v>132</v>
      </c>
      <c r="F34" s="407"/>
      <c r="G34" s="407" t="s">
        <v>132</v>
      </c>
      <c r="H34" s="407"/>
      <c r="I34" s="407" t="s">
        <v>132</v>
      </c>
      <c r="J34" s="423"/>
      <c r="K34" s="407" t="s">
        <v>132</v>
      </c>
      <c r="L34" s="407"/>
      <c r="M34" s="407" t="s">
        <v>132</v>
      </c>
      <c r="N34" s="407"/>
      <c r="O34" s="407" t="s">
        <v>132</v>
      </c>
      <c r="P34" s="407"/>
      <c r="Q34" s="407" t="s">
        <v>132</v>
      </c>
      <c r="R34" s="407"/>
      <c r="S34" s="407" t="s">
        <v>132</v>
      </c>
      <c r="T34" s="407"/>
      <c r="U34" s="407" t="s">
        <v>132</v>
      </c>
    </row>
    <row r="35" spans="2:40" ht="68.099999999999994" customHeight="1">
      <c r="B35" s="29" t="s">
        <v>153</v>
      </c>
      <c r="C35" s="29"/>
      <c r="D35" s="47"/>
      <c r="E35" s="48"/>
      <c r="F35" s="48"/>
      <c r="G35" s="48"/>
      <c r="H35" s="48"/>
      <c r="I35" s="48"/>
      <c r="J35" s="47"/>
      <c r="K35" s="48"/>
      <c r="L35" s="48"/>
      <c r="M35" s="48"/>
      <c r="N35" s="48"/>
      <c r="O35" s="48"/>
      <c r="P35" s="47"/>
      <c r="Q35" s="48"/>
      <c r="R35" s="48"/>
      <c r="S35" s="48"/>
      <c r="T35" s="48"/>
      <c r="U35" s="48"/>
    </row>
    <row r="36" spans="2:40" ht="27.95" customHeight="1">
      <c r="B36" s="49" t="s">
        <v>204</v>
      </c>
      <c r="C36" s="29"/>
      <c r="D36" s="47"/>
      <c r="E36" s="48"/>
      <c r="F36" s="48"/>
      <c r="G36" s="48"/>
      <c r="H36" s="48"/>
      <c r="I36" s="48"/>
      <c r="J36" s="47"/>
      <c r="K36" s="48"/>
      <c r="L36" s="48"/>
      <c r="M36" s="48"/>
      <c r="N36" s="48"/>
      <c r="O36" s="48"/>
      <c r="P36" s="47"/>
      <c r="Q36" s="48"/>
      <c r="R36" s="48"/>
      <c r="S36" s="48"/>
      <c r="T36" s="48"/>
      <c r="U36" s="48"/>
    </row>
    <row r="37" spans="2:40" ht="24.95" customHeight="1">
      <c r="B37" s="536"/>
      <c r="C37" s="536"/>
      <c r="D37" s="35"/>
      <c r="E37" s="35"/>
      <c r="F37" s="35"/>
      <c r="G37" s="35"/>
      <c r="H37" s="35"/>
      <c r="I37" s="35"/>
      <c r="J37" s="35"/>
      <c r="K37" s="35"/>
      <c r="L37" s="427"/>
      <c r="M37" s="35"/>
      <c r="N37" s="427"/>
      <c r="O37" s="35"/>
      <c r="P37" s="35"/>
      <c r="Q37" s="35"/>
      <c r="R37" s="427"/>
      <c r="S37" s="35"/>
      <c r="T37" s="427"/>
      <c r="U37" s="35"/>
    </row>
    <row r="38" spans="2:40" ht="27.95" customHeight="1">
      <c r="B38" s="528" t="s">
        <v>155</v>
      </c>
      <c r="C38" s="537"/>
      <c r="D38" s="429"/>
      <c r="E38" s="528" t="s">
        <v>154</v>
      </c>
      <c r="F38" s="529"/>
      <c r="G38" s="529"/>
      <c r="H38" s="529"/>
      <c r="I38" s="529"/>
      <c r="J38" s="429"/>
      <c r="K38" s="528" t="s">
        <v>151</v>
      </c>
      <c r="L38" s="529"/>
      <c r="M38" s="529"/>
      <c r="N38" s="529"/>
      <c r="O38" s="529"/>
      <c r="P38" s="429"/>
      <c r="Q38" s="530" t="s">
        <v>178</v>
      </c>
      <c r="R38" s="531"/>
      <c r="S38" s="531"/>
      <c r="T38" s="531"/>
      <c r="U38" s="531"/>
      <c r="X38" s="271"/>
      <c r="Y38" s="273"/>
      <c r="Z38" s="271"/>
      <c r="AA38" s="270"/>
      <c r="AB38" s="272"/>
      <c r="AC38" s="270"/>
      <c r="AD38" s="271"/>
      <c r="AE38" s="273"/>
      <c r="AF38" s="271"/>
      <c r="AG38" s="270"/>
      <c r="AH38" s="272"/>
      <c r="AI38" s="270"/>
      <c r="AJ38" s="272"/>
      <c r="AK38" s="272"/>
      <c r="AL38" s="272"/>
      <c r="AM38" s="272"/>
      <c r="AN38" s="272"/>
    </row>
    <row r="39" spans="2:40" s="295" customFormat="1" ht="4.5" customHeight="1">
      <c r="B39" s="528"/>
      <c r="C39" s="537"/>
      <c r="D39" s="431"/>
      <c r="E39" s="415"/>
      <c r="F39" s="432"/>
      <c r="G39" s="432"/>
      <c r="H39" s="432"/>
      <c r="I39" s="432"/>
      <c r="J39" s="431"/>
      <c r="K39" s="415"/>
      <c r="L39" s="432"/>
      <c r="M39" s="432"/>
      <c r="N39" s="432"/>
      <c r="O39" s="432"/>
      <c r="P39" s="431"/>
      <c r="Q39" s="415"/>
      <c r="R39" s="432"/>
      <c r="S39" s="432"/>
      <c r="T39" s="432"/>
      <c r="U39" s="432"/>
      <c r="X39" s="433"/>
      <c r="Y39" s="434"/>
      <c r="Z39" s="433"/>
      <c r="AA39" s="435"/>
      <c r="AB39" s="436"/>
      <c r="AC39" s="435"/>
      <c r="AD39" s="433"/>
      <c r="AE39" s="434"/>
      <c r="AF39" s="433"/>
      <c r="AG39" s="435"/>
      <c r="AH39" s="436"/>
      <c r="AI39" s="435"/>
      <c r="AJ39" s="436"/>
      <c r="AK39" s="436"/>
      <c r="AL39" s="436"/>
      <c r="AM39" s="436"/>
      <c r="AN39" s="436"/>
    </row>
    <row r="40" spans="2:40" ht="27.95" customHeight="1">
      <c r="B40" s="537" t="s">
        <v>155</v>
      </c>
      <c r="C40" s="537"/>
      <c r="D40" s="244"/>
      <c r="E40" s="418" t="s">
        <v>7</v>
      </c>
      <c r="F40" s="430"/>
      <c r="G40" s="418"/>
      <c r="H40" s="430"/>
      <c r="I40" s="418" t="s">
        <v>143</v>
      </c>
      <c r="J40" s="420"/>
      <c r="K40" s="418" t="s">
        <v>7</v>
      </c>
      <c r="L40" s="419"/>
      <c r="M40" s="418"/>
      <c r="N40" s="419"/>
      <c r="O40" s="418" t="s">
        <v>143</v>
      </c>
      <c r="P40" s="420"/>
      <c r="Q40" s="418" t="s">
        <v>7</v>
      </c>
      <c r="R40" s="419"/>
      <c r="S40" s="418"/>
      <c r="T40" s="419"/>
      <c r="U40" s="418" t="s">
        <v>143</v>
      </c>
      <c r="X40" s="271"/>
      <c r="Y40" s="273"/>
      <c r="Z40" s="271"/>
      <c r="AA40" s="270"/>
      <c r="AB40" s="272"/>
      <c r="AC40" s="270"/>
      <c r="AD40" s="271"/>
      <c r="AE40" s="273"/>
      <c r="AF40" s="271"/>
      <c r="AG40" s="270"/>
      <c r="AH40" s="272"/>
      <c r="AI40" s="270"/>
      <c r="AJ40" s="272"/>
      <c r="AK40" s="272"/>
      <c r="AL40" s="272"/>
      <c r="AM40" s="272"/>
      <c r="AN40" s="272"/>
    </row>
    <row r="41" spans="2:40" ht="9.9499999999999993" customHeight="1">
      <c r="B41" s="535"/>
      <c r="C41" s="535"/>
      <c r="D41" s="36"/>
      <c r="E41" s="407"/>
      <c r="F41" s="44"/>
      <c r="G41" s="407"/>
      <c r="H41" s="44"/>
      <c r="I41" s="407"/>
      <c r="J41" s="36"/>
      <c r="K41" s="407"/>
      <c r="L41" s="44"/>
      <c r="M41" s="407"/>
      <c r="N41" s="44"/>
      <c r="O41" s="407"/>
      <c r="P41" s="36"/>
      <c r="Q41" s="407"/>
      <c r="R41" s="44"/>
      <c r="S41" s="407"/>
      <c r="T41" s="44"/>
      <c r="U41" s="407"/>
      <c r="X41" s="271"/>
      <c r="Y41" s="273"/>
      <c r="Z41" s="271"/>
      <c r="AA41" s="270"/>
      <c r="AB41" s="272"/>
      <c r="AC41" s="270"/>
      <c r="AD41" s="271"/>
      <c r="AE41" s="273"/>
      <c r="AF41" s="271"/>
      <c r="AG41" s="270"/>
      <c r="AH41" s="272"/>
      <c r="AI41" s="270"/>
      <c r="AJ41" s="272"/>
      <c r="AK41" s="272"/>
      <c r="AL41" s="272"/>
      <c r="AM41" s="272"/>
      <c r="AN41" s="272"/>
    </row>
    <row r="42" spans="2:40" ht="18" customHeight="1">
      <c r="B42" s="33" t="s">
        <v>48</v>
      </c>
      <c r="D42" s="36"/>
      <c r="E42" s="479">
        <v>6021</v>
      </c>
      <c r="F42" s="480"/>
      <c r="G42" s="479"/>
      <c r="H42" s="295"/>
      <c r="I42" s="450">
        <v>1058.2785949177878</v>
      </c>
      <c r="J42" s="301"/>
      <c r="K42" s="479">
        <v>7699</v>
      </c>
      <c r="L42" s="479"/>
      <c r="M42" s="479"/>
      <c r="N42" s="295"/>
      <c r="O42" s="450">
        <v>1025.5212365242237</v>
      </c>
      <c r="P42" s="301"/>
      <c r="Q42" s="450">
        <v>78.204961683335497</v>
      </c>
      <c r="R42" s="450"/>
      <c r="S42" s="450"/>
      <c r="T42" s="450"/>
      <c r="U42" s="450">
        <v>103.19421550982094</v>
      </c>
    </row>
    <row r="43" spans="2:40" ht="9.9499999999999993" customHeight="1">
      <c r="D43" s="36"/>
      <c r="E43" s="479"/>
      <c r="F43" s="480"/>
      <c r="G43" s="479"/>
      <c r="H43" s="295"/>
      <c r="I43" s="450"/>
      <c r="J43" s="301"/>
      <c r="K43" s="479"/>
      <c r="L43" s="479"/>
      <c r="M43" s="479"/>
      <c r="N43" s="295"/>
      <c r="O43" s="450"/>
      <c r="P43" s="301"/>
      <c r="Q43" s="450"/>
      <c r="R43" s="450"/>
      <c r="S43" s="450"/>
      <c r="T43" s="450"/>
      <c r="U43" s="450"/>
    </row>
    <row r="44" spans="2:40" ht="18" customHeight="1">
      <c r="B44" s="33" t="s">
        <v>49</v>
      </c>
      <c r="D44" s="36"/>
      <c r="E44" s="479">
        <v>20328</v>
      </c>
      <c r="F44" s="480"/>
      <c r="G44" s="479"/>
      <c r="H44" s="295"/>
      <c r="I44" s="450">
        <v>1502.8590023612744</v>
      </c>
      <c r="J44" s="301"/>
      <c r="K44" s="479">
        <v>24367</v>
      </c>
      <c r="L44" s="479"/>
      <c r="M44" s="479"/>
      <c r="N44" s="295"/>
      <c r="O44" s="450">
        <v>1410.7008027249963</v>
      </c>
      <c r="P44" s="301"/>
      <c r="Q44" s="450">
        <v>83.424303361103142</v>
      </c>
      <c r="R44" s="450"/>
      <c r="S44" s="450"/>
      <c r="T44" s="450"/>
      <c r="U44" s="450">
        <v>106.53279557637308</v>
      </c>
    </row>
    <row r="45" spans="2:40" ht="9.9499999999999993" customHeight="1">
      <c r="B45" s="534"/>
      <c r="C45" s="534"/>
      <c r="D45" s="437"/>
      <c r="E45" s="451"/>
      <c r="F45" s="451"/>
      <c r="G45" s="451"/>
      <c r="H45" s="451"/>
      <c r="I45" s="451"/>
      <c r="J45" s="452"/>
      <c r="K45" s="453"/>
      <c r="L45" s="454"/>
      <c r="M45" s="453"/>
      <c r="N45" s="454"/>
      <c r="O45" s="453"/>
      <c r="P45" s="452"/>
      <c r="Q45" s="301"/>
      <c r="R45" s="455"/>
      <c r="S45" s="301"/>
      <c r="T45" s="455"/>
      <c r="U45" s="301"/>
    </row>
    <row r="46" spans="2:40">
      <c r="B46" s="407"/>
      <c r="C46" s="407"/>
      <c r="D46" s="438"/>
      <c r="E46" s="456"/>
      <c r="F46" s="456"/>
      <c r="G46" s="456"/>
      <c r="H46" s="456"/>
      <c r="I46" s="456"/>
      <c r="J46" s="457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</row>
    <row r="47" spans="2:40">
      <c r="D47" s="40"/>
      <c r="E47" s="450"/>
      <c r="F47" s="450"/>
      <c r="G47" s="450"/>
      <c r="H47" s="450"/>
      <c r="I47" s="450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</row>
    <row r="48" spans="2:40">
      <c r="D48" s="40"/>
      <c r="E48" s="40"/>
      <c r="F48" s="40"/>
      <c r="G48" s="40"/>
      <c r="H48" s="40"/>
      <c r="I48" s="40"/>
      <c r="Q48" s="50"/>
    </row>
    <row r="49" spans="4:9">
      <c r="D49" s="40"/>
      <c r="E49" s="40"/>
      <c r="F49" s="40"/>
      <c r="G49" s="40"/>
      <c r="H49" s="40"/>
      <c r="I49" s="40"/>
    </row>
    <row r="50" spans="4:9">
      <c r="D50" s="40"/>
      <c r="E50" s="40"/>
      <c r="F50" s="40"/>
      <c r="G50" s="40"/>
      <c r="H50" s="40"/>
      <c r="I50" s="40"/>
    </row>
    <row r="51" spans="4:9">
      <c r="D51" s="40"/>
      <c r="E51" s="40"/>
      <c r="F51" s="40"/>
      <c r="G51" s="40"/>
      <c r="H51" s="40"/>
      <c r="I51" s="40"/>
    </row>
    <row r="52" spans="4:9">
      <c r="D52" s="40"/>
      <c r="E52" s="40"/>
      <c r="F52" s="40"/>
      <c r="G52" s="40"/>
      <c r="H52" s="40"/>
      <c r="I52" s="40"/>
    </row>
    <row r="53" spans="4:9">
      <c r="D53" s="40"/>
      <c r="E53" s="40"/>
      <c r="F53" s="40"/>
      <c r="G53" s="40"/>
      <c r="H53" s="40"/>
      <c r="I53" s="40"/>
    </row>
    <row r="54" spans="4:9">
      <c r="D54" s="40"/>
      <c r="E54" s="40"/>
      <c r="F54" s="40"/>
      <c r="G54" s="40"/>
      <c r="H54" s="40"/>
      <c r="I54" s="40"/>
    </row>
    <row r="55" spans="4:9">
      <c r="D55" s="40"/>
      <c r="E55" s="40"/>
      <c r="F55" s="40"/>
      <c r="G55" s="40"/>
      <c r="H55" s="40"/>
      <c r="I55" s="40"/>
    </row>
    <row r="56" spans="4:9">
      <c r="D56" s="40"/>
      <c r="E56" s="40"/>
      <c r="F56" s="40"/>
      <c r="G56" s="40"/>
      <c r="H56" s="40"/>
      <c r="I56" s="40"/>
    </row>
    <row r="57" spans="4:9">
      <c r="D57" s="40"/>
      <c r="E57" s="40"/>
      <c r="F57" s="40"/>
      <c r="G57" s="40"/>
      <c r="H57" s="40"/>
      <c r="I57" s="40"/>
    </row>
    <row r="58" spans="4:9">
      <c r="D58" s="40"/>
      <c r="E58" s="40"/>
      <c r="F58" s="40"/>
      <c r="G58" s="40"/>
      <c r="H58" s="40"/>
      <c r="I58" s="40"/>
    </row>
    <row r="59" spans="4:9">
      <c r="D59" s="40"/>
      <c r="E59" s="40"/>
      <c r="F59" s="40"/>
      <c r="G59" s="40"/>
      <c r="H59" s="40"/>
      <c r="I59" s="40"/>
    </row>
    <row r="60" spans="4:9">
      <c r="D60" s="40"/>
      <c r="E60" s="40"/>
      <c r="F60" s="40"/>
      <c r="G60" s="40"/>
      <c r="H60" s="40"/>
      <c r="I60" s="40"/>
    </row>
    <row r="61" spans="4:9">
      <c r="D61" s="40"/>
      <c r="E61" s="40"/>
      <c r="F61" s="40"/>
      <c r="G61" s="40"/>
      <c r="H61" s="40"/>
      <c r="I61" s="40"/>
    </row>
    <row r="62" spans="4:9">
      <c r="D62" s="40"/>
      <c r="E62" s="40"/>
      <c r="F62" s="40"/>
      <c r="G62" s="40"/>
      <c r="H62" s="40"/>
      <c r="I62" s="40"/>
    </row>
    <row r="63" spans="4:9">
      <c r="D63" s="40"/>
      <c r="E63" s="40"/>
      <c r="F63" s="40"/>
      <c r="G63" s="40"/>
      <c r="H63" s="40"/>
      <c r="I63" s="40"/>
    </row>
    <row r="64" spans="4:9">
      <c r="D64" s="40"/>
      <c r="E64" s="40"/>
      <c r="F64" s="40"/>
      <c r="G64" s="40"/>
      <c r="H64" s="40"/>
      <c r="I64" s="40"/>
    </row>
    <row r="65" spans="4:9">
      <c r="D65" s="40"/>
      <c r="E65" s="40"/>
      <c r="F65" s="40"/>
      <c r="G65" s="40"/>
      <c r="H65" s="40"/>
      <c r="I65" s="40"/>
    </row>
    <row r="66" spans="4:9">
      <c r="D66" s="40"/>
      <c r="E66" s="40"/>
      <c r="F66" s="40"/>
      <c r="G66" s="40"/>
      <c r="H66" s="40"/>
      <c r="I66" s="40"/>
    </row>
    <row r="67" spans="4:9">
      <c r="D67" s="40"/>
      <c r="E67" s="40"/>
      <c r="F67" s="40"/>
      <c r="G67" s="40"/>
      <c r="H67" s="40"/>
      <c r="I67" s="40"/>
    </row>
    <row r="68" spans="4:9">
      <c r="D68" s="40"/>
      <c r="E68" s="40"/>
      <c r="F68" s="40"/>
      <c r="G68" s="40"/>
      <c r="H68" s="40"/>
      <c r="I68" s="40"/>
    </row>
    <row r="69" spans="4:9">
      <c r="D69" s="40"/>
      <c r="E69" s="40"/>
      <c r="F69" s="40"/>
      <c r="G69" s="40"/>
      <c r="H69" s="40"/>
      <c r="I69" s="40"/>
    </row>
    <row r="70" spans="4:9">
      <c r="D70" s="40"/>
      <c r="E70" s="40"/>
      <c r="F70" s="40"/>
      <c r="G70" s="40"/>
      <c r="H70" s="40"/>
      <c r="I70" s="40"/>
    </row>
    <row r="71" spans="4:9">
      <c r="D71" s="40"/>
      <c r="E71" s="40"/>
      <c r="F71" s="40"/>
      <c r="G71" s="40"/>
      <c r="H71" s="40"/>
      <c r="I71" s="40"/>
    </row>
    <row r="72" spans="4:9">
      <c r="D72" s="40"/>
      <c r="E72" s="40"/>
      <c r="F72" s="40"/>
      <c r="G72" s="40"/>
      <c r="H72" s="40"/>
      <c r="I72" s="40"/>
    </row>
    <row r="73" spans="4:9">
      <c r="D73" s="40"/>
      <c r="E73" s="40"/>
      <c r="F73" s="40"/>
      <c r="G73" s="40"/>
      <c r="H73" s="40"/>
      <c r="I73" s="40"/>
    </row>
    <row r="74" spans="4:9">
      <c r="D74" s="40"/>
      <c r="E74" s="40"/>
      <c r="F74" s="40"/>
      <c r="G74" s="40"/>
      <c r="H74" s="40"/>
      <c r="I74" s="40"/>
    </row>
    <row r="75" spans="4:9">
      <c r="D75" s="40"/>
      <c r="E75" s="40"/>
      <c r="F75" s="40"/>
      <c r="G75" s="40"/>
      <c r="H75" s="40"/>
      <c r="I75" s="40"/>
    </row>
    <row r="76" spans="4:9">
      <c r="D76" s="40"/>
      <c r="E76" s="40"/>
      <c r="F76" s="40"/>
      <c r="G76" s="40"/>
      <c r="H76" s="40"/>
      <c r="I76" s="40"/>
    </row>
    <row r="77" spans="4:9">
      <c r="D77" s="40"/>
      <c r="E77" s="40"/>
      <c r="F77" s="40"/>
      <c r="G77" s="40"/>
      <c r="H77" s="40"/>
      <c r="I77" s="40"/>
    </row>
    <row r="78" spans="4:9">
      <c r="D78" s="40"/>
      <c r="E78" s="40"/>
      <c r="F78" s="40"/>
      <c r="G78" s="40"/>
      <c r="H78" s="40"/>
      <c r="I78" s="40"/>
    </row>
    <row r="79" spans="4:9">
      <c r="D79" s="40"/>
      <c r="E79" s="40"/>
      <c r="F79" s="40"/>
      <c r="G79" s="40"/>
      <c r="H79" s="40"/>
      <c r="I79" s="40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R83"/>
  <sheetViews>
    <sheetView showGridLines="0" showRowColHeaders="0" showZeros="0" zoomScaleNormal="100" workbookViewId="0">
      <selection activeCell="X36" sqref="X36"/>
    </sheetView>
  </sheetViews>
  <sheetFormatPr baseColWidth="10" defaultColWidth="10.140625" defaultRowHeight="12.75"/>
  <cols>
    <col min="1" max="1" width="2" style="51" customWidth="1"/>
    <col min="2" max="2" width="8.28515625" style="51" customWidth="1"/>
    <col min="3" max="6" width="10.7109375" style="51" customWidth="1"/>
    <col min="7" max="8" width="10.7109375" style="51" hidden="1" customWidth="1"/>
    <col min="9" max="14" width="10.7109375" style="51" customWidth="1"/>
    <col min="15" max="16" width="10.7109375" style="51" hidden="1" customWidth="1"/>
    <col min="17" max="18" width="10.7109375" style="51" customWidth="1"/>
    <col min="19" max="19" width="6.28515625" style="51" customWidth="1"/>
    <col min="20" max="22" width="7.7109375" style="51" customWidth="1"/>
    <col min="23" max="16384" width="10.140625" style="51"/>
  </cols>
  <sheetData>
    <row r="1" spans="1:70" ht="18.95" customHeight="1">
      <c r="B1" s="541" t="s">
        <v>179</v>
      </c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</row>
    <row r="2" spans="1:70" ht="18.95" customHeight="1">
      <c r="B2" s="543" t="s">
        <v>205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T2" s="9" t="s">
        <v>177</v>
      </c>
      <c r="U2" s="264"/>
      <c r="V2" s="263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</row>
    <row r="3" spans="1:70" ht="18.95" customHeight="1">
      <c r="B3" s="545" t="s">
        <v>190</v>
      </c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</row>
    <row r="4" spans="1:70" ht="14.25" customHeight="1">
      <c r="A4" s="346"/>
      <c r="B4" s="347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</row>
    <row r="5" spans="1:70" ht="14.25" customHeight="1">
      <c r="A5" s="346"/>
      <c r="B5" s="538" t="s">
        <v>0</v>
      </c>
      <c r="C5" s="539" t="s">
        <v>28</v>
      </c>
      <c r="D5" s="539"/>
      <c r="E5" s="539"/>
      <c r="F5" s="539"/>
      <c r="G5" s="539"/>
      <c r="H5" s="539"/>
      <c r="I5" s="539"/>
      <c r="J5" s="539"/>
      <c r="K5" s="539" t="s">
        <v>29</v>
      </c>
      <c r="L5" s="539"/>
      <c r="M5" s="539"/>
      <c r="N5" s="539"/>
      <c r="O5" s="539"/>
      <c r="P5" s="539"/>
      <c r="Q5" s="539"/>
      <c r="R5" s="539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</row>
    <row r="6" spans="1:70" ht="14.25" customHeight="1">
      <c r="A6" s="346"/>
      <c r="B6" s="538"/>
      <c r="C6" s="539" t="s">
        <v>3</v>
      </c>
      <c r="D6" s="539"/>
      <c r="E6" s="540" t="s">
        <v>4</v>
      </c>
      <c r="F6" s="540"/>
      <c r="G6" s="539" t="s">
        <v>5</v>
      </c>
      <c r="H6" s="539"/>
      <c r="I6" s="539" t="s">
        <v>6</v>
      </c>
      <c r="J6" s="539"/>
      <c r="K6" s="539" t="s">
        <v>3</v>
      </c>
      <c r="L6" s="539"/>
      <c r="M6" s="540" t="s">
        <v>4</v>
      </c>
      <c r="N6" s="540"/>
      <c r="O6" s="539" t="s">
        <v>5</v>
      </c>
      <c r="P6" s="539"/>
      <c r="Q6" s="539" t="s">
        <v>6</v>
      </c>
      <c r="R6" s="539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</row>
    <row r="7" spans="1:70" ht="14.25" customHeight="1">
      <c r="A7" s="346"/>
      <c r="B7" s="538"/>
      <c r="C7" s="349" t="s">
        <v>7</v>
      </c>
      <c r="D7" s="350" t="s">
        <v>8</v>
      </c>
      <c r="E7" s="351" t="s">
        <v>7</v>
      </c>
      <c r="F7" s="351" t="s">
        <v>8</v>
      </c>
      <c r="G7" s="349" t="s">
        <v>7</v>
      </c>
      <c r="H7" s="351" t="s">
        <v>8</v>
      </c>
      <c r="I7" s="349" t="s">
        <v>7</v>
      </c>
      <c r="J7" s="351" t="s">
        <v>8</v>
      </c>
      <c r="K7" s="349" t="s">
        <v>7</v>
      </c>
      <c r="L7" s="350" t="s">
        <v>8</v>
      </c>
      <c r="M7" s="351" t="s">
        <v>7</v>
      </c>
      <c r="N7" s="351" t="s">
        <v>8</v>
      </c>
      <c r="O7" s="349" t="s">
        <v>7</v>
      </c>
      <c r="P7" s="351" t="s">
        <v>8</v>
      </c>
      <c r="Q7" s="349" t="s">
        <v>7</v>
      </c>
      <c r="R7" s="351" t="s">
        <v>8</v>
      </c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</row>
    <row r="8" spans="1:70" ht="14.25" customHeight="1">
      <c r="A8" s="346"/>
      <c r="B8" s="352" t="s">
        <v>9</v>
      </c>
      <c r="C8" s="353">
        <v>0</v>
      </c>
      <c r="D8" s="354">
        <v>0</v>
      </c>
      <c r="E8" s="353">
        <v>0</v>
      </c>
      <c r="F8" s="354">
        <v>0</v>
      </c>
      <c r="G8" s="353">
        <v>0</v>
      </c>
      <c r="H8" s="354">
        <v>0</v>
      </c>
      <c r="I8" s="353">
        <v>0</v>
      </c>
      <c r="J8" s="354">
        <v>0</v>
      </c>
      <c r="K8" s="353">
        <v>0</v>
      </c>
      <c r="L8" s="354">
        <v>0</v>
      </c>
      <c r="M8" s="353">
        <v>0</v>
      </c>
      <c r="N8" s="354">
        <v>0</v>
      </c>
      <c r="O8" s="353">
        <v>0</v>
      </c>
      <c r="P8" s="354">
        <v>0</v>
      </c>
      <c r="Q8" s="353">
        <v>0</v>
      </c>
      <c r="R8" s="354">
        <v>0</v>
      </c>
      <c r="U8" s="264"/>
      <c r="V8" s="274"/>
      <c r="W8" s="265"/>
      <c r="X8" s="274"/>
      <c r="Y8" s="265"/>
      <c r="Z8" s="274"/>
      <c r="AA8" s="265"/>
      <c r="AB8" s="274"/>
      <c r="AC8" s="265"/>
      <c r="AD8" s="274"/>
      <c r="AE8" s="265"/>
      <c r="AF8" s="274"/>
      <c r="AG8" s="265"/>
      <c r="AH8" s="274"/>
      <c r="AI8" s="265"/>
      <c r="AJ8" s="274"/>
      <c r="AK8" s="265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</row>
    <row r="9" spans="1:70" ht="14.25" customHeight="1">
      <c r="A9" s="346"/>
      <c r="B9" s="355" t="s">
        <v>10</v>
      </c>
      <c r="C9" s="353">
        <v>0</v>
      </c>
      <c r="D9" s="354">
        <v>0</v>
      </c>
      <c r="E9" s="353">
        <v>0</v>
      </c>
      <c r="F9" s="354">
        <v>0</v>
      </c>
      <c r="G9" s="353">
        <v>0</v>
      </c>
      <c r="H9" s="354">
        <v>0</v>
      </c>
      <c r="I9" s="353">
        <v>0</v>
      </c>
      <c r="J9" s="354">
        <v>0</v>
      </c>
      <c r="K9" s="353">
        <v>0</v>
      </c>
      <c r="L9" s="354">
        <v>0</v>
      </c>
      <c r="M9" s="353">
        <v>0</v>
      </c>
      <c r="N9" s="354">
        <v>0</v>
      </c>
      <c r="O9" s="353">
        <v>0</v>
      </c>
      <c r="P9" s="354">
        <v>0</v>
      </c>
      <c r="Q9" s="353">
        <v>0</v>
      </c>
      <c r="R9" s="354">
        <v>0</v>
      </c>
      <c r="U9" s="264"/>
      <c r="V9" s="274"/>
      <c r="W9" s="265"/>
      <c r="X9" s="274"/>
      <c r="Y9" s="265"/>
      <c r="Z9" s="274"/>
      <c r="AA9" s="265"/>
      <c r="AB9" s="274"/>
      <c r="AC9" s="265"/>
      <c r="AD9" s="274"/>
      <c r="AE9" s="265"/>
      <c r="AF9" s="274"/>
      <c r="AG9" s="265"/>
      <c r="AH9" s="274"/>
      <c r="AI9" s="265"/>
      <c r="AJ9" s="274"/>
      <c r="AK9" s="265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</row>
    <row r="10" spans="1:70" ht="14.25" customHeight="1">
      <c r="A10" s="346"/>
      <c r="B10" s="352" t="s">
        <v>11</v>
      </c>
      <c r="C10" s="353">
        <v>0</v>
      </c>
      <c r="D10" s="354">
        <v>0</v>
      </c>
      <c r="E10" s="353">
        <v>0</v>
      </c>
      <c r="F10" s="354">
        <v>0</v>
      </c>
      <c r="G10" s="353">
        <v>0</v>
      </c>
      <c r="H10" s="354">
        <v>0</v>
      </c>
      <c r="I10" s="353">
        <v>0</v>
      </c>
      <c r="J10" s="354">
        <v>0</v>
      </c>
      <c r="K10" s="353">
        <v>0</v>
      </c>
      <c r="L10" s="354">
        <v>0</v>
      </c>
      <c r="M10" s="353">
        <v>0</v>
      </c>
      <c r="N10" s="354">
        <v>0</v>
      </c>
      <c r="O10" s="353">
        <v>0</v>
      </c>
      <c r="P10" s="354">
        <v>0</v>
      </c>
      <c r="Q10" s="353">
        <v>0</v>
      </c>
      <c r="R10" s="354">
        <v>0</v>
      </c>
      <c r="U10" s="264"/>
      <c r="V10" s="274"/>
      <c r="W10" s="265"/>
      <c r="X10" s="274"/>
      <c r="Y10" s="265"/>
      <c r="Z10" s="274"/>
      <c r="AA10" s="265"/>
      <c r="AB10" s="274"/>
      <c r="AC10" s="265"/>
      <c r="AD10" s="274"/>
      <c r="AE10" s="265"/>
      <c r="AF10" s="274"/>
      <c r="AG10" s="265"/>
      <c r="AH10" s="274"/>
      <c r="AI10" s="265"/>
      <c r="AJ10" s="274"/>
      <c r="AK10" s="265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</row>
    <row r="11" spans="1:70" ht="14.25" customHeight="1">
      <c r="A11" s="346"/>
      <c r="B11" s="352" t="s">
        <v>12</v>
      </c>
      <c r="C11" s="353">
        <v>5</v>
      </c>
      <c r="D11" s="354">
        <v>1326.4739999999999</v>
      </c>
      <c r="E11" s="353">
        <v>1</v>
      </c>
      <c r="F11" s="354">
        <v>317.11</v>
      </c>
      <c r="G11" s="353">
        <v>0</v>
      </c>
      <c r="H11" s="354">
        <v>0</v>
      </c>
      <c r="I11" s="353">
        <v>6</v>
      </c>
      <c r="J11" s="354">
        <v>1158.2466666666667</v>
      </c>
      <c r="K11" s="353">
        <v>0</v>
      </c>
      <c r="L11" s="354">
        <v>0</v>
      </c>
      <c r="M11" s="353">
        <v>0</v>
      </c>
      <c r="N11" s="354">
        <v>0</v>
      </c>
      <c r="O11" s="353">
        <v>0</v>
      </c>
      <c r="P11" s="354">
        <v>0</v>
      </c>
      <c r="Q11" s="353">
        <v>0</v>
      </c>
      <c r="R11" s="354">
        <v>0</v>
      </c>
      <c r="U11" s="264"/>
      <c r="V11" s="274"/>
      <c r="W11" s="265"/>
      <c r="X11" s="274"/>
      <c r="Y11" s="265"/>
      <c r="Z11" s="274"/>
      <c r="AA11" s="265"/>
      <c r="AB11" s="274"/>
      <c r="AC11" s="265"/>
      <c r="AD11" s="274"/>
      <c r="AE11" s="265"/>
      <c r="AF11" s="274"/>
      <c r="AG11" s="265"/>
      <c r="AH11" s="274"/>
      <c r="AI11" s="265"/>
      <c r="AJ11" s="274"/>
      <c r="AK11" s="265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</row>
    <row r="12" spans="1:70" ht="14.25" customHeight="1">
      <c r="A12" s="346"/>
      <c r="B12" s="352" t="s">
        <v>13</v>
      </c>
      <c r="C12" s="353">
        <v>271</v>
      </c>
      <c r="D12" s="354">
        <v>810.45985239852439</v>
      </c>
      <c r="E12" s="353">
        <v>129</v>
      </c>
      <c r="F12" s="354">
        <v>744.20767441860448</v>
      </c>
      <c r="G12" s="353">
        <v>0</v>
      </c>
      <c r="H12" s="354">
        <v>0</v>
      </c>
      <c r="I12" s="353">
        <v>400</v>
      </c>
      <c r="J12" s="354">
        <v>789.09352500000023</v>
      </c>
      <c r="K12" s="353">
        <v>0</v>
      </c>
      <c r="L12" s="354">
        <v>0</v>
      </c>
      <c r="M12" s="353">
        <v>0</v>
      </c>
      <c r="N12" s="354">
        <v>0</v>
      </c>
      <c r="O12" s="353">
        <v>0</v>
      </c>
      <c r="P12" s="354">
        <v>0</v>
      </c>
      <c r="Q12" s="353">
        <v>0</v>
      </c>
      <c r="R12" s="354">
        <v>0</v>
      </c>
      <c r="U12" s="264"/>
      <c r="V12" s="274"/>
      <c r="W12" s="265"/>
      <c r="X12" s="274"/>
      <c r="Y12" s="265"/>
      <c r="Z12" s="274"/>
      <c r="AA12" s="265"/>
      <c r="AB12" s="274"/>
      <c r="AC12" s="265"/>
      <c r="AD12" s="274"/>
      <c r="AE12" s="265"/>
      <c r="AF12" s="274"/>
      <c r="AG12" s="265"/>
      <c r="AH12" s="274"/>
      <c r="AI12" s="265"/>
      <c r="AJ12" s="274"/>
      <c r="AK12" s="265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</row>
    <row r="13" spans="1:70" ht="14.25" customHeight="1">
      <c r="A13" s="346"/>
      <c r="B13" s="352" t="s">
        <v>14</v>
      </c>
      <c r="C13" s="353">
        <v>1579</v>
      </c>
      <c r="D13" s="354">
        <v>811.65924635845442</v>
      </c>
      <c r="E13" s="353">
        <v>816</v>
      </c>
      <c r="F13" s="354">
        <v>744.30310049019693</v>
      </c>
      <c r="G13" s="353">
        <v>0</v>
      </c>
      <c r="H13" s="354">
        <v>0</v>
      </c>
      <c r="I13" s="353">
        <v>2395</v>
      </c>
      <c r="J13" s="354">
        <v>788.71034655532367</v>
      </c>
      <c r="K13" s="353">
        <v>0</v>
      </c>
      <c r="L13" s="354">
        <v>0</v>
      </c>
      <c r="M13" s="353">
        <v>0</v>
      </c>
      <c r="N13" s="354">
        <v>0</v>
      </c>
      <c r="O13" s="353">
        <v>0</v>
      </c>
      <c r="P13" s="354">
        <v>0</v>
      </c>
      <c r="Q13" s="353">
        <v>0</v>
      </c>
      <c r="R13" s="354">
        <v>0</v>
      </c>
      <c r="U13" s="264"/>
      <c r="V13" s="274"/>
      <c r="W13" s="265"/>
      <c r="X13" s="274"/>
      <c r="Y13" s="265"/>
      <c r="Z13" s="274"/>
      <c r="AA13" s="265"/>
      <c r="AB13" s="274"/>
      <c r="AC13" s="265"/>
      <c r="AD13" s="274"/>
      <c r="AE13" s="265"/>
      <c r="AF13" s="274"/>
      <c r="AG13" s="265"/>
      <c r="AH13" s="274"/>
      <c r="AI13" s="265"/>
      <c r="AJ13" s="274"/>
      <c r="AK13" s="265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</row>
    <row r="14" spans="1:70" ht="14.25" customHeight="1">
      <c r="A14" s="346"/>
      <c r="B14" s="352" t="s">
        <v>15</v>
      </c>
      <c r="C14" s="353">
        <v>7086</v>
      </c>
      <c r="D14" s="354">
        <v>840.42477279142111</v>
      </c>
      <c r="E14" s="353">
        <v>3446</v>
      </c>
      <c r="F14" s="354">
        <v>786.41014509576212</v>
      </c>
      <c r="G14" s="353">
        <v>0</v>
      </c>
      <c r="H14" s="354">
        <v>0</v>
      </c>
      <c r="I14" s="353">
        <v>10532</v>
      </c>
      <c r="J14" s="354">
        <v>822.75154766426192</v>
      </c>
      <c r="K14" s="353">
        <v>0</v>
      </c>
      <c r="L14" s="354">
        <v>0</v>
      </c>
      <c r="M14" s="353">
        <v>0</v>
      </c>
      <c r="N14" s="354">
        <v>0</v>
      </c>
      <c r="O14" s="353">
        <v>0</v>
      </c>
      <c r="P14" s="354">
        <v>0</v>
      </c>
      <c r="Q14" s="353">
        <v>0</v>
      </c>
      <c r="R14" s="354">
        <v>0</v>
      </c>
      <c r="U14" s="264"/>
      <c r="V14" s="274"/>
      <c r="W14" s="265"/>
      <c r="X14" s="274"/>
      <c r="Y14" s="265"/>
      <c r="Z14" s="274"/>
      <c r="AA14" s="265"/>
      <c r="AB14" s="274"/>
      <c r="AC14" s="265"/>
      <c r="AD14" s="274"/>
      <c r="AE14" s="265"/>
      <c r="AF14" s="274"/>
      <c r="AG14" s="265"/>
      <c r="AH14" s="274"/>
      <c r="AI14" s="265"/>
      <c r="AJ14" s="274"/>
      <c r="AK14" s="265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</row>
    <row r="15" spans="1:70" ht="14.25" customHeight="1">
      <c r="A15" s="346"/>
      <c r="B15" s="352" t="s">
        <v>16</v>
      </c>
      <c r="C15" s="353">
        <v>19592</v>
      </c>
      <c r="D15" s="354">
        <v>905.1259876480193</v>
      </c>
      <c r="E15" s="353">
        <v>10814</v>
      </c>
      <c r="F15" s="354">
        <v>838.94458017384989</v>
      </c>
      <c r="G15" s="353">
        <v>0</v>
      </c>
      <c r="H15" s="354">
        <v>0</v>
      </c>
      <c r="I15" s="353">
        <v>30406</v>
      </c>
      <c r="J15" s="354">
        <v>881.58833914359025</v>
      </c>
      <c r="K15" s="353">
        <v>0</v>
      </c>
      <c r="L15" s="354">
        <v>0</v>
      </c>
      <c r="M15" s="353">
        <v>0</v>
      </c>
      <c r="N15" s="354">
        <v>0</v>
      </c>
      <c r="O15" s="353">
        <v>0</v>
      </c>
      <c r="P15" s="354">
        <v>0</v>
      </c>
      <c r="Q15" s="353">
        <v>0</v>
      </c>
      <c r="R15" s="354">
        <v>0</v>
      </c>
      <c r="U15" s="264"/>
      <c r="V15" s="274"/>
      <c r="W15" s="265"/>
      <c r="X15" s="274"/>
      <c r="Y15" s="265"/>
      <c r="Z15" s="274"/>
      <c r="AA15" s="265"/>
      <c r="AB15" s="274"/>
      <c r="AC15" s="265"/>
      <c r="AD15" s="274"/>
      <c r="AE15" s="265"/>
      <c r="AF15" s="274"/>
      <c r="AG15" s="265"/>
      <c r="AH15" s="274"/>
      <c r="AI15" s="265"/>
      <c r="AJ15" s="274"/>
      <c r="AK15" s="265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</row>
    <row r="16" spans="1:70" ht="14.25" customHeight="1">
      <c r="A16" s="346"/>
      <c r="B16" s="352" t="s">
        <v>17</v>
      </c>
      <c r="C16" s="353">
        <v>42910</v>
      </c>
      <c r="D16" s="354">
        <v>959.15930645537185</v>
      </c>
      <c r="E16" s="353">
        <v>25168</v>
      </c>
      <c r="F16" s="354">
        <v>886.66240662746281</v>
      </c>
      <c r="G16" s="353">
        <v>0</v>
      </c>
      <c r="H16" s="354">
        <v>0</v>
      </c>
      <c r="I16" s="353">
        <v>68078</v>
      </c>
      <c r="J16" s="354">
        <v>932.35766752842312</v>
      </c>
      <c r="K16" s="353">
        <v>0</v>
      </c>
      <c r="L16" s="354">
        <v>0</v>
      </c>
      <c r="M16" s="353">
        <v>0</v>
      </c>
      <c r="N16" s="354">
        <v>0</v>
      </c>
      <c r="O16" s="353">
        <v>0</v>
      </c>
      <c r="P16" s="354">
        <v>0</v>
      </c>
      <c r="Q16" s="353">
        <v>0</v>
      </c>
      <c r="R16" s="354">
        <v>0</v>
      </c>
      <c r="U16" s="264"/>
      <c r="V16" s="274"/>
      <c r="W16" s="265"/>
      <c r="X16" s="274"/>
      <c r="Y16" s="265"/>
      <c r="Z16" s="274"/>
      <c r="AA16" s="265"/>
      <c r="AB16" s="274"/>
      <c r="AC16" s="265"/>
      <c r="AD16" s="274"/>
      <c r="AE16" s="265"/>
      <c r="AF16" s="274"/>
      <c r="AG16" s="265"/>
      <c r="AH16" s="274"/>
      <c r="AI16" s="265"/>
      <c r="AJ16" s="274"/>
      <c r="AK16" s="265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</row>
    <row r="17" spans="1:70" ht="14.25" customHeight="1">
      <c r="A17" s="346"/>
      <c r="B17" s="352" t="s">
        <v>18</v>
      </c>
      <c r="C17" s="353">
        <v>70939</v>
      </c>
      <c r="D17" s="354">
        <v>979.03805790890874</v>
      </c>
      <c r="E17" s="353">
        <v>42206</v>
      </c>
      <c r="F17" s="354">
        <v>907.36686182059498</v>
      </c>
      <c r="G17" s="353">
        <v>0</v>
      </c>
      <c r="H17" s="354">
        <v>0</v>
      </c>
      <c r="I17" s="353">
        <v>113145</v>
      </c>
      <c r="J17" s="354">
        <v>952.30285527420676</v>
      </c>
      <c r="K17" s="353">
        <v>44</v>
      </c>
      <c r="L17" s="354">
        <v>2347.3409090909086</v>
      </c>
      <c r="M17" s="353">
        <v>13</v>
      </c>
      <c r="N17" s="354">
        <v>2390.3061538461538</v>
      </c>
      <c r="O17" s="353">
        <v>0</v>
      </c>
      <c r="P17" s="354">
        <v>0</v>
      </c>
      <c r="Q17" s="353">
        <v>57</v>
      </c>
      <c r="R17" s="354">
        <v>2357.14</v>
      </c>
      <c r="U17" s="264"/>
      <c r="V17" s="274"/>
      <c r="W17" s="265"/>
      <c r="X17" s="274"/>
      <c r="Y17" s="265"/>
      <c r="Z17" s="274"/>
      <c r="AA17" s="265"/>
      <c r="AB17" s="274"/>
      <c r="AC17" s="265"/>
      <c r="AD17" s="274"/>
      <c r="AE17" s="265"/>
      <c r="AF17" s="274"/>
      <c r="AG17" s="265"/>
      <c r="AH17" s="274"/>
      <c r="AI17" s="265"/>
      <c r="AJ17" s="274"/>
      <c r="AK17" s="265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</row>
    <row r="18" spans="1:70" ht="14.25" customHeight="1">
      <c r="A18" s="346"/>
      <c r="B18" s="352" t="s">
        <v>19</v>
      </c>
      <c r="C18" s="353">
        <v>103945</v>
      </c>
      <c r="D18" s="354">
        <v>989.62830477656428</v>
      </c>
      <c r="E18" s="353">
        <v>60558</v>
      </c>
      <c r="F18" s="354">
        <v>886.28699445159907</v>
      </c>
      <c r="G18" s="353">
        <v>0</v>
      </c>
      <c r="H18" s="354">
        <v>0</v>
      </c>
      <c r="I18" s="353">
        <v>164503</v>
      </c>
      <c r="J18" s="354">
        <v>951.58557564299679</v>
      </c>
      <c r="K18" s="353">
        <v>390</v>
      </c>
      <c r="L18" s="354">
        <v>2433.1256666666686</v>
      </c>
      <c r="M18" s="353">
        <v>122</v>
      </c>
      <c r="N18" s="354">
        <v>2166.9970491803274</v>
      </c>
      <c r="O18" s="353">
        <v>0</v>
      </c>
      <c r="P18" s="354">
        <v>0</v>
      </c>
      <c r="Q18" s="353">
        <v>512</v>
      </c>
      <c r="R18" s="354">
        <v>2369.7122070312512</v>
      </c>
      <c r="U18" s="264"/>
      <c r="V18" s="274"/>
      <c r="W18" s="265"/>
      <c r="X18" s="274"/>
      <c r="Y18" s="265"/>
      <c r="Z18" s="274"/>
      <c r="AA18" s="265"/>
      <c r="AB18" s="274"/>
      <c r="AC18" s="265"/>
      <c r="AD18" s="274"/>
      <c r="AE18" s="265"/>
      <c r="AF18" s="274"/>
      <c r="AG18" s="265"/>
      <c r="AH18" s="274"/>
      <c r="AI18" s="265"/>
      <c r="AJ18" s="274"/>
      <c r="AK18" s="265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</row>
    <row r="19" spans="1:70" ht="14.25" customHeight="1">
      <c r="A19" s="346"/>
      <c r="B19" s="352" t="s">
        <v>20</v>
      </c>
      <c r="C19" s="353">
        <v>151217</v>
      </c>
      <c r="D19" s="354">
        <v>1127.7144940053049</v>
      </c>
      <c r="E19" s="353">
        <v>86295</v>
      </c>
      <c r="F19" s="354">
        <v>966.38730239295501</v>
      </c>
      <c r="G19" s="353">
        <v>0</v>
      </c>
      <c r="H19" s="354">
        <v>0</v>
      </c>
      <c r="I19" s="353">
        <v>237512</v>
      </c>
      <c r="J19" s="354">
        <v>1069.0996450705659</v>
      </c>
      <c r="K19" s="353">
        <v>10166</v>
      </c>
      <c r="L19" s="354">
        <v>2475.7442248672037</v>
      </c>
      <c r="M19" s="353">
        <v>1005</v>
      </c>
      <c r="N19" s="354">
        <v>2273.8591940298511</v>
      </c>
      <c r="O19" s="353">
        <v>0</v>
      </c>
      <c r="P19" s="354">
        <v>0</v>
      </c>
      <c r="Q19" s="353">
        <v>11171</v>
      </c>
      <c r="R19" s="354">
        <v>2457.5816202667615</v>
      </c>
      <c r="U19" s="264"/>
      <c r="V19" s="274"/>
      <c r="W19" s="265"/>
      <c r="X19" s="274"/>
      <c r="Y19" s="265"/>
      <c r="Z19" s="274"/>
      <c r="AA19" s="265"/>
      <c r="AB19" s="274"/>
      <c r="AC19" s="265"/>
      <c r="AD19" s="274"/>
      <c r="AE19" s="265"/>
      <c r="AF19" s="274"/>
      <c r="AG19" s="265"/>
      <c r="AH19" s="274"/>
      <c r="AI19" s="265"/>
      <c r="AJ19" s="274"/>
      <c r="AK19" s="265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</row>
    <row r="20" spans="1:70" ht="14.25" customHeight="1">
      <c r="A20" s="346"/>
      <c r="B20" s="352" t="s">
        <v>21</v>
      </c>
      <c r="C20" s="353">
        <v>198997</v>
      </c>
      <c r="D20" s="354">
        <v>1209.8730218043456</v>
      </c>
      <c r="E20" s="353">
        <v>119596</v>
      </c>
      <c r="F20" s="354">
        <v>1015.87053179036</v>
      </c>
      <c r="G20" s="353">
        <v>0</v>
      </c>
      <c r="H20" s="354">
        <v>0</v>
      </c>
      <c r="I20" s="353">
        <v>318593</v>
      </c>
      <c r="J20" s="354">
        <v>1137.046808435839</v>
      </c>
      <c r="K20" s="353">
        <v>195713</v>
      </c>
      <c r="L20" s="354">
        <v>1803.4662222233567</v>
      </c>
      <c r="M20" s="353">
        <v>83105</v>
      </c>
      <c r="N20" s="354">
        <v>1553.808227423139</v>
      </c>
      <c r="O20" s="353">
        <v>0</v>
      </c>
      <c r="P20" s="354">
        <v>0</v>
      </c>
      <c r="Q20" s="353">
        <v>278818</v>
      </c>
      <c r="R20" s="354">
        <v>1729.0527063891132</v>
      </c>
      <c r="U20" s="264"/>
      <c r="V20" s="274"/>
      <c r="W20" s="265"/>
      <c r="X20" s="274"/>
      <c r="Y20" s="265"/>
      <c r="Z20" s="274"/>
      <c r="AA20" s="265"/>
      <c r="AB20" s="274"/>
      <c r="AC20" s="265"/>
      <c r="AD20" s="274"/>
      <c r="AE20" s="265"/>
      <c r="AF20" s="274"/>
      <c r="AG20" s="265"/>
      <c r="AH20" s="274"/>
      <c r="AI20" s="265"/>
      <c r="AJ20" s="274"/>
      <c r="AK20" s="265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</row>
    <row r="21" spans="1:70" ht="14.25" customHeight="1">
      <c r="A21" s="346"/>
      <c r="B21" s="352" t="s">
        <v>22</v>
      </c>
      <c r="C21" s="353">
        <v>960</v>
      </c>
      <c r="D21" s="354">
        <v>1156.16003125</v>
      </c>
      <c r="E21" s="353">
        <v>524</v>
      </c>
      <c r="F21" s="354">
        <v>1030.7483778625954</v>
      </c>
      <c r="G21" s="353">
        <v>0</v>
      </c>
      <c r="H21" s="354">
        <v>0</v>
      </c>
      <c r="I21" s="353">
        <v>1484</v>
      </c>
      <c r="J21" s="354">
        <v>1111.8772102425874</v>
      </c>
      <c r="K21" s="353">
        <v>938271</v>
      </c>
      <c r="L21" s="354">
        <v>1530.967628382421</v>
      </c>
      <c r="M21" s="353">
        <v>642361</v>
      </c>
      <c r="N21" s="354">
        <v>1233.7151651485665</v>
      </c>
      <c r="O21" s="353">
        <v>0</v>
      </c>
      <c r="P21" s="354">
        <v>0</v>
      </c>
      <c r="Q21" s="353">
        <v>1580632</v>
      </c>
      <c r="R21" s="354">
        <v>1410.165702611361</v>
      </c>
      <c r="U21" s="264"/>
      <c r="V21" s="274"/>
      <c r="W21" s="265"/>
      <c r="X21" s="274"/>
      <c r="Y21" s="265"/>
      <c r="Z21" s="274"/>
      <c r="AA21" s="265"/>
      <c r="AB21" s="274"/>
      <c r="AC21" s="265"/>
      <c r="AD21" s="274"/>
      <c r="AE21" s="265"/>
      <c r="AF21" s="274"/>
      <c r="AG21" s="265"/>
      <c r="AH21" s="274"/>
      <c r="AI21" s="265"/>
      <c r="AJ21" s="274"/>
      <c r="AK21" s="265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</row>
    <row r="22" spans="1:70" ht="14.25" customHeight="1">
      <c r="A22" s="346"/>
      <c r="B22" s="352" t="s">
        <v>23</v>
      </c>
      <c r="C22" s="353">
        <v>12</v>
      </c>
      <c r="D22" s="354">
        <v>773.61666666666667</v>
      </c>
      <c r="E22" s="353">
        <v>19</v>
      </c>
      <c r="F22" s="354">
        <v>664.37157894736856</v>
      </c>
      <c r="G22" s="353">
        <v>0</v>
      </c>
      <c r="H22" s="354">
        <v>0</v>
      </c>
      <c r="I22" s="353">
        <v>31</v>
      </c>
      <c r="J22" s="354">
        <v>706.66000000000008</v>
      </c>
      <c r="K22" s="353">
        <v>896577</v>
      </c>
      <c r="L22" s="354">
        <v>1521.1656592796837</v>
      </c>
      <c r="M22" s="353">
        <v>588071</v>
      </c>
      <c r="N22" s="354">
        <v>1053.8455981845734</v>
      </c>
      <c r="O22" s="353">
        <v>1</v>
      </c>
      <c r="P22" s="354">
        <v>1619.35</v>
      </c>
      <c r="Q22" s="353">
        <v>1484649</v>
      </c>
      <c r="R22" s="354">
        <v>1336.0597672715915</v>
      </c>
      <c r="U22" s="264"/>
      <c r="V22" s="274"/>
      <c r="W22" s="265"/>
      <c r="X22" s="274"/>
      <c r="Y22" s="265"/>
      <c r="Z22" s="274"/>
      <c r="AA22" s="265"/>
      <c r="AB22" s="274"/>
      <c r="AC22" s="265"/>
      <c r="AD22" s="274"/>
      <c r="AE22" s="265"/>
      <c r="AF22" s="274"/>
      <c r="AG22" s="265"/>
      <c r="AH22" s="274"/>
      <c r="AI22" s="265"/>
      <c r="AJ22" s="274"/>
      <c r="AK22" s="265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</row>
    <row r="23" spans="1:70" ht="14.25" customHeight="1">
      <c r="A23" s="346"/>
      <c r="B23" s="352" t="s">
        <v>24</v>
      </c>
      <c r="C23" s="353">
        <v>28</v>
      </c>
      <c r="D23" s="354">
        <v>421.91107142857157</v>
      </c>
      <c r="E23" s="353">
        <v>104</v>
      </c>
      <c r="F23" s="354">
        <v>437.29509615384575</v>
      </c>
      <c r="G23" s="353">
        <v>0</v>
      </c>
      <c r="H23" s="354">
        <v>0</v>
      </c>
      <c r="I23" s="353">
        <v>132</v>
      </c>
      <c r="J23" s="354">
        <v>434.03181818181787</v>
      </c>
      <c r="K23" s="353">
        <v>729734</v>
      </c>
      <c r="L23" s="354">
        <v>1432.316129082657</v>
      </c>
      <c r="M23" s="353">
        <v>464818</v>
      </c>
      <c r="N23" s="354">
        <v>853.8192005257979</v>
      </c>
      <c r="O23" s="353">
        <v>2</v>
      </c>
      <c r="P23" s="354">
        <v>685</v>
      </c>
      <c r="Q23" s="353">
        <v>1194554</v>
      </c>
      <c r="R23" s="354">
        <v>1207.2134715467059</v>
      </c>
      <c r="U23" s="264"/>
      <c r="V23" s="274"/>
      <c r="W23" s="265"/>
      <c r="X23" s="274"/>
      <c r="Y23" s="265"/>
      <c r="Z23" s="274"/>
      <c r="AA23" s="265"/>
      <c r="AB23" s="274"/>
      <c r="AC23" s="265"/>
      <c r="AD23" s="274"/>
      <c r="AE23" s="265"/>
      <c r="AF23" s="274"/>
      <c r="AG23" s="265"/>
      <c r="AH23" s="274"/>
      <c r="AI23" s="265"/>
      <c r="AJ23" s="274"/>
      <c r="AK23" s="265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</row>
    <row r="24" spans="1:70" ht="14.25" customHeight="1">
      <c r="A24" s="346"/>
      <c r="B24" s="352" t="s">
        <v>25</v>
      </c>
      <c r="C24" s="353">
        <v>36</v>
      </c>
      <c r="D24" s="354">
        <v>416.56500000000028</v>
      </c>
      <c r="E24" s="353">
        <v>198</v>
      </c>
      <c r="F24" s="354">
        <v>430.43989898989889</v>
      </c>
      <c r="G24" s="353">
        <v>0</v>
      </c>
      <c r="H24" s="354">
        <v>0</v>
      </c>
      <c r="I24" s="353">
        <v>234</v>
      </c>
      <c r="J24" s="354">
        <v>428.3052991452991</v>
      </c>
      <c r="K24" s="353">
        <v>461588</v>
      </c>
      <c r="L24" s="354">
        <v>1275.8402637633576</v>
      </c>
      <c r="M24" s="353">
        <v>304654</v>
      </c>
      <c r="N24" s="354">
        <v>720.91118101189818</v>
      </c>
      <c r="O24" s="353">
        <v>3</v>
      </c>
      <c r="P24" s="354">
        <v>1069.6466666666668</v>
      </c>
      <c r="Q24" s="353">
        <v>766245</v>
      </c>
      <c r="R24" s="354">
        <v>1055.2032829578002</v>
      </c>
      <c r="U24" s="264"/>
      <c r="V24" s="274"/>
      <c r="W24" s="265"/>
      <c r="X24" s="274"/>
      <c r="Y24" s="265"/>
      <c r="Z24" s="274"/>
      <c r="AA24" s="265"/>
      <c r="AB24" s="274"/>
      <c r="AC24" s="265"/>
      <c r="AD24" s="274"/>
      <c r="AE24" s="265"/>
      <c r="AF24" s="274"/>
      <c r="AG24" s="265"/>
      <c r="AH24" s="274"/>
      <c r="AI24" s="265"/>
      <c r="AJ24" s="274"/>
      <c r="AK24" s="265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</row>
    <row r="25" spans="1:70" ht="14.25" customHeight="1">
      <c r="A25" s="346"/>
      <c r="B25" s="352" t="s">
        <v>26</v>
      </c>
      <c r="C25" s="353">
        <v>125</v>
      </c>
      <c r="D25" s="354">
        <v>445.12975999999907</v>
      </c>
      <c r="E25" s="353">
        <v>3886</v>
      </c>
      <c r="F25" s="354">
        <v>433.10925373134592</v>
      </c>
      <c r="G25" s="353">
        <v>0</v>
      </c>
      <c r="H25" s="354">
        <v>0</v>
      </c>
      <c r="I25" s="353">
        <v>4011</v>
      </c>
      <c r="J25" s="354">
        <v>433.48386437297688</v>
      </c>
      <c r="K25" s="353">
        <v>509652</v>
      </c>
      <c r="L25" s="354">
        <v>1137.8456152825786</v>
      </c>
      <c r="M25" s="353">
        <v>407976</v>
      </c>
      <c r="N25" s="354">
        <v>652.1404664489977</v>
      </c>
      <c r="O25" s="353">
        <v>25</v>
      </c>
      <c r="P25" s="354">
        <v>758.51839999999993</v>
      </c>
      <c r="Q25" s="353">
        <v>917653</v>
      </c>
      <c r="R25" s="354">
        <v>921.89740067323169</v>
      </c>
      <c r="U25" s="264"/>
      <c r="V25" s="274"/>
      <c r="W25" s="265"/>
      <c r="X25" s="274"/>
      <c r="Y25" s="265"/>
      <c r="Z25" s="274"/>
      <c r="AA25" s="265"/>
      <c r="AB25" s="274"/>
      <c r="AC25" s="265"/>
      <c r="AD25" s="274"/>
      <c r="AE25" s="265"/>
      <c r="AF25" s="274"/>
      <c r="AG25" s="265"/>
      <c r="AH25" s="274"/>
      <c r="AI25" s="265"/>
      <c r="AJ25" s="274"/>
      <c r="AK25" s="265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</row>
    <row r="26" spans="1:70" ht="14.25" customHeight="1">
      <c r="A26" s="346"/>
      <c r="B26" s="352" t="s">
        <v>5</v>
      </c>
      <c r="C26" s="353">
        <v>7</v>
      </c>
      <c r="D26" s="354">
        <v>963.8900000000001</v>
      </c>
      <c r="E26" s="353">
        <v>0</v>
      </c>
      <c r="F26" s="354">
        <v>0</v>
      </c>
      <c r="G26" s="353">
        <v>0</v>
      </c>
      <c r="H26" s="354">
        <v>0</v>
      </c>
      <c r="I26" s="353">
        <v>7</v>
      </c>
      <c r="J26" s="354">
        <v>963.8900000000001</v>
      </c>
      <c r="K26" s="353">
        <v>57</v>
      </c>
      <c r="L26" s="354">
        <v>1887.5773684210515</v>
      </c>
      <c r="M26" s="353">
        <v>20</v>
      </c>
      <c r="N26" s="354">
        <v>1138.9384999999997</v>
      </c>
      <c r="O26" s="353">
        <v>0</v>
      </c>
      <c r="P26" s="354">
        <v>0</v>
      </c>
      <c r="Q26" s="353">
        <v>77</v>
      </c>
      <c r="R26" s="354">
        <v>1693.1257142857135</v>
      </c>
      <c r="U26" s="264"/>
      <c r="V26" s="274"/>
      <c r="W26" s="265"/>
      <c r="X26" s="274"/>
      <c r="Y26" s="265"/>
      <c r="Z26" s="274"/>
      <c r="AA26" s="265"/>
      <c r="AB26" s="274"/>
      <c r="AC26" s="265"/>
      <c r="AD26" s="274"/>
      <c r="AE26" s="265"/>
      <c r="AF26" s="274"/>
      <c r="AG26" s="265"/>
      <c r="AH26" s="274"/>
      <c r="AI26" s="265"/>
      <c r="AJ26" s="274"/>
      <c r="AK26" s="265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</row>
    <row r="27" spans="1:70" ht="14.25" customHeight="1">
      <c r="A27" s="346"/>
      <c r="B27" s="356" t="s">
        <v>6</v>
      </c>
      <c r="C27" s="357">
        <v>597709</v>
      </c>
      <c r="D27" s="358">
        <v>1089.4463287151434</v>
      </c>
      <c r="E27" s="357">
        <v>353760</v>
      </c>
      <c r="F27" s="358">
        <v>944.21231413952944</v>
      </c>
      <c r="G27" s="357">
        <v>0</v>
      </c>
      <c r="H27" s="358">
        <v>0</v>
      </c>
      <c r="I27" s="357">
        <v>951469</v>
      </c>
      <c r="J27" s="358">
        <v>1035.447738118635</v>
      </c>
      <c r="K27" s="357">
        <v>3742192</v>
      </c>
      <c r="L27" s="358">
        <v>1441.3002573732197</v>
      </c>
      <c r="M27" s="357">
        <v>2492145</v>
      </c>
      <c r="N27" s="358">
        <v>973.66561601351191</v>
      </c>
      <c r="O27" s="357">
        <v>31</v>
      </c>
      <c r="P27" s="358">
        <v>811.65322580645159</v>
      </c>
      <c r="Q27" s="357">
        <v>6234368</v>
      </c>
      <c r="R27" s="358">
        <v>1254.3634496086847</v>
      </c>
      <c r="U27" s="264"/>
      <c r="V27" s="262"/>
      <c r="W27" s="261"/>
      <c r="X27" s="262"/>
      <c r="Y27" s="261"/>
      <c r="Z27" s="262"/>
      <c r="AA27" s="261"/>
      <c r="AB27" s="262"/>
      <c r="AC27" s="261"/>
      <c r="AD27" s="262"/>
      <c r="AE27" s="261"/>
      <c r="AF27" s="262"/>
      <c r="AG27" s="261"/>
      <c r="AH27" s="262"/>
      <c r="AI27" s="261"/>
      <c r="AJ27" s="262"/>
      <c r="AK27" s="261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</row>
    <row r="28" spans="1:70" ht="14.25" customHeight="1">
      <c r="A28" s="346"/>
      <c r="B28" s="359" t="s">
        <v>27</v>
      </c>
      <c r="C28" s="353">
        <v>54.652840378650232</v>
      </c>
      <c r="D28" s="353" t="s">
        <v>213</v>
      </c>
      <c r="E28" s="353">
        <v>55.218792401628221</v>
      </c>
      <c r="F28" s="353" t="s">
        <v>213</v>
      </c>
      <c r="G28" s="353">
        <v>0</v>
      </c>
      <c r="H28" s="353">
        <v>0</v>
      </c>
      <c r="I28" s="353">
        <v>54.863265164557284</v>
      </c>
      <c r="J28" s="353" t="s">
        <v>213</v>
      </c>
      <c r="K28" s="353">
        <v>74.695036924108834</v>
      </c>
      <c r="L28" s="353" t="s">
        <v>213</v>
      </c>
      <c r="M28" s="353">
        <v>75.39936760796509</v>
      </c>
      <c r="N28" s="353" t="s">
        <v>213</v>
      </c>
      <c r="O28" s="353">
        <v>86.870967741935488</v>
      </c>
      <c r="P28" s="353" t="s">
        <v>213</v>
      </c>
      <c r="Q28" s="353">
        <v>74.976649951052977</v>
      </c>
      <c r="R28" s="353" t="s">
        <v>213</v>
      </c>
      <c r="U28" s="26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</row>
    <row r="29" spans="1:70" ht="14.25" customHeight="1">
      <c r="A29" s="346"/>
      <c r="B29" s="347"/>
      <c r="C29" s="360"/>
      <c r="D29" s="361"/>
      <c r="E29" s="362"/>
      <c r="F29" s="362"/>
      <c r="G29" s="360"/>
      <c r="H29" s="362"/>
      <c r="I29" s="360"/>
      <c r="J29" s="362"/>
      <c r="K29" s="360"/>
      <c r="L29" s="361"/>
      <c r="M29" s="360"/>
      <c r="N29" s="361"/>
      <c r="O29" s="360"/>
      <c r="P29" s="361"/>
      <c r="Q29" s="360"/>
      <c r="R29" s="361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</row>
    <row r="30" spans="1:70" ht="14.25" customHeight="1">
      <c r="B30" s="538" t="s">
        <v>0</v>
      </c>
      <c r="C30" s="539" t="s">
        <v>30</v>
      </c>
      <c r="D30" s="539"/>
      <c r="E30" s="539"/>
      <c r="F30" s="539"/>
      <c r="G30" s="539"/>
      <c r="H30" s="539"/>
      <c r="I30" s="539"/>
      <c r="J30" s="539"/>
      <c r="K30" s="539" t="s">
        <v>31</v>
      </c>
      <c r="L30" s="539"/>
      <c r="M30" s="539"/>
      <c r="N30" s="539"/>
      <c r="O30" s="539"/>
      <c r="P30" s="539"/>
      <c r="Q30" s="539"/>
      <c r="R30" s="539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</row>
    <row r="31" spans="1:70" ht="14.25" customHeight="1">
      <c r="B31" s="538"/>
      <c r="C31" s="539" t="s">
        <v>3</v>
      </c>
      <c r="D31" s="539"/>
      <c r="E31" s="540" t="s">
        <v>4</v>
      </c>
      <c r="F31" s="540"/>
      <c r="G31" s="539" t="s">
        <v>5</v>
      </c>
      <c r="H31" s="539"/>
      <c r="I31" s="539" t="s">
        <v>6</v>
      </c>
      <c r="J31" s="539"/>
      <c r="K31" s="539" t="s">
        <v>3</v>
      </c>
      <c r="L31" s="539"/>
      <c r="M31" s="540" t="s">
        <v>4</v>
      </c>
      <c r="N31" s="540"/>
      <c r="O31" s="539" t="s">
        <v>5</v>
      </c>
      <c r="P31" s="539"/>
      <c r="Q31" s="539" t="s">
        <v>6</v>
      </c>
      <c r="R31" s="539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</row>
    <row r="32" spans="1:70" ht="14.25" customHeight="1">
      <c r="B32" s="538"/>
      <c r="C32" s="349" t="s">
        <v>7</v>
      </c>
      <c r="D32" s="350" t="s">
        <v>8</v>
      </c>
      <c r="E32" s="351" t="s">
        <v>7</v>
      </c>
      <c r="F32" s="351" t="s">
        <v>8</v>
      </c>
      <c r="G32" s="349" t="s">
        <v>7</v>
      </c>
      <c r="H32" s="351" t="s">
        <v>8</v>
      </c>
      <c r="I32" s="349" t="s">
        <v>7</v>
      </c>
      <c r="J32" s="351" t="s">
        <v>8</v>
      </c>
      <c r="K32" s="349" t="s">
        <v>7</v>
      </c>
      <c r="L32" s="350" t="s">
        <v>8</v>
      </c>
      <c r="M32" s="351" t="s">
        <v>7</v>
      </c>
      <c r="N32" s="351" t="s">
        <v>8</v>
      </c>
      <c r="O32" s="349" t="s">
        <v>7</v>
      </c>
      <c r="P32" s="351" t="s">
        <v>8</v>
      </c>
      <c r="Q32" s="349" t="s">
        <v>7</v>
      </c>
      <c r="R32" s="351" t="s">
        <v>8</v>
      </c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</row>
    <row r="33" spans="2:70" ht="14.25" customHeight="1">
      <c r="B33" s="352" t="s">
        <v>9</v>
      </c>
      <c r="C33" s="353">
        <v>0</v>
      </c>
      <c r="D33" s="354">
        <v>0</v>
      </c>
      <c r="E33" s="353">
        <v>0</v>
      </c>
      <c r="F33" s="354">
        <v>0</v>
      </c>
      <c r="G33" s="353">
        <v>0</v>
      </c>
      <c r="H33" s="354">
        <v>0</v>
      </c>
      <c r="I33" s="353">
        <v>0</v>
      </c>
      <c r="J33" s="354">
        <v>0</v>
      </c>
      <c r="K33" s="353">
        <v>1202</v>
      </c>
      <c r="L33" s="354">
        <v>322.69702995008367</v>
      </c>
      <c r="M33" s="353">
        <v>1182</v>
      </c>
      <c r="N33" s="354">
        <v>312.18533840947606</v>
      </c>
      <c r="O33" s="353">
        <v>0</v>
      </c>
      <c r="P33" s="354">
        <v>0</v>
      </c>
      <c r="Q33" s="353">
        <v>2384</v>
      </c>
      <c r="R33" s="354">
        <v>317.48527684563811</v>
      </c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</row>
    <row r="34" spans="2:70" ht="14.25" customHeight="1">
      <c r="B34" s="355" t="s">
        <v>10</v>
      </c>
      <c r="C34" s="353">
        <v>0</v>
      </c>
      <c r="D34" s="354">
        <v>0</v>
      </c>
      <c r="E34" s="353">
        <v>0</v>
      </c>
      <c r="F34" s="354">
        <v>0</v>
      </c>
      <c r="G34" s="353">
        <v>0</v>
      </c>
      <c r="H34" s="354">
        <v>0</v>
      </c>
      <c r="I34" s="353">
        <v>0</v>
      </c>
      <c r="J34" s="354">
        <v>0</v>
      </c>
      <c r="K34" s="353">
        <v>5776</v>
      </c>
      <c r="L34" s="354">
        <v>323.17187846260356</v>
      </c>
      <c r="M34" s="353">
        <v>5432</v>
      </c>
      <c r="N34" s="354">
        <v>323.20825662739264</v>
      </c>
      <c r="O34" s="353">
        <v>0</v>
      </c>
      <c r="P34" s="354">
        <v>0</v>
      </c>
      <c r="Q34" s="353">
        <v>11208</v>
      </c>
      <c r="R34" s="354">
        <v>323.18950927908594</v>
      </c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</row>
    <row r="35" spans="2:70" ht="14.25" customHeight="1">
      <c r="B35" s="352" t="s">
        <v>11</v>
      </c>
      <c r="C35" s="353">
        <v>0</v>
      </c>
      <c r="D35" s="354">
        <v>0</v>
      </c>
      <c r="E35" s="353">
        <v>0</v>
      </c>
      <c r="F35" s="354">
        <v>0</v>
      </c>
      <c r="G35" s="353">
        <v>0</v>
      </c>
      <c r="H35" s="354">
        <v>0</v>
      </c>
      <c r="I35" s="353">
        <v>0</v>
      </c>
      <c r="J35" s="354">
        <v>0</v>
      </c>
      <c r="K35" s="353">
        <v>15508</v>
      </c>
      <c r="L35" s="354">
        <v>325.4120344338412</v>
      </c>
      <c r="M35" s="353">
        <v>14658</v>
      </c>
      <c r="N35" s="354">
        <v>320.83529949515719</v>
      </c>
      <c r="O35" s="353">
        <v>0</v>
      </c>
      <c r="P35" s="354">
        <v>0</v>
      </c>
      <c r="Q35" s="353">
        <v>30166</v>
      </c>
      <c r="R35" s="354">
        <v>323.18814725187377</v>
      </c>
      <c r="U35" s="264"/>
      <c r="V35" s="274"/>
      <c r="W35" s="265"/>
      <c r="X35" s="274"/>
      <c r="Y35" s="265"/>
      <c r="Z35" s="274"/>
      <c r="AA35" s="265"/>
      <c r="AB35" s="274"/>
      <c r="AC35" s="265"/>
      <c r="AD35" s="274"/>
      <c r="AE35" s="265"/>
      <c r="AF35" s="274"/>
      <c r="AG35" s="265"/>
      <c r="AH35" s="274"/>
      <c r="AI35" s="265"/>
      <c r="AJ35" s="274"/>
      <c r="AK35" s="265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</row>
    <row r="36" spans="2:70" ht="14.25" customHeight="1">
      <c r="B36" s="352" t="s">
        <v>12</v>
      </c>
      <c r="C36" s="353">
        <v>0</v>
      </c>
      <c r="D36" s="354">
        <v>0</v>
      </c>
      <c r="E36" s="353">
        <v>0</v>
      </c>
      <c r="F36" s="354">
        <v>0</v>
      </c>
      <c r="G36" s="353">
        <v>0</v>
      </c>
      <c r="H36" s="354">
        <v>0</v>
      </c>
      <c r="I36" s="353">
        <v>0</v>
      </c>
      <c r="J36" s="354">
        <v>0</v>
      </c>
      <c r="K36" s="353">
        <v>30205</v>
      </c>
      <c r="L36" s="354">
        <v>326.02615560337705</v>
      </c>
      <c r="M36" s="353">
        <v>29237</v>
      </c>
      <c r="N36" s="354">
        <v>324.34111365735254</v>
      </c>
      <c r="O36" s="353">
        <v>0</v>
      </c>
      <c r="P36" s="354">
        <v>0</v>
      </c>
      <c r="Q36" s="353">
        <v>59442</v>
      </c>
      <c r="R36" s="354">
        <v>325.19735490057565</v>
      </c>
      <c r="U36" s="264"/>
      <c r="V36" s="274"/>
      <c r="W36" s="265"/>
      <c r="X36" s="274"/>
      <c r="Y36" s="265"/>
      <c r="Z36" s="274"/>
      <c r="AA36" s="265"/>
      <c r="AB36" s="274"/>
      <c r="AC36" s="265"/>
      <c r="AD36" s="274"/>
      <c r="AE36" s="265"/>
      <c r="AF36" s="274"/>
      <c r="AG36" s="265"/>
      <c r="AH36" s="274"/>
      <c r="AI36" s="265"/>
      <c r="AJ36" s="274"/>
      <c r="AK36" s="265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</row>
    <row r="37" spans="2:70" ht="14.25" customHeight="1">
      <c r="B37" s="352" t="s">
        <v>13</v>
      </c>
      <c r="C37" s="353">
        <v>1</v>
      </c>
      <c r="D37" s="354">
        <v>843.29</v>
      </c>
      <c r="E37" s="353">
        <v>26</v>
      </c>
      <c r="F37" s="354">
        <v>736.46192307692286</v>
      </c>
      <c r="G37" s="353">
        <v>0</v>
      </c>
      <c r="H37" s="354">
        <v>0</v>
      </c>
      <c r="I37" s="353">
        <v>27</v>
      </c>
      <c r="J37" s="354">
        <v>740.41851851851834</v>
      </c>
      <c r="K37" s="353">
        <v>45176</v>
      </c>
      <c r="L37" s="354">
        <v>331.77904307596776</v>
      </c>
      <c r="M37" s="353">
        <v>44032</v>
      </c>
      <c r="N37" s="354">
        <v>331.07604628451941</v>
      </c>
      <c r="O37" s="353">
        <v>1</v>
      </c>
      <c r="P37" s="354">
        <v>622.92999999999995</v>
      </c>
      <c r="Q37" s="353">
        <v>89209</v>
      </c>
      <c r="R37" s="354">
        <v>331.43531986682819</v>
      </c>
      <c r="U37" s="264"/>
      <c r="V37" s="274"/>
      <c r="W37" s="265"/>
      <c r="X37" s="274"/>
      <c r="Y37" s="265"/>
      <c r="Z37" s="274"/>
      <c r="AA37" s="265"/>
      <c r="AB37" s="274"/>
      <c r="AC37" s="265"/>
      <c r="AD37" s="274"/>
      <c r="AE37" s="265"/>
      <c r="AF37" s="274"/>
      <c r="AG37" s="265"/>
      <c r="AH37" s="274"/>
      <c r="AI37" s="265"/>
      <c r="AJ37" s="274"/>
      <c r="AK37" s="265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</row>
    <row r="38" spans="2:70" ht="14.25" customHeight="1">
      <c r="B38" s="352" t="s">
        <v>14</v>
      </c>
      <c r="C38" s="353">
        <v>17</v>
      </c>
      <c r="D38" s="354">
        <v>853.27705882352939</v>
      </c>
      <c r="E38" s="353">
        <v>163</v>
      </c>
      <c r="F38" s="354">
        <v>777.49435582822093</v>
      </c>
      <c r="G38" s="353">
        <v>0</v>
      </c>
      <c r="H38" s="354">
        <v>0</v>
      </c>
      <c r="I38" s="353">
        <v>180</v>
      </c>
      <c r="J38" s="354">
        <v>784.65161111111115</v>
      </c>
      <c r="K38" s="353">
        <v>2514</v>
      </c>
      <c r="L38" s="354">
        <v>371.98616547334922</v>
      </c>
      <c r="M38" s="353">
        <v>2306</v>
      </c>
      <c r="N38" s="354">
        <v>375.48512142237593</v>
      </c>
      <c r="O38" s="353">
        <v>1</v>
      </c>
      <c r="P38" s="354">
        <v>242.64</v>
      </c>
      <c r="Q38" s="353">
        <v>4821</v>
      </c>
      <c r="R38" s="354">
        <v>373.63297033810386</v>
      </c>
      <c r="U38" s="264"/>
      <c r="V38" s="274"/>
      <c r="W38" s="265"/>
      <c r="X38" s="274"/>
      <c r="Y38" s="265"/>
      <c r="Z38" s="274"/>
      <c r="AA38" s="265"/>
      <c r="AB38" s="274"/>
      <c r="AC38" s="265"/>
      <c r="AD38" s="274"/>
      <c r="AE38" s="265"/>
      <c r="AF38" s="274"/>
      <c r="AG38" s="265"/>
      <c r="AH38" s="274"/>
      <c r="AI38" s="265"/>
      <c r="AJ38" s="274"/>
      <c r="AK38" s="265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</row>
    <row r="39" spans="2:70" ht="14.25" customHeight="1">
      <c r="B39" s="352" t="s">
        <v>15</v>
      </c>
      <c r="C39" s="353">
        <v>117</v>
      </c>
      <c r="D39" s="354">
        <v>732.93299145299147</v>
      </c>
      <c r="E39" s="353">
        <v>959</v>
      </c>
      <c r="F39" s="354">
        <v>813.62530761209598</v>
      </c>
      <c r="G39" s="353">
        <v>0</v>
      </c>
      <c r="H39" s="354">
        <v>0</v>
      </c>
      <c r="I39" s="353">
        <v>1076</v>
      </c>
      <c r="J39" s="354">
        <v>804.8511431226766</v>
      </c>
      <c r="K39" s="353">
        <v>2166</v>
      </c>
      <c r="L39" s="354">
        <v>373.4571144967677</v>
      </c>
      <c r="M39" s="353">
        <v>1451</v>
      </c>
      <c r="N39" s="354">
        <v>367.14485871812593</v>
      </c>
      <c r="O39" s="353">
        <v>0</v>
      </c>
      <c r="P39" s="354">
        <v>0</v>
      </c>
      <c r="Q39" s="353">
        <v>3617</v>
      </c>
      <c r="R39" s="354">
        <v>370.92488249930869</v>
      </c>
      <c r="U39" s="264"/>
      <c r="V39" s="274"/>
      <c r="W39" s="265"/>
      <c r="X39" s="274"/>
      <c r="Y39" s="265"/>
      <c r="Z39" s="274"/>
      <c r="AA39" s="265"/>
      <c r="AB39" s="274"/>
      <c r="AC39" s="265"/>
      <c r="AD39" s="274"/>
      <c r="AE39" s="265"/>
      <c r="AF39" s="274"/>
      <c r="AG39" s="265"/>
      <c r="AH39" s="274"/>
      <c r="AI39" s="265"/>
      <c r="AJ39" s="274"/>
      <c r="AK39" s="265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</row>
    <row r="40" spans="2:70" ht="14.25" customHeight="1">
      <c r="B40" s="352" t="s">
        <v>16</v>
      </c>
      <c r="C40" s="353">
        <v>618</v>
      </c>
      <c r="D40" s="354">
        <v>712.32085760517793</v>
      </c>
      <c r="E40" s="353">
        <v>3309</v>
      </c>
      <c r="F40" s="354">
        <v>837.21572076155917</v>
      </c>
      <c r="G40" s="353">
        <v>0</v>
      </c>
      <c r="H40" s="354">
        <v>0</v>
      </c>
      <c r="I40" s="353">
        <v>3927</v>
      </c>
      <c r="J40" s="354">
        <v>817.56076139546713</v>
      </c>
      <c r="K40" s="353">
        <v>3517</v>
      </c>
      <c r="L40" s="354">
        <v>403.72939152686786</v>
      </c>
      <c r="M40" s="353">
        <v>2290</v>
      </c>
      <c r="N40" s="354">
        <v>422.21678602619994</v>
      </c>
      <c r="O40" s="353">
        <v>0</v>
      </c>
      <c r="P40" s="354">
        <v>0</v>
      </c>
      <c r="Q40" s="353">
        <v>5807</v>
      </c>
      <c r="R40" s="354">
        <v>411.01992595143656</v>
      </c>
      <c r="U40" s="264"/>
      <c r="V40" s="274"/>
      <c r="W40" s="265"/>
      <c r="X40" s="274"/>
      <c r="Y40" s="265"/>
      <c r="Z40" s="274"/>
      <c r="AA40" s="265"/>
      <c r="AB40" s="274"/>
      <c r="AC40" s="265"/>
      <c r="AD40" s="274"/>
      <c r="AE40" s="265"/>
      <c r="AF40" s="274"/>
      <c r="AG40" s="265"/>
      <c r="AH40" s="274"/>
      <c r="AI40" s="265"/>
      <c r="AJ40" s="274"/>
      <c r="AK40" s="265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</row>
    <row r="41" spans="2:70" ht="14.25" customHeight="1">
      <c r="B41" s="352" t="s">
        <v>17</v>
      </c>
      <c r="C41" s="353">
        <v>1919</v>
      </c>
      <c r="D41" s="354">
        <v>742.12956748306476</v>
      </c>
      <c r="E41" s="353">
        <v>9494</v>
      </c>
      <c r="F41" s="354">
        <v>858.93853065093697</v>
      </c>
      <c r="G41" s="353">
        <v>0</v>
      </c>
      <c r="H41" s="354">
        <v>0</v>
      </c>
      <c r="I41" s="353">
        <v>11413</v>
      </c>
      <c r="J41" s="354">
        <v>839.29808551651604</v>
      </c>
      <c r="K41" s="353">
        <v>6172</v>
      </c>
      <c r="L41" s="354">
        <v>450.3978289047318</v>
      </c>
      <c r="M41" s="353">
        <v>4315</v>
      </c>
      <c r="N41" s="354">
        <v>451.49874391656897</v>
      </c>
      <c r="O41" s="353">
        <v>0</v>
      </c>
      <c r="P41" s="354">
        <v>0</v>
      </c>
      <c r="Q41" s="353">
        <v>10487</v>
      </c>
      <c r="R41" s="354">
        <v>450.85081338800416</v>
      </c>
      <c r="U41" s="264"/>
      <c r="V41" s="274"/>
      <c r="W41" s="265"/>
      <c r="X41" s="274"/>
      <c r="Y41" s="265"/>
      <c r="Z41" s="274"/>
      <c r="AA41" s="265"/>
      <c r="AB41" s="274"/>
      <c r="AC41" s="265"/>
      <c r="AD41" s="274"/>
      <c r="AE41" s="265"/>
      <c r="AF41" s="274"/>
      <c r="AG41" s="265"/>
      <c r="AH41" s="274"/>
      <c r="AI41" s="265"/>
      <c r="AJ41" s="274"/>
      <c r="AK41" s="265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</row>
    <row r="42" spans="2:70" ht="14.25" customHeight="1">
      <c r="B42" s="352" t="s">
        <v>18</v>
      </c>
      <c r="C42" s="353">
        <v>4446</v>
      </c>
      <c r="D42" s="354">
        <v>742.87242914979811</v>
      </c>
      <c r="E42" s="353">
        <v>20805</v>
      </c>
      <c r="F42" s="354">
        <v>843.08190675318508</v>
      </c>
      <c r="G42" s="353">
        <v>0</v>
      </c>
      <c r="H42" s="354">
        <v>0</v>
      </c>
      <c r="I42" s="353">
        <v>25251</v>
      </c>
      <c r="J42" s="354">
        <v>825.43780008712588</v>
      </c>
      <c r="K42" s="353">
        <v>10169</v>
      </c>
      <c r="L42" s="354">
        <v>502.98389222145897</v>
      </c>
      <c r="M42" s="353">
        <v>7026</v>
      </c>
      <c r="N42" s="354">
        <v>502.2785610589267</v>
      </c>
      <c r="O42" s="353">
        <v>0</v>
      </c>
      <c r="P42" s="354">
        <v>0</v>
      </c>
      <c r="Q42" s="353">
        <v>17195</v>
      </c>
      <c r="R42" s="354">
        <v>502.69568886304359</v>
      </c>
      <c r="U42" s="264"/>
      <c r="V42" s="274"/>
      <c r="W42" s="265"/>
      <c r="X42" s="274"/>
      <c r="Y42" s="265"/>
      <c r="Z42" s="274"/>
      <c r="AA42" s="265"/>
      <c r="AB42" s="274"/>
      <c r="AC42" s="265"/>
      <c r="AD42" s="274"/>
      <c r="AE42" s="265"/>
      <c r="AF42" s="274"/>
      <c r="AG42" s="265"/>
      <c r="AH42" s="274"/>
      <c r="AI42" s="265"/>
      <c r="AJ42" s="274"/>
      <c r="AK42" s="265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</row>
    <row r="43" spans="2:70" ht="14.25" customHeight="1">
      <c r="B43" s="352" t="s">
        <v>19</v>
      </c>
      <c r="C43" s="353">
        <v>8250</v>
      </c>
      <c r="D43" s="354">
        <v>704.17732242424233</v>
      </c>
      <c r="E43" s="353">
        <v>43358</v>
      </c>
      <c r="F43" s="354">
        <v>810.14556321786017</v>
      </c>
      <c r="G43" s="353">
        <v>0</v>
      </c>
      <c r="H43" s="354">
        <v>0</v>
      </c>
      <c r="I43" s="353">
        <v>51608</v>
      </c>
      <c r="J43" s="354">
        <v>793.20559293132806</v>
      </c>
      <c r="K43" s="353">
        <v>13127</v>
      </c>
      <c r="L43" s="354">
        <v>565.62297707016239</v>
      </c>
      <c r="M43" s="353">
        <v>9225</v>
      </c>
      <c r="N43" s="354">
        <v>578.27806612466384</v>
      </c>
      <c r="O43" s="353">
        <v>1</v>
      </c>
      <c r="P43" s="354">
        <v>406.97</v>
      </c>
      <c r="Q43" s="353">
        <v>22353</v>
      </c>
      <c r="R43" s="354">
        <v>570.83858766161347</v>
      </c>
      <c r="U43" s="264"/>
      <c r="V43" s="274"/>
      <c r="W43" s="265"/>
      <c r="X43" s="274"/>
      <c r="Y43" s="265"/>
      <c r="Z43" s="274"/>
      <c r="AA43" s="265"/>
      <c r="AB43" s="274"/>
      <c r="AC43" s="265"/>
      <c r="AD43" s="274"/>
      <c r="AE43" s="265"/>
      <c r="AF43" s="274"/>
      <c r="AG43" s="265"/>
      <c r="AH43" s="274"/>
      <c r="AI43" s="265"/>
      <c r="AJ43" s="274"/>
      <c r="AK43" s="265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</row>
    <row r="44" spans="2:70" ht="14.25" customHeight="1">
      <c r="B44" s="352" t="s">
        <v>20</v>
      </c>
      <c r="C44" s="353">
        <v>13763</v>
      </c>
      <c r="D44" s="354">
        <v>687.53297682191396</v>
      </c>
      <c r="E44" s="353">
        <v>79386</v>
      </c>
      <c r="F44" s="354">
        <v>799.75228151059196</v>
      </c>
      <c r="G44" s="353">
        <v>0</v>
      </c>
      <c r="H44" s="354">
        <v>0</v>
      </c>
      <c r="I44" s="353">
        <v>93149</v>
      </c>
      <c r="J44" s="354">
        <v>783.17159583033481</v>
      </c>
      <c r="K44" s="353">
        <v>14698</v>
      </c>
      <c r="L44" s="354">
        <v>621.58651789359055</v>
      </c>
      <c r="M44" s="353">
        <v>10618</v>
      </c>
      <c r="N44" s="354">
        <v>626.3032341307221</v>
      </c>
      <c r="O44" s="353">
        <v>0</v>
      </c>
      <c r="P44" s="354">
        <v>0</v>
      </c>
      <c r="Q44" s="353">
        <v>25316</v>
      </c>
      <c r="R44" s="354">
        <v>623.56479617633124</v>
      </c>
      <c r="U44" s="264"/>
      <c r="V44" s="274"/>
      <c r="W44" s="265"/>
      <c r="X44" s="274"/>
      <c r="Y44" s="265"/>
      <c r="Z44" s="274"/>
      <c r="AA44" s="265"/>
      <c r="AB44" s="274"/>
      <c r="AC44" s="265"/>
      <c r="AD44" s="274"/>
      <c r="AE44" s="265"/>
      <c r="AF44" s="274"/>
      <c r="AG44" s="265"/>
      <c r="AH44" s="274"/>
      <c r="AI44" s="265"/>
      <c r="AJ44" s="274"/>
      <c r="AK44" s="265"/>
      <c r="AL44" s="264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</row>
    <row r="45" spans="2:70" ht="14.25" customHeight="1">
      <c r="B45" s="352" t="s">
        <v>21</v>
      </c>
      <c r="C45" s="353">
        <v>20327</v>
      </c>
      <c r="D45" s="354">
        <v>670.77500614945666</v>
      </c>
      <c r="E45" s="353">
        <v>127030</v>
      </c>
      <c r="F45" s="354">
        <v>829.42813233094591</v>
      </c>
      <c r="G45" s="353">
        <v>1</v>
      </c>
      <c r="H45" s="354">
        <v>820.78</v>
      </c>
      <c r="I45" s="353">
        <v>147358</v>
      </c>
      <c r="J45" s="354">
        <v>807.54299040432193</v>
      </c>
      <c r="K45" s="353">
        <v>12181</v>
      </c>
      <c r="L45" s="354">
        <v>650.40334783679464</v>
      </c>
      <c r="M45" s="353">
        <v>9702</v>
      </c>
      <c r="N45" s="354">
        <v>664.92922180993685</v>
      </c>
      <c r="O45" s="353">
        <v>0</v>
      </c>
      <c r="P45" s="354">
        <v>0</v>
      </c>
      <c r="Q45" s="353">
        <v>21883</v>
      </c>
      <c r="R45" s="354">
        <v>656.84350820271447</v>
      </c>
      <c r="U45" s="264"/>
      <c r="V45" s="274"/>
      <c r="W45" s="265"/>
      <c r="X45" s="274"/>
      <c r="Y45" s="265"/>
      <c r="Z45" s="274"/>
      <c r="AA45" s="265"/>
      <c r="AB45" s="274"/>
      <c r="AC45" s="265"/>
      <c r="AD45" s="274"/>
      <c r="AE45" s="265"/>
      <c r="AF45" s="274"/>
      <c r="AG45" s="265"/>
      <c r="AH45" s="274"/>
      <c r="AI45" s="265"/>
      <c r="AJ45" s="274"/>
      <c r="AK45" s="265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</row>
    <row r="46" spans="2:70" ht="14.25" customHeight="1">
      <c r="B46" s="352" t="s">
        <v>22</v>
      </c>
      <c r="C46" s="353">
        <v>24039</v>
      </c>
      <c r="D46" s="354">
        <v>617.10439702150586</v>
      </c>
      <c r="E46" s="353">
        <v>177508</v>
      </c>
      <c r="F46" s="354">
        <v>835.11217680329946</v>
      </c>
      <c r="G46" s="353">
        <v>0</v>
      </c>
      <c r="H46" s="354">
        <v>0</v>
      </c>
      <c r="I46" s="353">
        <v>201547</v>
      </c>
      <c r="J46" s="354">
        <v>809.10985963571795</v>
      </c>
      <c r="K46" s="353">
        <v>8117</v>
      </c>
      <c r="L46" s="354">
        <v>669.83453862264412</v>
      </c>
      <c r="M46" s="353">
        <v>7437</v>
      </c>
      <c r="N46" s="354">
        <v>679.01889068172738</v>
      </c>
      <c r="O46" s="353">
        <v>0</v>
      </c>
      <c r="P46" s="354">
        <v>0</v>
      </c>
      <c r="Q46" s="353">
        <v>15554</v>
      </c>
      <c r="R46" s="354">
        <v>674.22595088080288</v>
      </c>
      <c r="U46" s="264"/>
      <c r="V46" s="274"/>
      <c r="W46" s="265"/>
      <c r="X46" s="274"/>
      <c r="Y46" s="265"/>
      <c r="Z46" s="274"/>
      <c r="AA46" s="265"/>
      <c r="AB46" s="274"/>
      <c r="AC46" s="265"/>
      <c r="AD46" s="274"/>
      <c r="AE46" s="265"/>
      <c r="AF46" s="274"/>
      <c r="AG46" s="265"/>
      <c r="AH46" s="274"/>
      <c r="AI46" s="265"/>
      <c r="AJ46" s="274"/>
      <c r="AK46" s="265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</row>
    <row r="47" spans="2:70" ht="14.25" customHeight="1">
      <c r="B47" s="352" t="s">
        <v>23</v>
      </c>
      <c r="C47" s="353">
        <v>25796</v>
      </c>
      <c r="D47" s="354">
        <v>553.0484784462692</v>
      </c>
      <c r="E47" s="353">
        <v>254871</v>
      </c>
      <c r="F47" s="354">
        <v>845.24100140855467</v>
      </c>
      <c r="G47" s="353">
        <v>1</v>
      </c>
      <c r="H47" s="354">
        <v>721.7</v>
      </c>
      <c r="I47" s="353">
        <v>280668</v>
      </c>
      <c r="J47" s="354">
        <v>818.38535037838187</v>
      </c>
      <c r="K47" s="353">
        <v>4990</v>
      </c>
      <c r="L47" s="354">
        <v>646.77809619238656</v>
      </c>
      <c r="M47" s="353">
        <v>5497</v>
      </c>
      <c r="N47" s="354">
        <v>670.78172093869432</v>
      </c>
      <c r="O47" s="353">
        <v>1</v>
      </c>
      <c r="P47" s="354">
        <v>778.54</v>
      </c>
      <c r="Q47" s="353">
        <v>10488</v>
      </c>
      <c r="R47" s="354">
        <v>659.37150648360137</v>
      </c>
      <c r="U47" s="264"/>
      <c r="V47" s="274"/>
      <c r="W47" s="265"/>
      <c r="X47" s="274"/>
      <c r="Y47" s="265"/>
      <c r="Z47" s="274"/>
      <c r="AA47" s="265"/>
      <c r="AB47" s="274"/>
      <c r="AC47" s="265"/>
      <c r="AD47" s="274"/>
      <c r="AE47" s="265"/>
      <c r="AF47" s="274"/>
      <c r="AG47" s="265"/>
      <c r="AH47" s="274"/>
      <c r="AI47" s="265"/>
      <c r="AJ47" s="274"/>
      <c r="AK47" s="265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</row>
    <row r="48" spans="2:70" ht="14.25" customHeight="1">
      <c r="B48" s="352" t="s">
        <v>24</v>
      </c>
      <c r="C48" s="353">
        <v>26094</v>
      </c>
      <c r="D48" s="354">
        <v>498.04604660075131</v>
      </c>
      <c r="E48" s="353">
        <v>342230</v>
      </c>
      <c r="F48" s="354">
        <v>825.62862469683751</v>
      </c>
      <c r="G48" s="353">
        <v>1</v>
      </c>
      <c r="H48" s="354">
        <v>683.88</v>
      </c>
      <c r="I48" s="353">
        <v>368325</v>
      </c>
      <c r="J48" s="354">
        <v>802.42063843073026</v>
      </c>
      <c r="K48" s="353">
        <v>2624</v>
      </c>
      <c r="L48" s="354">
        <v>647.22927591463463</v>
      </c>
      <c r="M48" s="353">
        <v>3740</v>
      </c>
      <c r="N48" s="354">
        <v>641.86971122994737</v>
      </c>
      <c r="O48" s="353">
        <v>0</v>
      </c>
      <c r="P48" s="354">
        <v>0</v>
      </c>
      <c r="Q48" s="353">
        <v>6364</v>
      </c>
      <c r="R48" s="354">
        <v>644.07956316781974</v>
      </c>
      <c r="U48" s="264"/>
      <c r="V48" s="274"/>
      <c r="W48" s="265"/>
      <c r="X48" s="274"/>
      <c r="Y48" s="265"/>
      <c r="Z48" s="274"/>
      <c r="AA48" s="265"/>
      <c r="AB48" s="274"/>
      <c r="AC48" s="265"/>
      <c r="AD48" s="274"/>
      <c r="AE48" s="265"/>
      <c r="AF48" s="274"/>
      <c r="AG48" s="265"/>
      <c r="AH48" s="274"/>
      <c r="AI48" s="265"/>
      <c r="AJ48" s="274"/>
      <c r="AK48" s="265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</row>
    <row r="49" spans="2:70" ht="14.25" customHeight="1">
      <c r="B49" s="352" t="s">
        <v>25</v>
      </c>
      <c r="C49" s="353">
        <v>22861</v>
      </c>
      <c r="D49" s="354">
        <v>462.24672805214107</v>
      </c>
      <c r="E49" s="353">
        <v>357315</v>
      </c>
      <c r="F49" s="354">
        <v>798.91994136825735</v>
      </c>
      <c r="G49" s="353">
        <v>4</v>
      </c>
      <c r="H49" s="354">
        <v>885.17750000000001</v>
      </c>
      <c r="I49" s="353">
        <v>380180</v>
      </c>
      <c r="J49" s="354">
        <v>778.67600086800689</v>
      </c>
      <c r="K49" s="353">
        <v>998</v>
      </c>
      <c r="L49" s="354">
        <v>633.2250100200398</v>
      </c>
      <c r="M49" s="353">
        <v>1974</v>
      </c>
      <c r="N49" s="354">
        <v>648.02570415400157</v>
      </c>
      <c r="O49" s="353">
        <v>0</v>
      </c>
      <c r="P49" s="354">
        <v>0</v>
      </c>
      <c r="Q49" s="353">
        <v>2972</v>
      </c>
      <c r="R49" s="354">
        <v>643.05561911170889</v>
      </c>
      <c r="U49" s="264"/>
      <c r="V49" s="274"/>
      <c r="W49" s="265"/>
      <c r="X49" s="274"/>
      <c r="Y49" s="265"/>
      <c r="Z49" s="274"/>
      <c r="AA49" s="265"/>
      <c r="AB49" s="274"/>
      <c r="AC49" s="265"/>
      <c r="AD49" s="274"/>
      <c r="AE49" s="265"/>
      <c r="AF49" s="274"/>
      <c r="AG49" s="265"/>
      <c r="AH49" s="274"/>
      <c r="AI49" s="265"/>
      <c r="AJ49" s="274"/>
      <c r="AK49" s="265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</row>
    <row r="50" spans="2:70" ht="14.25" customHeight="1">
      <c r="B50" s="352" t="s">
        <v>26</v>
      </c>
      <c r="C50" s="353">
        <v>46886</v>
      </c>
      <c r="D50" s="354">
        <v>429.26119886533064</v>
      </c>
      <c r="E50" s="353">
        <v>735543</v>
      </c>
      <c r="F50" s="354">
        <v>754.4192880497684</v>
      </c>
      <c r="G50" s="353">
        <v>4</v>
      </c>
      <c r="H50" s="354">
        <v>455.53250000000003</v>
      </c>
      <c r="I50" s="353">
        <v>782433</v>
      </c>
      <c r="J50" s="354">
        <v>734.93320078523107</v>
      </c>
      <c r="K50" s="353">
        <v>623</v>
      </c>
      <c r="L50" s="354">
        <v>666.57301765650072</v>
      </c>
      <c r="M50" s="353">
        <v>1741</v>
      </c>
      <c r="N50" s="354">
        <v>659.30786329695547</v>
      </c>
      <c r="O50" s="353">
        <v>0</v>
      </c>
      <c r="P50" s="354">
        <v>0</v>
      </c>
      <c r="Q50" s="353">
        <v>2364</v>
      </c>
      <c r="R50" s="354">
        <v>661.22249576988133</v>
      </c>
      <c r="U50" s="264"/>
      <c r="V50" s="274"/>
      <c r="W50" s="265"/>
      <c r="X50" s="274"/>
      <c r="Y50" s="265"/>
      <c r="Z50" s="274"/>
      <c r="AA50" s="265"/>
      <c r="AB50" s="274"/>
      <c r="AC50" s="265"/>
      <c r="AD50" s="274"/>
      <c r="AE50" s="265"/>
      <c r="AF50" s="274"/>
      <c r="AG50" s="265"/>
      <c r="AH50" s="274"/>
      <c r="AI50" s="265"/>
      <c r="AJ50" s="274"/>
      <c r="AK50" s="265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</row>
    <row r="51" spans="2:70" ht="14.25" customHeight="1">
      <c r="B51" s="352" t="s">
        <v>5</v>
      </c>
      <c r="C51" s="353">
        <v>0</v>
      </c>
      <c r="D51" s="354">
        <v>0</v>
      </c>
      <c r="E51" s="353">
        <v>11</v>
      </c>
      <c r="F51" s="354">
        <v>680.5363636363636</v>
      </c>
      <c r="G51" s="353">
        <v>0</v>
      </c>
      <c r="H51" s="354">
        <v>0</v>
      </c>
      <c r="I51" s="353">
        <v>11</v>
      </c>
      <c r="J51" s="354">
        <v>680.5363636363636</v>
      </c>
      <c r="K51" s="353">
        <v>0</v>
      </c>
      <c r="L51" s="354">
        <v>0</v>
      </c>
      <c r="M51" s="353">
        <v>1</v>
      </c>
      <c r="N51" s="354">
        <v>767.5</v>
      </c>
      <c r="O51" s="353">
        <v>0</v>
      </c>
      <c r="P51" s="354">
        <v>0</v>
      </c>
      <c r="Q51" s="353">
        <v>1</v>
      </c>
      <c r="R51" s="354">
        <v>767.5</v>
      </c>
      <c r="U51" s="264"/>
      <c r="V51" s="274"/>
      <c r="W51" s="265"/>
      <c r="X51" s="274"/>
      <c r="Y51" s="265"/>
      <c r="Z51" s="274"/>
      <c r="AA51" s="265"/>
      <c r="AB51" s="274"/>
      <c r="AC51" s="265"/>
      <c r="AD51" s="274"/>
      <c r="AE51" s="265"/>
      <c r="AF51" s="274"/>
      <c r="AG51" s="265"/>
      <c r="AH51" s="274"/>
      <c r="AI51" s="265"/>
      <c r="AJ51" s="274"/>
      <c r="AK51" s="265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4"/>
      <c r="BQ51" s="264"/>
      <c r="BR51" s="264"/>
    </row>
    <row r="52" spans="2:70" ht="14.25" customHeight="1">
      <c r="B52" s="356" t="s">
        <v>6</v>
      </c>
      <c r="C52" s="357">
        <v>195134</v>
      </c>
      <c r="D52" s="358">
        <v>548.16630848545026</v>
      </c>
      <c r="E52" s="357">
        <v>2152008</v>
      </c>
      <c r="F52" s="358">
        <v>799.24054328793773</v>
      </c>
      <c r="G52" s="357">
        <v>11</v>
      </c>
      <c r="H52" s="358">
        <v>689.92727272727268</v>
      </c>
      <c r="I52" s="357">
        <v>2347153</v>
      </c>
      <c r="J52" s="358">
        <v>778.36660700004984</v>
      </c>
      <c r="K52" s="357">
        <v>179763</v>
      </c>
      <c r="L52" s="358">
        <v>439.96476566367926</v>
      </c>
      <c r="M52" s="357">
        <v>161864</v>
      </c>
      <c r="N52" s="358">
        <v>436.98592083477519</v>
      </c>
      <c r="O52" s="357">
        <v>4</v>
      </c>
      <c r="P52" s="358">
        <v>512.77</v>
      </c>
      <c r="Q52" s="357">
        <v>341631</v>
      </c>
      <c r="R52" s="358">
        <v>438.55424812151131</v>
      </c>
      <c r="U52" s="264"/>
      <c r="V52" s="274"/>
      <c r="W52" s="265"/>
      <c r="X52" s="274"/>
      <c r="Y52" s="265"/>
      <c r="Z52" s="274"/>
      <c r="AA52" s="265"/>
      <c r="AB52" s="274"/>
      <c r="AC52" s="265"/>
      <c r="AD52" s="274"/>
      <c r="AE52" s="265"/>
      <c r="AF52" s="274"/>
      <c r="AG52" s="265"/>
      <c r="AH52" s="274"/>
      <c r="AI52" s="265"/>
      <c r="AJ52" s="274"/>
      <c r="AK52" s="265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</row>
    <row r="53" spans="2:70" ht="14.25" customHeight="1">
      <c r="B53" s="359" t="s">
        <v>27</v>
      </c>
      <c r="C53" s="353">
        <v>73.588769768466804</v>
      </c>
      <c r="D53" s="353" t="s">
        <v>213</v>
      </c>
      <c r="E53" s="353">
        <v>78.15527438002934</v>
      </c>
      <c r="F53" s="353" t="s">
        <v>213</v>
      </c>
      <c r="G53" s="353">
        <v>81.63636363636364</v>
      </c>
      <c r="H53" s="353" t="s">
        <v>213</v>
      </c>
      <c r="I53" s="353">
        <v>77.775645870594957</v>
      </c>
      <c r="J53" s="353" t="s">
        <v>213</v>
      </c>
      <c r="K53" s="353">
        <v>34.916823818027069</v>
      </c>
      <c r="L53" s="353" t="s">
        <v>213</v>
      </c>
      <c r="M53" s="353">
        <v>34.517870050598347</v>
      </c>
      <c r="N53" s="353" t="s">
        <v>213</v>
      </c>
      <c r="O53" s="353">
        <v>42.75</v>
      </c>
      <c r="P53" s="353" t="s">
        <v>213</v>
      </c>
      <c r="Q53" s="353">
        <v>34.727892749465795</v>
      </c>
      <c r="R53" s="353" t="s">
        <v>213</v>
      </c>
      <c r="U53" s="264"/>
      <c r="V53" s="274"/>
      <c r="W53" s="265"/>
      <c r="X53" s="274"/>
      <c r="Y53" s="265"/>
      <c r="Z53" s="274"/>
      <c r="AA53" s="265"/>
      <c r="AB53" s="274"/>
      <c r="AC53" s="265"/>
      <c r="AD53" s="274"/>
      <c r="AE53" s="265"/>
      <c r="AF53" s="274"/>
      <c r="AG53" s="265"/>
      <c r="AH53" s="274"/>
      <c r="AI53" s="265"/>
      <c r="AJ53" s="274"/>
      <c r="AK53" s="265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</row>
    <row r="54" spans="2:70" ht="14.25" customHeight="1">
      <c r="B54" s="347"/>
      <c r="C54" s="360"/>
      <c r="D54" s="361"/>
      <c r="E54" s="362"/>
      <c r="F54" s="362"/>
      <c r="G54" s="360"/>
      <c r="H54" s="362"/>
      <c r="I54" s="360"/>
      <c r="J54" s="362"/>
      <c r="K54" s="360"/>
      <c r="L54" s="361"/>
      <c r="M54" s="360"/>
      <c r="N54" s="361"/>
      <c r="O54" s="360"/>
      <c r="P54" s="361"/>
      <c r="Q54" s="360"/>
      <c r="R54" s="361"/>
      <c r="U54" s="264"/>
      <c r="V54" s="262"/>
      <c r="W54" s="261"/>
      <c r="X54" s="262"/>
      <c r="Y54" s="261"/>
      <c r="Z54" s="262"/>
      <c r="AA54" s="261"/>
      <c r="AB54" s="262"/>
      <c r="AC54" s="261"/>
      <c r="AD54" s="262"/>
      <c r="AE54" s="261"/>
      <c r="AF54" s="262"/>
      <c r="AG54" s="261"/>
      <c r="AH54" s="262"/>
      <c r="AI54" s="261"/>
      <c r="AJ54" s="262"/>
      <c r="AK54" s="261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</row>
    <row r="55" spans="2:70" ht="14.25" customHeight="1">
      <c r="B55" s="538" t="s">
        <v>0</v>
      </c>
      <c r="C55" s="539" t="s">
        <v>1</v>
      </c>
      <c r="D55" s="539"/>
      <c r="E55" s="539"/>
      <c r="F55" s="539"/>
      <c r="G55" s="539"/>
      <c r="H55" s="539"/>
      <c r="I55" s="539"/>
      <c r="J55" s="539"/>
      <c r="K55" s="539" t="s">
        <v>2</v>
      </c>
      <c r="L55" s="539"/>
      <c r="M55" s="539"/>
      <c r="N55" s="539"/>
      <c r="O55" s="539"/>
      <c r="P55" s="539"/>
      <c r="Q55" s="539"/>
      <c r="R55" s="539"/>
      <c r="U55" s="26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</row>
    <row r="56" spans="2:70" ht="14.25" customHeight="1">
      <c r="B56" s="538"/>
      <c r="C56" s="539" t="s">
        <v>3</v>
      </c>
      <c r="D56" s="539"/>
      <c r="E56" s="540" t="s">
        <v>4</v>
      </c>
      <c r="F56" s="540"/>
      <c r="G56" s="539" t="s">
        <v>5</v>
      </c>
      <c r="H56" s="539"/>
      <c r="I56" s="539" t="s">
        <v>6</v>
      </c>
      <c r="J56" s="539"/>
      <c r="K56" s="539" t="s">
        <v>3</v>
      </c>
      <c r="L56" s="539"/>
      <c r="M56" s="540" t="s">
        <v>4</v>
      </c>
      <c r="N56" s="540"/>
      <c r="O56" s="539" t="s">
        <v>5</v>
      </c>
      <c r="P56" s="539"/>
      <c r="Q56" s="539" t="s">
        <v>6</v>
      </c>
      <c r="R56" s="539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</row>
    <row r="57" spans="2:70" ht="14.25" customHeight="1">
      <c r="B57" s="538"/>
      <c r="C57" s="349" t="s">
        <v>7</v>
      </c>
      <c r="D57" s="350" t="s">
        <v>8</v>
      </c>
      <c r="E57" s="351" t="s">
        <v>7</v>
      </c>
      <c r="F57" s="351" t="s">
        <v>8</v>
      </c>
      <c r="G57" s="349" t="s">
        <v>7</v>
      </c>
      <c r="H57" s="351" t="s">
        <v>8</v>
      </c>
      <c r="I57" s="349" t="s">
        <v>7</v>
      </c>
      <c r="J57" s="351" t="s">
        <v>8</v>
      </c>
      <c r="K57" s="349" t="s">
        <v>7</v>
      </c>
      <c r="L57" s="350" t="s">
        <v>8</v>
      </c>
      <c r="M57" s="351" t="s">
        <v>7</v>
      </c>
      <c r="N57" s="351" t="s">
        <v>8</v>
      </c>
      <c r="O57" s="349" t="s">
        <v>7</v>
      </c>
      <c r="P57" s="351" t="s">
        <v>8</v>
      </c>
      <c r="Q57" s="349" t="s">
        <v>7</v>
      </c>
      <c r="R57" s="351" t="s">
        <v>8</v>
      </c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</row>
    <row r="58" spans="2:70" ht="14.25" customHeight="1">
      <c r="B58" s="352" t="s">
        <v>9</v>
      </c>
      <c r="C58" s="353">
        <v>0</v>
      </c>
      <c r="D58" s="354">
        <v>0</v>
      </c>
      <c r="E58" s="353">
        <v>0</v>
      </c>
      <c r="F58" s="354">
        <v>0</v>
      </c>
      <c r="G58" s="353">
        <v>0</v>
      </c>
      <c r="H58" s="354">
        <v>0</v>
      </c>
      <c r="I58" s="353">
        <v>0</v>
      </c>
      <c r="J58" s="354">
        <v>0</v>
      </c>
      <c r="K58" s="353">
        <v>1202</v>
      </c>
      <c r="L58" s="354">
        <v>322.69702995008367</v>
      </c>
      <c r="M58" s="353">
        <v>1182</v>
      </c>
      <c r="N58" s="354">
        <v>312.18533840947606</v>
      </c>
      <c r="O58" s="353">
        <v>0</v>
      </c>
      <c r="P58" s="354">
        <v>0</v>
      </c>
      <c r="Q58" s="353">
        <v>2384</v>
      </c>
      <c r="R58" s="354">
        <v>317.48527684563811</v>
      </c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</row>
    <row r="59" spans="2:70" ht="14.25" customHeight="1">
      <c r="B59" s="355" t="s">
        <v>10</v>
      </c>
      <c r="C59" s="353">
        <v>0</v>
      </c>
      <c r="D59" s="354">
        <v>0</v>
      </c>
      <c r="E59" s="353">
        <v>1</v>
      </c>
      <c r="F59" s="354">
        <v>220.7</v>
      </c>
      <c r="G59" s="353">
        <v>0</v>
      </c>
      <c r="H59" s="354">
        <v>0</v>
      </c>
      <c r="I59" s="353">
        <v>1</v>
      </c>
      <c r="J59" s="354">
        <v>220.7</v>
      </c>
      <c r="K59" s="353">
        <v>5776</v>
      </c>
      <c r="L59" s="354">
        <v>323.17187846260356</v>
      </c>
      <c r="M59" s="353">
        <v>5433</v>
      </c>
      <c r="N59" s="354">
        <v>323.18938891956503</v>
      </c>
      <c r="O59" s="353">
        <v>0</v>
      </c>
      <c r="P59" s="354">
        <v>0</v>
      </c>
      <c r="Q59" s="353">
        <v>11209</v>
      </c>
      <c r="R59" s="354">
        <v>323.18036577749979</v>
      </c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4"/>
      <c r="BO59" s="264"/>
      <c r="BP59" s="264"/>
      <c r="BQ59" s="264"/>
      <c r="BR59" s="264"/>
    </row>
    <row r="60" spans="2:70" ht="14.25" customHeight="1">
      <c r="B60" s="352" t="s">
        <v>11</v>
      </c>
      <c r="C60" s="353">
        <v>11</v>
      </c>
      <c r="D60" s="354">
        <v>256.74727272727273</v>
      </c>
      <c r="E60" s="353">
        <v>9</v>
      </c>
      <c r="F60" s="354">
        <v>243.22444444444443</v>
      </c>
      <c r="G60" s="353">
        <v>0</v>
      </c>
      <c r="H60" s="354">
        <v>0</v>
      </c>
      <c r="I60" s="353">
        <v>20</v>
      </c>
      <c r="J60" s="354">
        <v>250.66199999999998</v>
      </c>
      <c r="K60" s="353">
        <v>15519</v>
      </c>
      <c r="L60" s="354">
        <v>325.36336426316188</v>
      </c>
      <c r="M60" s="353">
        <v>14667</v>
      </c>
      <c r="N60" s="354">
        <v>320.78767573464336</v>
      </c>
      <c r="O60" s="353">
        <v>0</v>
      </c>
      <c r="P60" s="354">
        <v>0</v>
      </c>
      <c r="Q60" s="353">
        <v>30186</v>
      </c>
      <c r="R60" s="354">
        <v>323.14009441463008</v>
      </c>
      <c r="U60" s="264"/>
      <c r="V60" s="274"/>
      <c r="W60" s="265"/>
      <c r="X60" s="274"/>
      <c r="Y60" s="265"/>
      <c r="Z60" s="274"/>
      <c r="AA60" s="265"/>
      <c r="AB60" s="274"/>
      <c r="AC60" s="265"/>
      <c r="AD60" s="274"/>
      <c r="AE60" s="265"/>
      <c r="AF60" s="274"/>
      <c r="AG60" s="265"/>
      <c r="AH60" s="274"/>
      <c r="AI60" s="265"/>
      <c r="AJ60" s="274"/>
      <c r="AK60" s="265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4"/>
      <c r="BQ60" s="264"/>
      <c r="BR60" s="264"/>
    </row>
    <row r="61" spans="2:70" ht="14.25" customHeight="1">
      <c r="B61" s="352" t="s">
        <v>12</v>
      </c>
      <c r="C61" s="353">
        <v>18</v>
      </c>
      <c r="D61" s="354">
        <v>325.4061111111111</v>
      </c>
      <c r="E61" s="353">
        <v>25</v>
      </c>
      <c r="F61" s="354">
        <v>348.89639999999997</v>
      </c>
      <c r="G61" s="353">
        <v>0</v>
      </c>
      <c r="H61" s="354">
        <v>0</v>
      </c>
      <c r="I61" s="353">
        <v>43</v>
      </c>
      <c r="J61" s="354">
        <v>339.06325581395345</v>
      </c>
      <c r="K61" s="353">
        <v>30228</v>
      </c>
      <c r="L61" s="354">
        <v>326.19127001455615</v>
      </c>
      <c r="M61" s="353">
        <v>29263</v>
      </c>
      <c r="N61" s="354">
        <v>324.36184465024144</v>
      </c>
      <c r="O61" s="353">
        <v>0</v>
      </c>
      <c r="P61" s="354">
        <v>0</v>
      </c>
      <c r="Q61" s="353">
        <v>59491</v>
      </c>
      <c r="R61" s="354">
        <v>325.29139483283217</v>
      </c>
      <c r="U61" s="264"/>
      <c r="V61" s="274"/>
      <c r="W61" s="265"/>
      <c r="X61" s="274"/>
      <c r="Y61" s="265"/>
      <c r="Z61" s="274"/>
      <c r="AA61" s="265"/>
      <c r="AB61" s="274"/>
      <c r="AC61" s="265"/>
      <c r="AD61" s="274"/>
      <c r="AE61" s="265"/>
      <c r="AF61" s="274"/>
      <c r="AG61" s="265"/>
      <c r="AH61" s="274"/>
      <c r="AI61" s="265"/>
      <c r="AJ61" s="274"/>
      <c r="AK61" s="265"/>
      <c r="AL61" s="264"/>
      <c r="AM61" s="264"/>
      <c r="AN61" s="264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</row>
    <row r="62" spans="2:70" ht="14.25" customHeight="1">
      <c r="B62" s="352" t="s">
        <v>13</v>
      </c>
      <c r="C62" s="353">
        <v>18</v>
      </c>
      <c r="D62" s="354">
        <v>453.84277777777766</v>
      </c>
      <c r="E62" s="353">
        <v>19</v>
      </c>
      <c r="F62" s="354">
        <v>375.77842105263159</v>
      </c>
      <c r="G62" s="353">
        <v>0</v>
      </c>
      <c r="H62" s="354">
        <v>0</v>
      </c>
      <c r="I62" s="353">
        <v>37</v>
      </c>
      <c r="J62" s="354">
        <v>413.75567567567566</v>
      </c>
      <c r="K62" s="353">
        <v>45466</v>
      </c>
      <c r="L62" s="354">
        <v>334.69179452777723</v>
      </c>
      <c r="M62" s="353">
        <v>44206</v>
      </c>
      <c r="N62" s="354">
        <v>332.53927204451787</v>
      </c>
      <c r="O62" s="353">
        <v>1</v>
      </c>
      <c r="P62" s="354">
        <v>622.92999999999995</v>
      </c>
      <c r="Q62" s="353">
        <v>89673</v>
      </c>
      <c r="R62" s="354">
        <v>333.63388221649637</v>
      </c>
      <c r="U62" s="264"/>
      <c r="V62" s="274"/>
      <c r="W62" s="265"/>
      <c r="X62" s="274"/>
      <c r="Y62" s="265"/>
      <c r="Z62" s="274"/>
      <c r="AA62" s="265"/>
      <c r="AB62" s="274"/>
      <c r="AC62" s="265"/>
      <c r="AD62" s="274"/>
      <c r="AE62" s="265"/>
      <c r="AF62" s="274"/>
      <c r="AG62" s="265"/>
      <c r="AH62" s="274"/>
      <c r="AI62" s="265"/>
      <c r="AJ62" s="274"/>
      <c r="AK62" s="265"/>
      <c r="AL62" s="264"/>
      <c r="AM62" s="264"/>
      <c r="AN62" s="264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4"/>
      <c r="BB62" s="264"/>
      <c r="BC62" s="264"/>
      <c r="BD62" s="264"/>
      <c r="BE62" s="264"/>
      <c r="BF62" s="264"/>
      <c r="BG62" s="264"/>
      <c r="BH62" s="264"/>
      <c r="BI62" s="264"/>
      <c r="BJ62" s="264"/>
      <c r="BK62" s="264"/>
      <c r="BL62" s="264"/>
      <c r="BM62" s="264"/>
      <c r="BN62" s="264"/>
      <c r="BO62" s="264"/>
      <c r="BP62" s="264"/>
      <c r="BQ62" s="264"/>
      <c r="BR62" s="264"/>
    </row>
    <row r="63" spans="2:70" ht="14.25" customHeight="1">
      <c r="B63" s="352" t="s">
        <v>14</v>
      </c>
      <c r="C63" s="353">
        <v>128</v>
      </c>
      <c r="D63" s="354">
        <v>281.34195312499997</v>
      </c>
      <c r="E63" s="353">
        <v>106</v>
      </c>
      <c r="F63" s="354">
        <v>304.84745283018873</v>
      </c>
      <c r="G63" s="353">
        <v>0</v>
      </c>
      <c r="H63" s="354">
        <v>0</v>
      </c>
      <c r="I63" s="353">
        <v>234</v>
      </c>
      <c r="J63" s="354">
        <v>291.98974358974363</v>
      </c>
      <c r="K63" s="353">
        <v>4238</v>
      </c>
      <c r="L63" s="354">
        <v>534.99307456347321</v>
      </c>
      <c r="M63" s="353">
        <v>3391</v>
      </c>
      <c r="N63" s="354">
        <v>481.35223532881145</v>
      </c>
      <c r="O63" s="353">
        <v>1</v>
      </c>
      <c r="P63" s="354">
        <v>242.64</v>
      </c>
      <c r="Q63" s="353">
        <v>7630</v>
      </c>
      <c r="R63" s="354">
        <v>511.11516644823058</v>
      </c>
      <c r="U63" s="264"/>
      <c r="V63" s="274"/>
      <c r="W63" s="265"/>
      <c r="X63" s="274"/>
      <c r="Y63" s="265"/>
      <c r="Z63" s="274"/>
      <c r="AA63" s="265"/>
      <c r="AB63" s="274"/>
      <c r="AC63" s="265"/>
      <c r="AD63" s="274"/>
      <c r="AE63" s="265"/>
      <c r="AF63" s="274"/>
      <c r="AG63" s="265"/>
      <c r="AH63" s="274"/>
      <c r="AI63" s="265"/>
      <c r="AJ63" s="274"/>
      <c r="AK63" s="265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</row>
    <row r="64" spans="2:70" ht="14.25" customHeight="1">
      <c r="B64" s="352" t="s">
        <v>15</v>
      </c>
      <c r="C64" s="353">
        <v>82</v>
      </c>
      <c r="D64" s="354">
        <v>330.97329268292691</v>
      </c>
      <c r="E64" s="353">
        <v>100</v>
      </c>
      <c r="F64" s="354">
        <v>320.71559999999994</v>
      </c>
      <c r="G64" s="353">
        <v>0</v>
      </c>
      <c r="H64" s="354">
        <v>0</v>
      </c>
      <c r="I64" s="353">
        <v>182</v>
      </c>
      <c r="J64" s="354">
        <v>325.33719780219775</v>
      </c>
      <c r="K64" s="353">
        <v>9451</v>
      </c>
      <c r="L64" s="354">
        <v>727.65326632102506</v>
      </c>
      <c r="M64" s="353">
        <v>5956</v>
      </c>
      <c r="N64" s="354">
        <v>680.83189724647366</v>
      </c>
      <c r="O64" s="353">
        <v>0</v>
      </c>
      <c r="P64" s="354">
        <v>0</v>
      </c>
      <c r="Q64" s="353">
        <v>15407</v>
      </c>
      <c r="R64" s="354">
        <v>709.55317712728015</v>
      </c>
      <c r="U64" s="264"/>
      <c r="V64" s="274"/>
      <c r="W64" s="265"/>
      <c r="X64" s="274"/>
      <c r="Y64" s="265"/>
      <c r="Z64" s="274"/>
      <c r="AA64" s="265"/>
      <c r="AB64" s="274"/>
      <c r="AC64" s="265"/>
      <c r="AD64" s="274"/>
      <c r="AE64" s="265"/>
      <c r="AF64" s="274"/>
      <c r="AG64" s="265"/>
      <c r="AH64" s="274"/>
      <c r="AI64" s="265"/>
      <c r="AJ64" s="274"/>
      <c r="AK64" s="265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</row>
    <row r="65" spans="2:70" ht="14.25" customHeight="1">
      <c r="B65" s="352" t="s">
        <v>16</v>
      </c>
      <c r="C65" s="353">
        <v>89</v>
      </c>
      <c r="D65" s="354">
        <v>300.13977528089896</v>
      </c>
      <c r="E65" s="353">
        <v>81</v>
      </c>
      <c r="F65" s="354">
        <v>309.64419753086418</v>
      </c>
      <c r="G65" s="353">
        <v>0</v>
      </c>
      <c r="H65" s="354">
        <v>0</v>
      </c>
      <c r="I65" s="353">
        <v>170</v>
      </c>
      <c r="J65" s="354">
        <v>304.66835294117647</v>
      </c>
      <c r="K65" s="353">
        <v>23816</v>
      </c>
      <c r="L65" s="354">
        <v>823.81891795431602</v>
      </c>
      <c r="M65" s="353">
        <v>16494</v>
      </c>
      <c r="N65" s="354">
        <v>778.14060446222925</v>
      </c>
      <c r="O65" s="353">
        <v>0</v>
      </c>
      <c r="P65" s="354">
        <v>0</v>
      </c>
      <c r="Q65" s="353">
        <v>40310</v>
      </c>
      <c r="R65" s="354">
        <v>805.12831753907221</v>
      </c>
      <c r="U65" s="264"/>
      <c r="V65" s="274"/>
      <c r="W65" s="265"/>
      <c r="X65" s="274"/>
      <c r="Y65" s="265"/>
      <c r="Z65" s="274"/>
      <c r="AA65" s="265"/>
      <c r="AB65" s="274"/>
      <c r="AC65" s="265"/>
      <c r="AD65" s="274"/>
      <c r="AE65" s="265"/>
      <c r="AF65" s="274"/>
      <c r="AG65" s="265"/>
      <c r="AH65" s="274"/>
      <c r="AI65" s="265"/>
      <c r="AJ65" s="274"/>
      <c r="AK65" s="265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</row>
    <row r="66" spans="2:70" ht="14.25" customHeight="1">
      <c r="B66" s="352" t="s">
        <v>17</v>
      </c>
      <c r="C66" s="353">
        <v>134</v>
      </c>
      <c r="D66" s="354">
        <v>290.79447761194035</v>
      </c>
      <c r="E66" s="353">
        <v>140</v>
      </c>
      <c r="F66" s="354">
        <v>290.91250000000008</v>
      </c>
      <c r="G66" s="353">
        <v>0</v>
      </c>
      <c r="H66" s="354">
        <v>0</v>
      </c>
      <c r="I66" s="353">
        <v>274</v>
      </c>
      <c r="J66" s="354">
        <v>290.85478102189791</v>
      </c>
      <c r="K66" s="353">
        <v>51135</v>
      </c>
      <c r="L66" s="354">
        <v>887.85556546396811</v>
      </c>
      <c r="M66" s="353">
        <v>39117</v>
      </c>
      <c r="N66" s="354">
        <v>829.79846844083067</v>
      </c>
      <c r="O66" s="353">
        <v>0</v>
      </c>
      <c r="P66" s="354">
        <v>0</v>
      </c>
      <c r="Q66" s="353">
        <v>90252</v>
      </c>
      <c r="R66" s="354">
        <v>862.69247252138439</v>
      </c>
      <c r="U66" s="264"/>
      <c r="V66" s="274"/>
      <c r="W66" s="265"/>
      <c r="X66" s="274"/>
      <c r="Y66" s="265"/>
      <c r="Z66" s="274"/>
      <c r="AA66" s="265"/>
      <c r="AB66" s="274"/>
      <c r="AC66" s="265"/>
      <c r="AD66" s="274"/>
      <c r="AE66" s="265"/>
      <c r="AF66" s="274"/>
      <c r="AG66" s="265"/>
      <c r="AH66" s="274"/>
      <c r="AI66" s="265"/>
      <c r="AJ66" s="274"/>
      <c r="AK66" s="265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</row>
    <row r="67" spans="2:70" ht="14.25" customHeight="1">
      <c r="B67" s="352" t="s">
        <v>18</v>
      </c>
      <c r="C67" s="353">
        <v>625</v>
      </c>
      <c r="D67" s="354">
        <v>549.50702400000091</v>
      </c>
      <c r="E67" s="353">
        <v>599</v>
      </c>
      <c r="F67" s="354">
        <v>547.73597662771363</v>
      </c>
      <c r="G67" s="353">
        <v>0</v>
      </c>
      <c r="H67" s="354">
        <v>0</v>
      </c>
      <c r="I67" s="353">
        <v>1224</v>
      </c>
      <c r="J67" s="354">
        <v>548.64031045751722</v>
      </c>
      <c r="K67" s="353">
        <v>86223</v>
      </c>
      <c r="L67" s="354">
        <v>908.3001020609363</v>
      </c>
      <c r="M67" s="353">
        <v>70649</v>
      </c>
      <c r="N67" s="354">
        <v>845.37391668671978</v>
      </c>
      <c r="O67" s="353">
        <v>0</v>
      </c>
      <c r="P67" s="354">
        <v>0</v>
      </c>
      <c r="Q67" s="353">
        <v>156872</v>
      </c>
      <c r="R67" s="354">
        <v>879.96061464123727</v>
      </c>
      <c r="U67" s="264"/>
      <c r="V67" s="274"/>
      <c r="W67" s="265"/>
      <c r="X67" s="274"/>
      <c r="Y67" s="265"/>
      <c r="Z67" s="274"/>
      <c r="AA67" s="265"/>
      <c r="AB67" s="274"/>
      <c r="AC67" s="265"/>
      <c r="AD67" s="274"/>
      <c r="AE67" s="265"/>
      <c r="AF67" s="274"/>
      <c r="AG67" s="265"/>
      <c r="AH67" s="274"/>
      <c r="AI67" s="265"/>
      <c r="AJ67" s="274"/>
      <c r="AK67" s="265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4"/>
      <c r="BO67" s="264"/>
      <c r="BP67" s="264"/>
      <c r="BQ67" s="264"/>
      <c r="BR67" s="264"/>
    </row>
    <row r="68" spans="2:70" ht="14.25" customHeight="1">
      <c r="B68" s="352" t="s">
        <v>19</v>
      </c>
      <c r="C68" s="353">
        <v>2472</v>
      </c>
      <c r="D68" s="354">
        <v>599.18139563106706</v>
      </c>
      <c r="E68" s="353">
        <v>2601</v>
      </c>
      <c r="F68" s="354">
        <v>613.4516032295262</v>
      </c>
      <c r="G68" s="353">
        <v>0</v>
      </c>
      <c r="H68" s="354">
        <v>0</v>
      </c>
      <c r="I68" s="353">
        <v>5073</v>
      </c>
      <c r="J68" s="354">
        <v>606.49793613246516</v>
      </c>
      <c r="K68" s="353">
        <v>128184</v>
      </c>
      <c r="L68" s="354">
        <v>924.69735138550823</v>
      </c>
      <c r="M68" s="353">
        <v>115864</v>
      </c>
      <c r="N68" s="354">
        <v>828.49405820617221</v>
      </c>
      <c r="O68" s="353">
        <v>1</v>
      </c>
      <c r="P68" s="354">
        <v>406.97</v>
      </c>
      <c r="Q68" s="353">
        <v>244049</v>
      </c>
      <c r="R68" s="354">
        <v>879.02203172313727</v>
      </c>
      <c r="U68" s="264"/>
      <c r="V68" s="274"/>
      <c r="W68" s="265"/>
      <c r="X68" s="274"/>
      <c r="Y68" s="265"/>
      <c r="Z68" s="274"/>
      <c r="AA68" s="265"/>
      <c r="AB68" s="274"/>
      <c r="AC68" s="265"/>
      <c r="AD68" s="274"/>
      <c r="AE68" s="265"/>
      <c r="AF68" s="274"/>
      <c r="AG68" s="265"/>
      <c r="AH68" s="274"/>
      <c r="AI68" s="265"/>
      <c r="AJ68" s="274"/>
      <c r="AK68" s="265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</row>
    <row r="69" spans="2:70" ht="14.25" customHeight="1">
      <c r="B69" s="352" t="s">
        <v>20</v>
      </c>
      <c r="C69" s="353">
        <v>3915</v>
      </c>
      <c r="D69" s="354">
        <v>614.87298084290967</v>
      </c>
      <c r="E69" s="353">
        <v>4485</v>
      </c>
      <c r="F69" s="354">
        <v>661.84548049052216</v>
      </c>
      <c r="G69" s="353">
        <v>0</v>
      </c>
      <c r="H69" s="354">
        <v>0</v>
      </c>
      <c r="I69" s="353">
        <v>8400</v>
      </c>
      <c r="J69" s="354">
        <v>639.95294047618847</v>
      </c>
      <c r="K69" s="353">
        <v>193759</v>
      </c>
      <c r="L69" s="354">
        <v>1118.4194858045314</v>
      </c>
      <c r="M69" s="353">
        <v>181789</v>
      </c>
      <c r="N69" s="354">
        <v>873.46990241433684</v>
      </c>
      <c r="O69" s="353">
        <v>0</v>
      </c>
      <c r="P69" s="354">
        <v>0</v>
      </c>
      <c r="Q69" s="353">
        <v>375548</v>
      </c>
      <c r="R69" s="354">
        <v>999.84838486691478</v>
      </c>
      <c r="U69" s="264"/>
      <c r="V69" s="274"/>
      <c r="W69" s="265"/>
      <c r="X69" s="274"/>
      <c r="Y69" s="265"/>
      <c r="Z69" s="274"/>
      <c r="AA69" s="265"/>
      <c r="AB69" s="274"/>
      <c r="AC69" s="265"/>
      <c r="AD69" s="274"/>
      <c r="AE69" s="265"/>
      <c r="AF69" s="274"/>
      <c r="AG69" s="265"/>
      <c r="AH69" s="274"/>
      <c r="AI69" s="265"/>
      <c r="AJ69" s="274"/>
      <c r="AK69" s="265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</row>
    <row r="70" spans="2:70" ht="14.25" customHeight="1">
      <c r="B70" s="352" t="s">
        <v>21</v>
      </c>
      <c r="C70" s="353">
        <v>3328</v>
      </c>
      <c r="D70" s="354">
        <v>631.10567007211341</v>
      </c>
      <c r="E70" s="353">
        <v>5182</v>
      </c>
      <c r="F70" s="354">
        <v>674.88777692010694</v>
      </c>
      <c r="G70" s="353">
        <v>0</v>
      </c>
      <c r="H70" s="354">
        <v>0</v>
      </c>
      <c r="I70" s="353">
        <v>8510</v>
      </c>
      <c r="J70" s="354">
        <v>657.76593772032754</v>
      </c>
      <c r="K70" s="353">
        <v>430546</v>
      </c>
      <c r="L70" s="354">
        <v>1433.9480865459186</v>
      </c>
      <c r="M70" s="353">
        <v>344615</v>
      </c>
      <c r="N70" s="354">
        <v>1061.8631002132813</v>
      </c>
      <c r="O70" s="353">
        <v>1</v>
      </c>
      <c r="P70" s="354">
        <v>820.78</v>
      </c>
      <c r="Q70" s="353">
        <v>775162</v>
      </c>
      <c r="R70" s="354">
        <v>1268.5288829044753</v>
      </c>
      <c r="U70" s="264"/>
      <c r="V70" s="274"/>
      <c r="W70" s="265"/>
      <c r="X70" s="274"/>
      <c r="Y70" s="265"/>
      <c r="Z70" s="274"/>
      <c r="AA70" s="265"/>
      <c r="AB70" s="274"/>
      <c r="AC70" s="265"/>
      <c r="AD70" s="274"/>
      <c r="AE70" s="265"/>
      <c r="AF70" s="274"/>
      <c r="AG70" s="265"/>
      <c r="AH70" s="274"/>
      <c r="AI70" s="265"/>
      <c r="AJ70" s="274"/>
      <c r="AK70" s="265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4"/>
    </row>
    <row r="71" spans="2:70" ht="14.25" customHeight="1">
      <c r="B71" s="352" t="s">
        <v>22</v>
      </c>
      <c r="C71" s="353">
        <v>1719</v>
      </c>
      <c r="D71" s="354">
        <v>674.49286794648049</v>
      </c>
      <c r="E71" s="353">
        <v>3817</v>
      </c>
      <c r="F71" s="354">
        <v>725.60994236311444</v>
      </c>
      <c r="G71" s="353">
        <v>0</v>
      </c>
      <c r="H71" s="354">
        <v>0</v>
      </c>
      <c r="I71" s="353">
        <v>5536</v>
      </c>
      <c r="J71" s="354">
        <v>709.73742593930785</v>
      </c>
      <c r="K71" s="353">
        <v>973106</v>
      </c>
      <c r="L71" s="354">
        <v>1499.3263982238343</v>
      </c>
      <c r="M71" s="353">
        <v>831647</v>
      </c>
      <c r="N71" s="354">
        <v>1141.2164395109924</v>
      </c>
      <c r="O71" s="353">
        <v>0</v>
      </c>
      <c r="P71" s="354">
        <v>0</v>
      </c>
      <c r="Q71" s="353">
        <v>1804753</v>
      </c>
      <c r="R71" s="354">
        <v>1334.3059921994873</v>
      </c>
      <c r="U71" s="264"/>
      <c r="V71" s="274"/>
      <c r="W71" s="265"/>
      <c r="X71" s="274"/>
      <c r="Y71" s="265"/>
      <c r="Z71" s="274"/>
      <c r="AA71" s="265"/>
      <c r="AB71" s="274"/>
      <c r="AC71" s="265"/>
      <c r="AD71" s="274"/>
      <c r="AE71" s="265"/>
      <c r="AF71" s="274"/>
      <c r="AG71" s="265"/>
      <c r="AH71" s="274"/>
      <c r="AI71" s="265"/>
      <c r="AJ71" s="274"/>
      <c r="AK71" s="265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</row>
    <row r="72" spans="2:70" ht="14.25" customHeight="1">
      <c r="B72" s="352" t="s">
        <v>23</v>
      </c>
      <c r="C72" s="353">
        <v>1005</v>
      </c>
      <c r="D72" s="354">
        <v>645.83785074626655</v>
      </c>
      <c r="E72" s="353">
        <v>3400</v>
      </c>
      <c r="F72" s="354">
        <v>685.31935882353298</v>
      </c>
      <c r="G72" s="353">
        <v>0</v>
      </c>
      <c r="H72" s="354">
        <v>0</v>
      </c>
      <c r="I72" s="353">
        <v>4405</v>
      </c>
      <c r="J72" s="354">
        <v>676.31165947786826</v>
      </c>
      <c r="K72" s="353">
        <v>928380</v>
      </c>
      <c r="L72" s="354">
        <v>1488.6084954329056</v>
      </c>
      <c r="M72" s="353">
        <v>851858</v>
      </c>
      <c r="N72" s="354">
        <v>987.48083605483544</v>
      </c>
      <c r="O72" s="353">
        <v>3</v>
      </c>
      <c r="P72" s="354">
        <v>1039.8633333333335</v>
      </c>
      <c r="Q72" s="353">
        <v>1780241</v>
      </c>
      <c r="R72" s="354">
        <v>1248.8145844410958</v>
      </c>
      <c r="U72" s="264"/>
      <c r="V72" s="274"/>
      <c r="W72" s="265"/>
      <c r="X72" s="274"/>
      <c r="Y72" s="265"/>
      <c r="Z72" s="274"/>
      <c r="AA72" s="265"/>
      <c r="AB72" s="274"/>
      <c r="AC72" s="265"/>
      <c r="AD72" s="274"/>
      <c r="AE72" s="265"/>
      <c r="AF72" s="274"/>
      <c r="AG72" s="265"/>
      <c r="AH72" s="274"/>
      <c r="AI72" s="265"/>
      <c r="AJ72" s="274"/>
      <c r="AK72" s="265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</row>
    <row r="73" spans="2:70" ht="14.25" customHeight="1">
      <c r="B73" s="352" t="s">
        <v>24</v>
      </c>
      <c r="C73" s="353">
        <v>586</v>
      </c>
      <c r="D73" s="354">
        <v>604.18639931740563</v>
      </c>
      <c r="E73" s="353">
        <v>2955</v>
      </c>
      <c r="F73" s="354">
        <v>652.19419627749789</v>
      </c>
      <c r="G73" s="353">
        <v>0</v>
      </c>
      <c r="H73" s="354">
        <v>0</v>
      </c>
      <c r="I73" s="353">
        <v>3541</v>
      </c>
      <c r="J73" s="354">
        <v>644.24938717876478</v>
      </c>
      <c r="K73" s="353">
        <v>759066</v>
      </c>
      <c r="L73" s="354">
        <v>1396.8086938948702</v>
      </c>
      <c r="M73" s="353">
        <v>813847</v>
      </c>
      <c r="N73" s="354">
        <v>840.20549641394393</v>
      </c>
      <c r="O73" s="353">
        <v>3</v>
      </c>
      <c r="P73" s="354">
        <v>684.62666666666667</v>
      </c>
      <c r="Q73" s="353">
        <v>1572916</v>
      </c>
      <c r="R73" s="354">
        <v>1108.813671270432</v>
      </c>
      <c r="S73" s="52"/>
      <c r="U73" s="264"/>
      <c r="V73" s="274"/>
      <c r="W73" s="265"/>
      <c r="X73" s="274"/>
      <c r="Y73" s="265"/>
      <c r="Z73" s="274"/>
      <c r="AA73" s="265"/>
      <c r="AB73" s="274"/>
      <c r="AC73" s="265"/>
      <c r="AD73" s="274"/>
      <c r="AE73" s="265"/>
      <c r="AF73" s="274"/>
      <c r="AG73" s="265"/>
      <c r="AH73" s="274"/>
      <c r="AI73" s="265"/>
      <c r="AJ73" s="274"/>
      <c r="AK73" s="265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  <c r="BO73" s="264"/>
      <c r="BP73" s="264"/>
      <c r="BQ73" s="264"/>
      <c r="BR73" s="264"/>
    </row>
    <row r="74" spans="2:70" ht="14.25" customHeight="1">
      <c r="B74" s="352" t="s">
        <v>25</v>
      </c>
      <c r="C74" s="353">
        <v>249</v>
      </c>
      <c r="D74" s="354">
        <v>539.11811244980038</v>
      </c>
      <c r="E74" s="353">
        <v>2063</v>
      </c>
      <c r="F74" s="354">
        <v>630.71815802229719</v>
      </c>
      <c r="G74" s="353">
        <v>0</v>
      </c>
      <c r="H74" s="354">
        <v>0</v>
      </c>
      <c r="I74" s="353">
        <v>2312</v>
      </c>
      <c r="J74" s="354">
        <v>620.85292820069185</v>
      </c>
      <c r="K74" s="353">
        <v>485732</v>
      </c>
      <c r="L74" s="354">
        <v>1235.7867577800118</v>
      </c>
      <c r="M74" s="353">
        <v>666204</v>
      </c>
      <c r="N74" s="354">
        <v>762.16917819466369</v>
      </c>
      <c r="O74" s="353">
        <v>7</v>
      </c>
      <c r="P74" s="354">
        <v>964.23571428571438</v>
      </c>
      <c r="Q74" s="353">
        <v>1151943</v>
      </c>
      <c r="R74" s="354">
        <v>961.87752195203973</v>
      </c>
      <c r="U74" s="264"/>
      <c r="V74" s="274"/>
      <c r="W74" s="265"/>
      <c r="X74" s="274"/>
      <c r="Y74" s="265"/>
      <c r="Z74" s="274"/>
      <c r="AA74" s="265"/>
      <c r="AB74" s="274"/>
      <c r="AC74" s="265"/>
      <c r="AD74" s="274"/>
      <c r="AE74" s="265"/>
      <c r="AF74" s="274"/>
      <c r="AG74" s="265"/>
      <c r="AH74" s="274"/>
      <c r="AI74" s="265"/>
      <c r="AJ74" s="274"/>
      <c r="AK74" s="265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</row>
    <row r="75" spans="2:70" ht="14.25" customHeight="1">
      <c r="B75" s="352" t="s">
        <v>26</v>
      </c>
      <c r="C75" s="353">
        <v>373</v>
      </c>
      <c r="D75" s="354">
        <v>515.34364611260162</v>
      </c>
      <c r="E75" s="353">
        <v>4040</v>
      </c>
      <c r="F75" s="354">
        <v>592.8618316831745</v>
      </c>
      <c r="G75" s="353">
        <v>0</v>
      </c>
      <c r="H75" s="354">
        <v>0</v>
      </c>
      <c r="I75" s="353">
        <v>4413</v>
      </c>
      <c r="J75" s="354">
        <v>586.30976206662717</v>
      </c>
      <c r="K75" s="353">
        <v>557659</v>
      </c>
      <c r="L75" s="354">
        <v>1077.1722028694896</v>
      </c>
      <c r="M75" s="353">
        <v>1153186</v>
      </c>
      <c r="N75" s="354">
        <v>716.44259007652465</v>
      </c>
      <c r="O75" s="353">
        <v>29</v>
      </c>
      <c r="P75" s="354">
        <v>716.72724137931039</v>
      </c>
      <c r="Q75" s="353">
        <v>1710874</v>
      </c>
      <c r="R75" s="354">
        <v>834.02233200690625</v>
      </c>
      <c r="U75" s="264"/>
      <c r="V75" s="274"/>
      <c r="W75" s="265"/>
      <c r="X75" s="274"/>
      <c r="Y75" s="265"/>
      <c r="Z75" s="274"/>
      <c r="AA75" s="265"/>
      <c r="AB75" s="274"/>
      <c r="AC75" s="265"/>
      <c r="AD75" s="274"/>
      <c r="AE75" s="265"/>
      <c r="AF75" s="274"/>
      <c r="AG75" s="265"/>
      <c r="AH75" s="274"/>
      <c r="AI75" s="265"/>
      <c r="AJ75" s="274"/>
      <c r="AK75" s="265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4"/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  <c r="BO75" s="264"/>
      <c r="BP75" s="264"/>
      <c r="BQ75" s="264"/>
      <c r="BR75" s="264"/>
    </row>
    <row r="76" spans="2:70" ht="14.25" customHeight="1">
      <c r="B76" s="352" t="s">
        <v>5</v>
      </c>
      <c r="C76" s="353">
        <v>0</v>
      </c>
      <c r="D76" s="354">
        <v>0</v>
      </c>
      <c r="E76" s="353">
        <v>0</v>
      </c>
      <c r="F76" s="354">
        <v>0</v>
      </c>
      <c r="G76" s="353">
        <v>0</v>
      </c>
      <c r="H76" s="354">
        <v>0</v>
      </c>
      <c r="I76" s="353">
        <v>0</v>
      </c>
      <c r="J76" s="354">
        <v>0</v>
      </c>
      <c r="K76" s="353">
        <v>64</v>
      </c>
      <c r="L76" s="354">
        <v>1786.5490624999989</v>
      </c>
      <c r="M76" s="353">
        <v>32</v>
      </c>
      <c r="N76" s="354">
        <v>969.75531249999995</v>
      </c>
      <c r="O76" s="353">
        <v>0</v>
      </c>
      <c r="P76" s="354">
        <v>0</v>
      </c>
      <c r="Q76" s="353">
        <v>96</v>
      </c>
      <c r="R76" s="354">
        <v>1514.284479166666</v>
      </c>
      <c r="U76" s="264"/>
      <c r="V76" s="274"/>
      <c r="W76" s="265"/>
      <c r="X76" s="274"/>
      <c r="Y76" s="265"/>
      <c r="Z76" s="274"/>
      <c r="AA76" s="265"/>
      <c r="AB76" s="274"/>
      <c r="AC76" s="265"/>
      <c r="AD76" s="274"/>
      <c r="AE76" s="265"/>
      <c r="AF76" s="274"/>
      <c r="AG76" s="265"/>
      <c r="AH76" s="274"/>
      <c r="AI76" s="265"/>
      <c r="AJ76" s="274"/>
      <c r="AK76" s="265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  <c r="BO76" s="264"/>
      <c r="BP76" s="264"/>
      <c r="BQ76" s="264"/>
      <c r="BR76" s="264"/>
    </row>
    <row r="77" spans="2:70" ht="14.25" customHeight="1">
      <c r="B77" s="356" t="s">
        <v>6</v>
      </c>
      <c r="C77" s="357">
        <v>14752</v>
      </c>
      <c r="D77" s="358">
        <v>607.84191770607254</v>
      </c>
      <c r="E77" s="357">
        <v>29623</v>
      </c>
      <c r="F77" s="358">
        <v>650.20758633494358</v>
      </c>
      <c r="G77" s="357">
        <v>0</v>
      </c>
      <c r="H77" s="358">
        <v>0</v>
      </c>
      <c r="I77" s="357">
        <v>44375</v>
      </c>
      <c r="J77" s="358">
        <v>636.12356732394414</v>
      </c>
      <c r="K77" s="357">
        <v>4729550</v>
      </c>
      <c r="L77" s="358">
        <v>1319.3255855229365</v>
      </c>
      <c r="M77" s="357">
        <v>5189400</v>
      </c>
      <c r="N77" s="358">
        <v>880.73878991212507</v>
      </c>
      <c r="O77" s="357">
        <v>46</v>
      </c>
      <c r="P77" s="358">
        <v>756.55499999999995</v>
      </c>
      <c r="Q77" s="357">
        <v>9918996</v>
      </c>
      <c r="R77" s="358">
        <v>1089.8640347178268</v>
      </c>
      <c r="U77" s="264"/>
      <c r="V77" s="274"/>
      <c r="W77" s="265"/>
      <c r="X77" s="274"/>
      <c r="Y77" s="265"/>
      <c r="Z77" s="274"/>
      <c r="AA77" s="265"/>
      <c r="AB77" s="274"/>
      <c r="AC77" s="265"/>
      <c r="AD77" s="274"/>
      <c r="AE77" s="265"/>
      <c r="AF77" s="274"/>
      <c r="AG77" s="265"/>
      <c r="AH77" s="274"/>
      <c r="AI77" s="265"/>
      <c r="AJ77" s="274"/>
      <c r="AK77" s="265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4"/>
      <c r="BD77" s="264"/>
      <c r="BE77" s="264"/>
      <c r="BF77" s="264"/>
      <c r="BG77" s="264"/>
      <c r="BH77" s="264"/>
      <c r="BI77" s="264"/>
      <c r="BJ77" s="264"/>
      <c r="BK77" s="264"/>
      <c r="BL77" s="264"/>
      <c r="BM77" s="264"/>
      <c r="BN77" s="264"/>
      <c r="BO77" s="264"/>
      <c r="BP77" s="264"/>
      <c r="BQ77" s="264"/>
      <c r="BR77" s="264"/>
    </row>
    <row r="78" spans="2:70" ht="14.25" customHeight="1">
      <c r="B78" s="359" t="s">
        <v>27</v>
      </c>
      <c r="C78" s="353">
        <v>60.356358459869845</v>
      </c>
      <c r="D78" s="353" t="s">
        <v>213</v>
      </c>
      <c r="E78" s="353">
        <v>68.15025486952706</v>
      </c>
      <c r="F78" s="353" t="s">
        <v>213</v>
      </c>
      <c r="G78" s="353">
        <v>0</v>
      </c>
      <c r="H78" s="353">
        <v>0</v>
      </c>
      <c r="I78" s="353">
        <v>65.559256338028163</v>
      </c>
      <c r="J78" s="353" t="s">
        <v>213</v>
      </c>
      <c r="K78" s="353">
        <v>70.559876771994652</v>
      </c>
      <c r="L78" s="353" t="s">
        <v>213</v>
      </c>
      <c r="M78" s="353">
        <v>73.849991947670318</v>
      </c>
      <c r="N78" s="353" t="s">
        <v>213</v>
      </c>
      <c r="O78" s="353">
        <v>81.782608695652172</v>
      </c>
      <c r="P78" s="353" t="s">
        <v>213</v>
      </c>
      <c r="Q78" s="353">
        <v>72.281234108620922</v>
      </c>
      <c r="R78" s="353" t="s">
        <v>213</v>
      </c>
      <c r="U78" s="264"/>
      <c r="V78" s="274"/>
      <c r="W78" s="265"/>
      <c r="X78" s="274"/>
      <c r="Y78" s="265"/>
      <c r="Z78" s="274"/>
      <c r="AA78" s="265"/>
      <c r="AB78" s="274"/>
      <c r="AC78" s="265"/>
      <c r="AD78" s="274"/>
      <c r="AE78" s="265"/>
      <c r="AF78" s="274"/>
      <c r="AG78" s="265"/>
      <c r="AH78" s="274"/>
      <c r="AI78" s="265"/>
      <c r="AJ78" s="274"/>
      <c r="AK78" s="265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</row>
    <row r="79" spans="2:70" ht="16.350000000000001" customHeight="1">
      <c r="B79" s="346"/>
      <c r="C79" s="346"/>
      <c r="D79" s="346"/>
      <c r="E79" s="346"/>
      <c r="F79" s="346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U79" s="264"/>
      <c r="V79" s="262"/>
      <c r="W79" s="261"/>
      <c r="X79" s="262"/>
      <c r="Y79" s="261"/>
      <c r="Z79" s="262"/>
      <c r="AA79" s="261"/>
      <c r="AB79" s="262"/>
      <c r="AC79" s="261"/>
      <c r="AD79" s="262"/>
      <c r="AE79" s="261"/>
      <c r="AF79" s="262"/>
      <c r="AG79" s="261"/>
      <c r="AH79" s="262"/>
      <c r="AI79" s="261"/>
      <c r="AJ79" s="262"/>
      <c r="AK79" s="261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</row>
    <row r="80" spans="2:70" ht="15">
      <c r="B80" s="300" t="s">
        <v>214</v>
      </c>
      <c r="C80" s="300"/>
      <c r="D80" s="300"/>
      <c r="E80" s="300"/>
      <c r="Q80" s="53" t="s">
        <v>132</v>
      </c>
      <c r="U80" s="26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</row>
    <row r="81" spans="19:70"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</row>
    <row r="82" spans="19:70"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  <c r="AP82" s="264"/>
      <c r="AQ82" s="264"/>
      <c r="AR82" s="264"/>
      <c r="AS82" s="264"/>
      <c r="AT82" s="264"/>
      <c r="AU82" s="264"/>
      <c r="AV82" s="264"/>
      <c r="AW82" s="264"/>
      <c r="AX82" s="264"/>
      <c r="AY82" s="264"/>
      <c r="AZ82" s="264"/>
      <c r="BA82" s="264"/>
      <c r="BB82" s="264"/>
      <c r="BC82" s="264"/>
      <c r="BD82" s="264"/>
      <c r="BE82" s="264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4"/>
    </row>
    <row r="83" spans="19:70">
      <c r="S83" s="52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264"/>
      <c r="BC83" s="264"/>
      <c r="BD83" s="264"/>
      <c r="BE83" s="264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4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4"/>
  <sheetViews>
    <sheetView showGridLines="0" showRowColHeaders="0" showZeros="0" showOutlineSymbols="0" zoomScaleNormal="100" workbookViewId="0">
      <pane ySplit="4" topLeftCell="A9" activePane="bottomLeft" state="frozen"/>
      <selection activeCell="Q29" sqref="Q29"/>
      <selection pane="bottomLeft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1:11" s="34" customFormat="1" ht="18.75">
      <c r="B1" s="54" t="s">
        <v>115</v>
      </c>
      <c r="C1" s="55"/>
      <c r="D1" s="55"/>
      <c r="E1" s="55"/>
      <c r="F1" s="55"/>
      <c r="G1" s="55"/>
      <c r="H1" s="55"/>
      <c r="I1" s="55"/>
      <c r="J1" s="33"/>
    </row>
    <row r="2" spans="1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  <c r="J2" s="33"/>
      <c r="K2" s="9" t="s">
        <v>177</v>
      </c>
    </row>
    <row r="3" spans="1:11">
      <c r="A3" s="364"/>
      <c r="B3" s="364"/>
      <c r="C3" s="364"/>
      <c r="D3" s="364"/>
      <c r="E3" s="364"/>
      <c r="F3" s="364"/>
      <c r="G3" s="364"/>
      <c r="H3" s="364"/>
      <c r="I3" s="364"/>
    </row>
    <row r="4" spans="1:11" s="34" customFormat="1" ht="32.1" customHeight="1">
      <c r="A4" s="365"/>
      <c r="B4" s="366" t="s">
        <v>117</v>
      </c>
      <c r="C4" s="366"/>
      <c r="D4" s="366" t="s">
        <v>118</v>
      </c>
      <c r="E4" s="366" t="s">
        <v>49</v>
      </c>
      <c r="F4" s="366" t="s">
        <v>50</v>
      </c>
      <c r="G4" s="366" t="s">
        <v>107</v>
      </c>
      <c r="H4" s="366" t="s">
        <v>119</v>
      </c>
      <c r="I4" s="367" t="s">
        <v>45</v>
      </c>
      <c r="J4" s="314"/>
    </row>
    <row r="5" spans="1:11" s="34" customFormat="1">
      <c r="B5" s="314"/>
      <c r="C5" s="314"/>
      <c r="D5" s="363"/>
      <c r="E5" s="314"/>
      <c r="F5" s="314"/>
      <c r="G5" s="314"/>
      <c r="H5" s="314"/>
      <c r="I5" s="314"/>
      <c r="J5" s="33"/>
    </row>
    <row r="6" spans="1:11" s="34" customFormat="1">
      <c r="B6" s="57">
        <v>2010</v>
      </c>
      <c r="C6" s="57"/>
      <c r="D6" s="58">
        <v>936895</v>
      </c>
      <c r="E6" s="58">
        <v>5193107</v>
      </c>
      <c r="F6" s="58">
        <v>2300877</v>
      </c>
      <c r="G6" s="58">
        <v>271182</v>
      </c>
      <c r="H6" s="58">
        <v>37671</v>
      </c>
      <c r="I6" s="58">
        <v>8739732</v>
      </c>
      <c r="J6" s="33"/>
    </row>
    <row r="7" spans="1:11" s="34" customFormat="1">
      <c r="B7" s="57">
        <v>2011</v>
      </c>
      <c r="C7" s="57"/>
      <c r="D7" s="58">
        <v>942883</v>
      </c>
      <c r="E7" s="58">
        <v>5289994</v>
      </c>
      <c r="F7" s="58">
        <v>2319204</v>
      </c>
      <c r="G7" s="58">
        <v>275993</v>
      </c>
      <c r="H7" s="58">
        <v>38203</v>
      </c>
      <c r="I7" s="58">
        <v>8866277</v>
      </c>
      <c r="J7" s="33"/>
    </row>
    <row r="8" spans="1:11" s="34" customFormat="1">
      <c r="B8" s="57">
        <v>2012</v>
      </c>
      <c r="C8" s="57"/>
      <c r="D8" s="58">
        <v>943021</v>
      </c>
      <c r="E8" s="58">
        <v>5391504</v>
      </c>
      <c r="F8" s="58">
        <v>2331726</v>
      </c>
      <c r="G8" s="58">
        <v>294827</v>
      </c>
      <c r="H8" s="58">
        <v>37967</v>
      </c>
      <c r="I8" s="58">
        <v>8999045</v>
      </c>
      <c r="J8" s="33"/>
    </row>
    <row r="9" spans="1:11" s="34" customFormat="1">
      <c r="B9" s="57">
        <v>2013</v>
      </c>
      <c r="C9" s="57"/>
      <c r="D9" s="58">
        <v>933433</v>
      </c>
      <c r="E9" s="58">
        <v>5513570</v>
      </c>
      <c r="F9" s="58">
        <v>2345901</v>
      </c>
      <c r="G9" s="58">
        <v>315013</v>
      </c>
      <c r="H9" s="58">
        <v>38049</v>
      </c>
      <c r="I9" s="58">
        <v>9145966</v>
      </c>
      <c r="J9" s="33"/>
    </row>
    <row r="10" spans="1:11" s="34" customFormat="1">
      <c r="B10" s="57">
        <v>2014</v>
      </c>
      <c r="C10" s="57"/>
      <c r="D10" s="58">
        <v>929568</v>
      </c>
      <c r="E10" s="58">
        <v>5611105</v>
      </c>
      <c r="F10" s="58">
        <v>2355965</v>
      </c>
      <c r="G10" s="58">
        <v>335637</v>
      </c>
      <c r="H10" s="58">
        <v>38667</v>
      </c>
      <c r="I10" s="58">
        <v>9270942</v>
      </c>
      <c r="J10" s="33"/>
    </row>
    <row r="11" spans="1:11" s="34" customFormat="1">
      <c r="B11" s="57">
        <v>2015</v>
      </c>
      <c r="C11" s="57"/>
      <c r="D11" s="58">
        <v>936666</v>
      </c>
      <c r="E11" s="58">
        <v>5686678</v>
      </c>
      <c r="F11" s="58">
        <v>2358932</v>
      </c>
      <c r="G11" s="58">
        <v>339166</v>
      </c>
      <c r="H11" s="58">
        <v>39357</v>
      </c>
      <c r="I11" s="58">
        <v>9360799</v>
      </c>
      <c r="J11" s="33"/>
    </row>
    <row r="12" spans="1:11" s="34" customFormat="1">
      <c r="B12" s="57">
        <v>2016</v>
      </c>
      <c r="C12" s="57"/>
      <c r="D12" s="59">
        <v>944600</v>
      </c>
      <c r="E12" s="59">
        <v>5784748</v>
      </c>
      <c r="F12" s="59">
        <v>2364388</v>
      </c>
      <c r="G12" s="59">
        <v>339471</v>
      </c>
      <c r="H12" s="59">
        <v>40275</v>
      </c>
      <c r="I12" s="58">
        <v>9473482</v>
      </c>
      <c r="J12" s="33"/>
    </row>
    <row r="13" spans="1:11" s="34" customFormat="1">
      <c r="B13" s="57">
        <v>2017</v>
      </c>
      <c r="C13" s="57"/>
      <c r="D13" s="58">
        <v>951871</v>
      </c>
      <c r="E13" s="58">
        <v>5884135</v>
      </c>
      <c r="F13" s="58">
        <v>2365468</v>
      </c>
      <c r="G13" s="58">
        <v>339052</v>
      </c>
      <c r="H13" s="58">
        <v>41244</v>
      </c>
      <c r="I13" s="58">
        <v>9581770</v>
      </c>
      <c r="J13" s="33"/>
    </row>
    <row r="14" spans="1:11" s="34" customFormat="1">
      <c r="B14" s="57">
        <v>2018</v>
      </c>
      <c r="C14" s="57"/>
      <c r="D14" s="58">
        <v>955269</v>
      </c>
      <c r="E14" s="58">
        <v>5994755</v>
      </c>
      <c r="F14" s="58">
        <v>2365497</v>
      </c>
      <c r="G14" s="58">
        <v>338470</v>
      </c>
      <c r="H14" s="58">
        <v>42281</v>
      </c>
      <c r="I14" s="58">
        <v>9696272</v>
      </c>
      <c r="J14" s="33"/>
    </row>
    <row r="15" spans="1:11" s="34" customFormat="1">
      <c r="B15" s="57">
        <v>2019</v>
      </c>
      <c r="C15" s="57"/>
      <c r="D15" s="59">
        <v>962035</v>
      </c>
      <c r="E15" s="59">
        <v>6089294</v>
      </c>
      <c r="F15" s="59">
        <v>2366788</v>
      </c>
      <c r="G15" s="59">
        <v>340106</v>
      </c>
      <c r="H15" s="59">
        <v>43156</v>
      </c>
      <c r="I15" s="58">
        <v>9801379</v>
      </c>
      <c r="J15" s="33"/>
    </row>
    <row r="16" spans="1:11" s="34" customFormat="1">
      <c r="B16" s="57">
        <v>2020</v>
      </c>
      <c r="C16" s="57"/>
      <c r="D16" s="59">
        <v>948917</v>
      </c>
      <c r="E16" s="59">
        <v>6125792</v>
      </c>
      <c r="F16" s="59">
        <v>2352738</v>
      </c>
      <c r="G16" s="59">
        <v>338540</v>
      </c>
      <c r="H16" s="59">
        <v>43032</v>
      </c>
      <c r="I16" s="58">
        <v>9809019</v>
      </c>
      <c r="J16" s="33"/>
    </row>
    <row r="17" spans="2:10">
      <c r="B17" s="57"/>
      <c r="C17" s="57"/>
      <c r="D17" s="58"/>
      <c r="E17" s="58"/>
      <c r="F17" s="58"/>
      <c r="G17" s="58"/>
      <c r="H17" s="58"/>
      <c r="I17" s="58"/>
    </row>
    <row r="18" spans="2:10">
      <c r="B18" s="57">
        <v>2021</v>
      </c>
      <c r="C18" s="57" t="s">
        <v>120</v>
      </c>
      <c r="D18" s="58">
        <v>949193</v>
      </c>
      <c r="E18" s="58">
        <v>6130604</v>
      </c>
      <c r="F18" s="58">
        <v>2349865</v>
      </c>
      <c r="G18" s="58">
        <v>338414</v>
      </c>
      <c r="H18" s="58">
        <v>43048</v>
      </c>
      <c r="I18" s="58">
        <v>9811124</v>
      </c>
    </row>
    <row r="19" spans="2:10">
      <c r="B19" s="57"/>
      <c r="C19" s="57" t="s">
        <v>121</v>
      </c>
      <c r="D19" s="58">
        <v>947026</v>
      </c>
      <c r="E19" s="58">
        <v>6132449</v>
      </c>
      <c r="F19" s="58">
        <v>2345906</v>
      </c>
      <c r="G19" s="58">
        <v>338925</v>
      </c>
      <c r="H19" s="58">
        <v>42944</v>
      </c>
      <c r="I19" s="58">
        <v>9807250</v>
      </c>
      <c r="J19" s="39"/>
    </row>
    <row r="20" spans="2:10">
      <c r="B20" s="57"/>
      <c r="C20" s="57" t="s">
        <v>122</v>
      </c>
      <c r="D20" s="58">
        <v>947359</v>
      </c>
      <c r="E20" s="58">
        <v>6136784</v>
      </c>
      <c r="F20" s="58">
        <v>2348572</v>
      </c>
      <c r="G20" s="58">
        <v>339935</v>
      </c>
      <c r="H20" s="58">
        <v>43078</v>
      </c>
      <c r="I20" s="58">
        <v>9815728</v>
      </c>
      <c r="J20" s="39"/>
    </row>
    <row r="21" spans="2:10">
      <c r="B21" s="57"/>
      <c r="C21" s="57" t="s">
        <v>123</v>
      </c>
      <c r="D21" s="58">
        <v>947296</v>
      </c>
      <c r="E21" s="58">
        <v>6141415</v>
      </c>
      <c r="F21" s="58">
        <v>2352694</v>
      </c>
      <c r="G21" s="58">
        <v>340912</v>
      </c>
      <c r="H21" s="58">
        <v>43228</v>
      </c>
      <c r="I21" s="58">
        <v>9825545</v>
      </c>
      <c r="J21" s="39"/>
    </row>
    <row r="22" spans="2:10">
      <c r="B22" s="57"/>
      <c r="C22" s="57" t="s">
        <v>124</v>
      </c>
      <c r="D22" s="58">
        <v>947910</v>
      </c>
      <c r="E22" s="58">
        <v>6148412</v>
      </c>
      <c r="F22" s="58">
        <v>2354615</v>
      </c>
      <c r="G22" s="58">
        <v>341846</v>
      </c>
      <c r="H22" s="58">
        <v>43332</v>
      </c>
      <c r="I22" s="58">
        <v>9836115</v>
      </c>
      <c r="J22" s="39"/>
    </row>
    <row r="23" spans="2:10">
      <c r="B23" s="57"/>
      <c r="C23" s="57" t="s">
        <v>125</v>
      </c>
      <c r="D23" s="58">
        <v>949983</v>
      </c>
      <c r="E23" s="58">
        <v>6160232</v>
      </c>
      <c r="F23" s="58">
        <v>2357930</v>
      </c>
      <c r="G23" s="58">
        <v>342930</v>
      </c>
      <c r="H23" s="58">
        <v>43610</v>
      </c>
      <c r="I23" s="58">
        <v>9854685</v>
      </c>
      <c r="J23" s="39"/>
    </row>
    <row r="24" spans="2:10">
      <c r="B24" s="57"/>
      <c r="C24" s="57" t="s">
        <v>126</v>
      </c>
      <c r="D24" s="58">
        <v>951310</v>
      </c>
      <c r="E24" s="58">
        <v>6170037</v>
      </c>
      <c r="F24" s="58">
        <v>2359217</v>
      </c>
      <c r="G24" s="58">
        <v>343785</v>
      </c>
      <c r="H24" s="58">
        <v>43804</v>
      </c>
      <c r="I24" s="58">
        <v>9868153</v>
      </c>
      <c r="J24" s="39"/>
    </row>
    <row r="25" spans="2:10">
      <c r="B25" s="57"/>
      <c r="C25" s="57" t="s">
        <v>127</v>
      </c>
      <c r="D25" s="58">
        <v>950996</v>
      </c>
      <c r="E25" s="58">
        <v>6170027</v>
      </c>
      <c r="F25" s="58">
        <v>2354616</v>
      </c>
      <c r="G25" s="58">
        <v>342746</v>
      </c>
      <c r="H25" s="58">
        <v>43942</v>
      </c>
      <c r="I25" s="58">
        <v>9862327</v>
      </c>
      <c r="J25" s="39"/>
    </row>
    <row r="26" spans="2:10">
      <c r="B26" s="57"/>
      <c r="C26" s="57" t="s">
        <v>128</v>
      </c>
      <c r="D26" s="60">
        <v>950694</v>
      </c>
      <c r="E26" s="60">
        <v>6179875</v>
      </c>
      <c r="F26" s="60">
        <v>2354102</v>
      </c>
      <c r="G26" s="60">
        <v>342922</v>
      </c>
      <c r="H26" s="60">
        <v>44051</v>
      </c>
      <c r="I26" s="58">
        <v>9871644</v>
      </c>
      <c r="J26" s="39"/>
    </row>
    <row r="27" spans="2:10">
      <c r="B27" s="57"/>
      <c r="C27" s="57" t="s">
        <v>129</v>
      </c>
      <c r="D27" s="58">
        <v>950472</v>
      </c>
      <c r="E27" s="58">
        <v>6190182</v>
      </c>
      <c r="F27" s="58">
        <v>2354994</v>
      </c>
      <c r="G27" s="58">
        <v>341436</v>
      </c>
      <c r="H27" s="58">
        <v>44122</v>
      </c>
      <c r="I27" s="58">
        <v>9881206</v>
      </c>
      <c r="J27" s="39"/>
    </row>
    <row r="28" spans="2:10">
      <c r="B28" s="57"/>
      <c r="C28" s="57" t="s">
        <v>130</v>
      </c>
      <c r="D28" s="59">
        <v>951355</v>
      </c>
      <c r="E28" s="59">
        <v>6205618</v>
      </c>
      <c r="F28" s="59">
        <v>2357001</v>
      </c>
      <c r="G28" s="59">
        <v>341065</v>
      </c>
      <c r="H28" s="59">
        <v>44159</v>
      </c>
      <c r="I28" s="58">
        <v>9899198</v>
      </c>
      <c r="J28" s="39"/>
    </row>
    <row r="29" spans="2:10">
      <c r="B29" s="57"/>
      <c r="C29" s="57" t="s">
        <v>131</v>
      </c>
      <c r="D29" s="58">
        <v>953591</v>
      </c>
      <c r="E29" s="58">
        <v>6218551</v>
      </c>
      <c r="F29" s="58">
        <v>2358328</v>
      </c>
      <c r="G29" s="58">
        <v>342218</v>
      </c>
      <c r="H29" s="58">
        <v>44278</v>
      </c>
      <c r="I29" s="58">
        <v>9916966</v>
      </c>
      <c r="J29" s="39"/>
    </row>
    <row r="30" spans="2:10">
      <c r="B30" s="57">
        <v>2022</v>
      </c>
      <c r="C30" s="57" t="s">
        <v>120</v>
      </c>
      <c r="D30" s="58">
        <v>952322</v>
      </c>
      <c r="E30" s="58">
        <v>6226951</v>
      </c>
      <c r="F30" s="58">
        <v>2357080</v>
      </c>
      <c r="G30" s="58">
        <v>341417</v>
      </c>
      <c r="H30" s="58">
        <v>44281</v>
      </c>
      <c r="I30" s="58">
        <v>9922051</v>
      </c>
      <c r="J30" s="39"/>
    </row>
    <row r="31" spans="2:10">
      <c r="B31" s="57"/>
      <c r="C31" s="57" t="s">
        <v>121</v>
      </c>
      <c r="D31" s="58">
        <v>949990</v>
      </c>
      <c r="E31" s="58">
        <v>6228161</v>
      </c>
      <c r="F31" s="58">
        <v>2348674</v>
      </c>
      <c r="G31" s="58">
        <v>341328</v>
      </c>
      <c r="H31" s="58">
        <v>44118</v>
      </c>
      <c r="I31" s="58">
        <v>9912271</v>
      </c>
      <c r="J31" s="39"/>
    </row>
    <row r="32" spans="2:10">
      <c r="B32" s="57"/>
      <c r="C32" s="57" t="s">
        <v>122</v>
      </c>
      <c r="D32" s="58">
        <v>952160</v>
      </c>
      <c r="E32" s="58">
        <v>6234609</v>
      </c>
      <c r="F32" s="58">
        <v>2349915</v>
      </c>
      <c r="G32" s="58">
        <v>342215</v>
      </c>
      <c r="H32" s="58">
        <v>44276</v>
      </c>
      <c r="I32" s="58">
        <v>9923175</v>
      </c>
      <c r="J32" s="39"/>
    </row>
    <row r="33" spans="2:42">
      <c r="B33" s="57"/>
      <c r="C33" s="57" t="s">
        <v>123</v>
      </c>
      <c r="D33" s="58">
        <v>952455</v>
      </c>
      <c r="E33" s="58">
        <v>6238696</v>
      </c>
      <c r="F33" s="58">
        <v>2351287</v>
      </c>
      <c r="G33" s="58">
        <v>342758</v>
      </c>
      <c r="H33" s="58">
        <v>44306</v>
      </c>
      <c r="I33" s="58">
        <v>9929502</v>
      </c>
      <c r="J33" s="39"/>
    </row>
    <row r="34" spans="2:42">
      <c r="B34" s="57"/>
      <c r="C34" s="61" t="s">
        <v>124</v>
      </c>
      <c r="D34" s="62">
        <v>951469</v>
      </c>
      <c r="E34" s="62">
        <v>6234368</v>
      </c>
      <c r="F34" s="62">
        <v>2347153</v>
      </c>
      <c r="G34" s="62">
        <v>341631</v>
      </c>
      <c r="H34" s="62">
        <v>44375</v>
      </c>
      <c r="I34" s="63">
        <v>9918996</v>
      </c>
      <c r="J34" s="39"/>
      <c r="AC34" s="33"/>
      <c r="AD34" s="33"/>
      <c r="AE34" s="33"/>
    </row>
    <row r="35" spans="2:42">
      <c r="B35" s="57"/>
      <c r="C35" s="57" t="s">
        <v>125</v>
      </c>
      <c r="D35" s="58"/>
      <c r="E35" s="58"/>
      <c r="F35" s="58"/>
      <c r="G35" s="58"/>
      <c r="H35" s="58"/>
      <c r="I35" s="58"/>
      <c r="J35" s="39"/>
    </row>
    <row r="36" spans="2:42">
      <c r="B36" s="57"/>
      <c r="C36" s="57" t="s">
        <v>126</v>
      </c>
      <c r="D36" s="58"/>
      <c r="E36" s="58"/>
      <c r="F36" s="58"/>
      <c r="G36" s="58"/>
      <c r="H36" s="58"/>
      <c r="I36" s="58"/>
      <c r="J36" s="39"/>
    </row>
    <row r="37" spans="2:42">
      <c r="B37" s="57"/>
      <c r="C37" s="57" t="s">
        <v>127</v>
      </c>
      <c r="D37" s="58"/>
      <c r="E37" s="58"/>
      <c r="F37" s="58"/>
      <c r="G37" s="58"/>
      <c r="H37" s="58"/>
      <c r="I37" s="58"/>
      <c r="J37" s="39"/>
    </row>
    <row r="38" spans="2:42">
      <c r="B38" s="57"/>
      <c r="C38" s="57" t="s">
        <v>128</v>
      </c>
      <c r="D38" s="58"/>
      <c r="E38" s="58"/>
      <c r="F38" s="58"/>
      <c r="G38" s="58"/>
      <c r="H38" s="58"/>
      <c r="I38" s="58"/>
      <c r="J38" s="39"/>
    </row>
    <row r="39" spans="2:42">
      <c r="B39" s="57"/>
      <c r="C39" s="57" t="s">
        <v>129</v>
      </c>
      <c r="D39" s="58"/>
      <c r="E39" s="58"/>
      <c r="F39" s="58"/>
      <c r="G39" s="58"/>
      <c r="H39" s="58"/>
      <c r="I39" s="58"/>
      <c r="J39" s="39"/>
      <c r="K39" s="275"/>
      <c r="L39" s="275"/>
      <c r="M39" s="275"/>
      <c r="N39" s="275"/>
      <c r="O39" s="275"/>
      <c r="P39" s="275"/>
    </row>
    <row r="40" spans="2:42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2" ht="15.75" customHeight="1">
      <c r="B41" s="64"/>
      <c r="C41" s="57" t="s">
        <v>131</v>
      </c>
      <c r="D41" s="58"/>
      <c r="E41" s="58"/>
      <c r="F41" s="58"/>
      <c r="G41" s="58"/>
      <c r="H41" s="58"/>
      <c r="I41" s="58"/>
    </row>
    <row r="42" spans="2:42">
      <c r="B42" s="64"/>
      <c r="C42" s="57"/>
      <c r="D42" s="58"/>
      <c r="E42" s="58"/>
      <c r="F42" s="58"/>
      <c r="G42" s="58"/>
      <c r="H42" s="58"/>
      <c r="I42" s="58"/>
    </row>
    <row r="43" spans="2:42">
      <c r="B43" s="57"/>
      <c r="C43" s="57"/>
      <c r="D43" s="63" t="s">
        <v>133</v>
      </c>
      <c r="E43" s="58"/>
      <c r="F43" s="58"/>
      <c r="G43" s="58"/>
      <c r="H43" s="58"/>
      <c r="I43" s="58"/>
    </row>
    <row r="44" spans="2:42">
      <c r="B44" s="57">
        <v>2010</v>
      </c>
      <c r="C44" s="57"/>
      <c r="D44" s="65">
        <v>0.64605465145384233</v>
      </c>
      <c r="E44" s="65">
        <v>2.0740877893759446</v>
      </c>
      <c r="F44" s="65">
        <v>0.85947739636256237</v>
      </c>
      <c r="G44" s="65">
        <v>1.7392870273798877</v>
      </c>
      <c r="H44" s="65">
        <v>-0.43609261021249068</v>
      </c>
      <c r="I44" s="65">
        <v>1.5761404508701116</v>
      </c>
    </row>
    <row r="45" spans="2:42">
      <c r="B45" s="57">
        <v>2011</v>
      </c>
      <c r="C45" s="57"/>
      <c r="D45" s="65">
        <v>0.63913245347664294</v>
      </c>
      <c r="E45" s="65">
        <v>1.8656846469753186</v>
      </c>
      <c r="F45" s="65">
        <v>0.79652236951388566</v>
      </c>
      <c r="G45" s="65">
        <v>1.7740853006467994</v>
      </c>
      <c r="H45" s="65">
        <v>1.4122269119481778</v>
      </c>
      <c r="I45" s="65">
        <v>1.4479276938926811</v>
      </c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>
      <c r="B46" s="57">
        <v>2012</v>
      </c>
      <c r="C46" s="57"/>
      <c r="D46" s="66">
        <v>1.4635962256193125E-2</v>
      </c>
      <c r="E46" s="66">
        <v>1.9189057681350929</v>
      </c>
      <c r="F46" s="66">
        <v>0.53992662999891028</v>
      </c>
      <c r="G46" s="66">
        <v>6.8240861181261936</v>
      </c>
      <c r="H46" s="66">
        <v>-0.61775253252361884</v>
      </c>
      <c r="I46" s="66">
        <v>1.4974492676012696</v>
      </c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2:42">
      <c r="B47" s="57">
        <v>2013</v>
      </c>
      <c r="C47" s="57"/>
      <c r="D47" s="65">
        <v>-1.0167323951428386</v>
      </c>
      <c r="E47" s="65">
        <v>2.2640435767088407</v>
      </c>
      <c r="F47" s="65">
        <v>0.60791876918642185</v>
      </c>
      <c r="G47" s="65">
        <v>6.8467270636678457</v>
      </c>
      <c r="H47" s="65">
        <v>0.21597703268627644</v>
      </c>
      <c r="I47" s="65">
        <v>1.6326287956110797</v>
      </c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2:42">
      <c r="B48" s="57">
        <v>2014</v>
      </c>
      <c r="C48" s="57"/>
      <c r="D48" s="65">
        <v>-0.41406292685174373</v>
      </c>
      <c r="E48" s="65">
        <v>1.7689990332942163</v>
      </c>
      <c r="F48" s="65">
        <v>0.42900361097932826</v>
      </c>
      <c r="G48" s="65">
        <v>6.5470313923552403</v>
      </c>
      <c r="H48" s="65">
        <v>1.6242213987226917</v>
      </c>
      <c r="I48" s="65">
        <v>1.3664603607754566</v>
      </c>
    </row>
    <row r="49" spans="2:9">
      <c r="B49" s="57">
        <v>2015</v>
      </c>
      <c r="C49" s="57"/>
      <c r="D49" s="65">
        <v>0.7635805019105657</v>
      </c>
      <c r="E49" s="65">
        <v>1.3468470114175402</v>
      </c>
      <c r="F49" s="65">
        <v>0.12593565693888031</v>
      </c>
      <c r="G49" s="65">
        <v>1.0514335427858068</v>
      </c>
      <c r="H49" s="65">
        <v>1.7844673752812401</v>
      </c>
      <c r="I49" s="65">
        <v>0.96923268422992592</v>
      </c>
    </row>
    <row r="50" spans="2:9">
      <c r="B50" s="57">
        <v>2016</v>
      </c>
      <c r="C50" s="57"/>
      <c r="D50" s="65">
        <v>0.84704686622552039</v>
      </c>
      <c r="E50" s="65">
        <v>1.724556938163202</v>
      </c>
      <c r="F50" s="65">
        <v>0.23129110970558919</v>
      </c>
      <c r="G50" s="65">
        <v>8.9926466685930073E-2</v>
      </c>
      <c r="H50" s="65">
        <v>2.3324948547907676</v>
      </c>
      <c r="I50" s="65">
        <v>1.2037754469463646</v>
      </c>
    </row>
    <row r="51" spans="2:9">
      <c r="B51" s="57">
        <v>2017</v>
      </c>
      <c r="C51" s="57"/>
      <c r="D51" s="65">
        <v>0.76974380690240096</v>
      </c>
      <c r="E51" s="65">
        <v>1.7180869417302125</v>
      </c>
      <c r="F51" s="65">
        <v>4.5677782157582669E-2</v>
      </c>
      <c r="G51" s="65">
        <v>-0.12342733252619364</v>
      </c>
      <c r="H51" s="65">
        <v>2.4059590316573454</v>
      </c>
      <c r="I51" s="65">
        <v>1.1430643980745447</v>
      </c>
    </row>
    <row r="52" spans="2:9">
      <c r="B52" s="57">
        <v>2018</v>
      </c>
      <c r="C52" s="57"/>
      <c r="D52" s="65">
        <v>0.35698114555438032</v>
      </c>
      <c r="E52" s="65">
        <v>1.879970462948255</v>
      </c>
      <c r="F52" s="65">
        <v>1.2259730421293469E-3</v>
      </c>
      <c r="G52" s="65">
        <v>-0.17165508535563756</v>
      </c>
      <c r="H52" s="65">
        <v>2.5143051110464443</v>
      </c>
      <c r="I52" s="65">
        <v>1.1949984188724949</v>
      </c>
    </row>
    <row r="53" spans="2:9">
      <c r="B53" s="57">
        <v>2019</v>
      </c>
      <c r="C53" s="57"/>
      <c r="D53" s="65">
        <v>0.70828216973439773</v>
      </c>
      <c r="E53" s="65">
        <v>1.5770285858221156</v>
      </c>
      <c r="F53" s="65">
        <v>5.4576268750294865E-2</v>
      </c>
      <c r="G53" s="65">
        <v>0.48335155257481777</v>
      </c>
      <c r="H53" s="65">
        <v>2.0694874766443494</v>
      </c>
      <c r="I53" s="65">
        <v>1.0839939308633362</v>
      </c>
    </row>
    <row r="54" spans="2:9">
      <c r="B54" s="57">
        <v>2020</v>
      </c>
      <c r="C54" s="57"/>
      <c r="D54" s="65">
        <v>-1.3635678535604212</v>
      </c>
      <c r="E54" s="65">
        <v>0.59937982958286895</v>
      </c>
      <c r="F54" s="65">
        <v>-0.59363153776341715</v>
      </c>
      <c r="G54" s="65">
        <v>-0.46044468489235824</v>
      </c>
      <c r="H54" s="65">
        <v>-0.2873296876448217</v>
      </c>
      <c r="I54" s="65">
        <v>7.7948215246048669E-2</v>
      </c>
    </row>
    <row r="55" spans="2:9">
      <c r="B55" s="57"/>
      <c r="C55" s="57"/>
      <c r="D55" s="65"/>
      <c r="E55" s="65"/>
      <c r="F55" s="65"/>
      <c r="G55" s="65"/>
      <c r="H55" s="65"/>
      <c r="I55" s="65"/>
    </row>
    <row r="56" spans="2:9">
      <c r="B56" s="57">
        <v>2021</v>
      </c>
      <c r="C56" s="57" t="s">
        <v>120</v>
      </c>
      <c r="D56" s="65">
        <v>-1.1983895177088533</v>
      </c>
      <c r="E56" s="65">
        <v>0.59586924809944541</v>
      </c>
      <c r="F56" s="65">
        <v>-0.56524500650171339</v>
      </c>
      <c r="G56" s="65">
        <v>-0.35510276191037526</v>
      </c>
      <c r="H56" s="65">
        <v>-0.29877017856729804</v>
      </c>
      <c r="I56" s="65">
        <v>0.10313216507349399</v>
      </c>
    </row>
    <row r="57" spans="2:9">
      <c r="B57" s="57"/>
      <c r="C57" s="57" t="s">
        <v>121</v>
      </c>
      <c r="D57" s="65">
        <v>-1.2303626425315239</v>
      </c>
      <c r="E57" s="65">
        <v>0.49180352046240827</v>
      </c>
      <c r="F57" s="65">
        <v>-0.64208285579480107</v>
      </c>
      <c r="G57" s="65">
        <v>-0.24722970288287849</v>
      </c>
      <c r="H57" s="65">
        <v>-0.2624428083703001</v>
      </c>
      <c r="I57" s="65">
        <v>2.1437718227201863E-2</v>
      </c>
    </row>
    <row r="58" spans="2:9">
      <c r="B58" s="57"/>
      <c r="C58" s="57" t="s">
        <v>122</v>
      </c>
      <c r="D58" s="65">
        <v>-1.1957356094549176</v>
      </c>
      <c r="E58" s="65">
        <v>0.64702059080585794</v>
      </c>
      <c r="F58" s="65">
        <v>-0.47015128412241092</v>
      </c>
      <c r="G58" s="65">
        <v>-0.15303005381018808</v>
      </c>
      <c r="H58" s="65">
        <v>-8.8134335281564447E-2</v>
      </c>
      <c r="I58" s="65">
        <v>0.16667355484700774</v>
      </c>
    </row>
    <row r="59" spans="2:9">
      <c r="B59" s="57"/>
      <c r="C59" s="57" t="s">
        <v>123</v>
      </c>
      <c r="D59" s="65">
        <v>-1.0338573661292649</v>
      </c>
      <c r="E59" s="65">
        <v>0.7629641309071955</v>
      </c>
      <c r="F59" s="65">
        <v>-0.17421928038017231</v>
      </c>
      <c r="G59" s="65">
        <v>8.0143495019657784E-2</v>
      </c>
      <c r="H59" s="65">
        <v>0.2946567365026409</v>
      </c>
      <c r="I59" s="65">
        <v>0.33596643194968578</v>
      </c>
    </row>
    <row r="60" spans="2:9">
      <c r="B60" s="57"/>
      <c r="C60" s="57" t="s">
        <v>124</v>
      </c>
      <c r="D60" s="65">
        <v>-0.62846929201545443</v>
      </c>
      <c r="E60" s="65">
        <v>1.2334405587290043</v>
      </c>
      <c r="F60" s="65">
        <v>0.45392975607674302</v>
      </c>
      <c r="G60" s="65">
        <v>0.59797418587814732</v>
      </c>
      <c r="H60" s="65">
        <v>0.90350223546944441</v>
      </c>
      <c r="I60" s="65">
        <v>0.84044339340323404</v>
      </c>
    </row>
    <row r="61" spans="2:9">
      <c r="B61" s="57"/>
      <c r="C61" s="57" t="s">
        <v>125</v>
      </c>
      <c r="D61" s="65">
        <v>-0.16258026546719373</v>
      </c>
      <c r="E61" s="65">
        <v>1.4139302262219156</v>
      </c>
      <c r="F61" s="65">
        <v>0.5068971602335548</v>
      </c>
      <c r="G61" s="65">
        <v>0.88965772890152728</v>
      </c>
      <c r="H61" s="65">
        <v>1.605274807203938</v>
      </c>
      <c r="I61" s="65">
        <v>1.0245788201428185</v>
      </c>
    </row>
    <row r="62" spans="2:9">
      <c r="B62" s="57"/>
      <c r="C62" s="57" t="s">
        <v>126</v>
      </c>
      <c r="D62" s="65">
        <v>5.1534464988112205E-2</v>
      </c>
      <c r="E62" s="65">
        <v>1.4538729660429128</v>
      </c>
      <c r="F62" s="65">
        <v>0.33252558690617384</v>
      </c>
      <c r="G62" s="65">
        <v>1.0502275052026278</v>
      </c>
      <c r="H62" s="65">
        <v>1.8650295335100653</v>
      </c>
      <c r="I62" s="65">
        <v>1.0351436718354146</v>
      </c>
    </row>
    <row r="63" spans="2:9">
      <c r="B63" s="57"/>
      <c r="C63" s="57" t="s">
        <v>127</v>
      </c>
      <c r="D63" s="65">
        <v>9.2304227154693663E-2</v>
      </c>
      <c r="E63" s="65">
        <v>1.2922503394999341</v>
      </c>
      <c r="F63" s="65">
        <v>8.8117411668986456E-2</v>
      </c>
      <c r="G63" s="65">
        <v>0.62386053707785827</v>
      </c>
      <c r="H63" s="65">
        <v>2.2834663997579163</v>
      </c>
      <c r="I63" s="65">
        <v>0.86699580140476851</v>
      </c>
    </row>
    <row r="64" spans="2:9">
      <c r="B64" s="57"/>
      <c r="C64" s="57" t="s">
        <v>128</v>
      </c>
      <c r="D64" s="65">
        <v>0.30724364885597044</v>
      </c>
      <c r="E64" s="65">
        <v>1.5052648298003124</v>
      </c>
      <c r="F64" s="65">
        <v>0.30443676641711548</v>
      </c>
      <c r="G64" s="65">
        <v>1.0305694352785943</v>
      </c>
      <c r="H64" s="65">
        <v>2.5443456399273812</v>
      </c>
      <c r="I64" s="65">
        <v>1.088460508131206</v>
      </c>
    </row>
    <row r="65" spans="2:17">
      <c r="B65" s="57"/>
      <c r="C65" s="57" t="s">
        <v>129</v>
      </c>
      <c r="D65" s="65">
        <v>0.37458088021755653</v>
      </c>
      <c r="E65" s="65">
        <v>1.5107936910354836</v>
      </c>
      <c r="F65" s="65">
        <v>0.30624362169926478</v>
      </c>
      <c r="G65" s="65">
        <v>1.0877481777109343</v>
      </c>
      <c r="H65" s="65">
        <v>2.7837957462669261</v>
      </c>
      <c r="I65" s="65">
        <v>1.1023207619892617</v>
      </c>
    </row>
    <row r="66" spans="2:17">
      <c r="B66" s="57"/>
      <c r="C66" s="57" t="s">
        <v>130</v>
      </c>
      <c r="D66" s="65">
        <v>0.4704826275213847</v>
      </c>
      <c r="E66" s="65">
        <v>1.5393833761648823</v>
      </c>
      <c r="F66" s="65">
        <v>0.30021966462208116</v>
      </c>
      <c r="G66" s="65">
        <v>1.126710450239421</v>
      </c>
      <c r="H66" s="65">
        <v>2.8436350086170847</v>
      </c>
      <c r="I66" s="65">
        <v>1.1299996618510999</v>
      </c>
    </row>
    <row r="67" spans="2:17">
      <c r="B67" s="57"/>
      <c r="C67" s="67" t="s">
        <v>131</v>
      </c>
      <c r="D67" s="65">
        <v>0.49256152013295029</v>
      </c>
      <c r="E67" s="65">
        <v>1.5142368529653005</v>
      </c>
      <c r="F67" s="65">
        <v>0.23759551637283494</v>
      </c>
      <c r="G67" s="65">
        <v>1.0864299639629094</v>
      </c>
      <c r="H67" s="65">
        <v>2.8955196133110261</v>
      </c>
      <c r="I67" s="65">
        <v>1.1004872148784761</v>
      </c>
    </row>
    <row r="68" spans="2:17">
      <c r="B68" s="57">
        <v>2022</v>
      </c>
      <c r="C68" s="67" t="s">
        <v>120</v>
      </c>
      <c r="D68" s="65">
        <v>0.32964844873486498</v>
      </c>
      <c r="E68" s="65">
        <v>1.5715743505860136</v>
      </c>
      <c r="F68" s="65">
        <v>0.30703891500150071</v>
      </c>
      <c r="G68" s="65">
        <v>0.8873746358011303</v>
      </c>
      <c r="H68" s="65">
        <v>2.8642445642073966</v>
      </c>
      <c r="I68" s="65">
        <v>1.1306247887601817</v>
      </c>
    </row>
    <row r="69" spans="2:17">
      <c r="B69" s="57"/>
      <c r="C69" s="67" t="s">
        <v>121</v>
      </c>
      <c r="D69" s="65">
        <v>0.31297979147351107</v>
      </c>
      <c r="E69" s="65">
        <v>1.5607467750649029</v>
      </c>
      <c r="F69" s="65">
        <v>0.11799279255009232</v>
      </c>
      <c r="G69" s="65">
        <v>0.70900641734896741</v>
      </c>
      <c r="H69" s="65">
        <v>2.7337928464977734</v>
      </c>
      <c r="I69" s="65">
        <v>1.0708506462056233</v>
      </c>
    </row>
    <row r="70" spans="2:17">
      <c r="B70" s="57"/>
      <c r="C70" s="67" t="s">
        <v>122</v>
      </c>
      <c r="D70" s="65">
        <v>0.51</v>
      </c>
      <c r="E70" s="65">
        <v>1.59</v>
      </c>
      <c r="F70" s="65">
        <v>0.06</v>
      </c>
      <c r="G70" s="65">
        <v>0.67</v>
      </c>
      <c r="H70" s="65">
        <v>2.78</v>
      </c>
      <c r="I70" s="65">
        <v>1.0900000000000001</v>
      </c>
      <c r="L70" s="409"/>
    </row>
    <row r="71" spans="2:17">
      <c r="B71" s="57"/>
      <c r="C71" s="67" t="s">
        <v>123</v>
      </c>
      <c r="D71" s="65">
        <v>0.54460274296523892</v>
      </c>
      <c r="E71" s="65">
        <v>1.5840160614451149</v>
      </c>
      <c r="F71" s="65">
        <v>-5.9803782387335414E-2</v>
      </c>
      <c r="G71" s="65">
        <v>0.54148871262964526</v>
      </c>
      <c r="H71" s="65">
        <v>2.4937540483020326</v>
      </c>
      <c r="I71" s="65">
        <v>1.0580278244107566</v>
      </c>
    </row>
    <row r="72" spans="2:17">
      <c r="B72" s="57"/>
      <c r="C72" s="68" t="s">
        <v>124</v>
      </c>
      <c r="D72" s="69">
        <v>0.37545758563577447</v>
      </c>
      <c r="E72" s="69">
        <v>1.3980195211381385</v>
      </c>
      <c r="F72" s="69">
        <v>-0.31690955846285229</v>
      </c>
      <c r="G72" s="69">
        <v>-6.2893817683984388E-2</v>
      </c>
      <c r="H72" s="69">
        <v>2.4069971383734901</v>
      </c>
      <c r="I72" s="69">
        <v>0.84261926583819591</v>
      </c>
    </row>
    <row r="73" spans="2:17">
      <c r="B73" s="57"/>
      <c r="C73" s="67" t="s">
        <v>125</v>
      </c>
      <c r="D73" s="65"/>
      <c r="E73" s="65"/>
      <c r="F73" s="65"/>
      <c r="G73" s="65"/>
      <c r="H73" s="65"/>
      <c r="I73" s="65"/>
    </row>
    <row r="74" spans="2:17">
      <c r="B74" s="57"/>
      <c r="C74" s="67" t="s">
        <v>126</v>
      </c>
      <c r="D74" s="65"/>
      <c r="E74" s="65"/>
      <c r="F74" s="65"/>
      <c r="G74" s="65"/>
      <c r="H74" s="65"/>
      <c r="I74" s="65"/>
    </row>
    <row r="75" spans="2:17">
      <c r="B75" s="57"/>
      <c r="C75" s="67" t="s">
        <v>127</v>
      </c>
      <c r="D75" s="65"/>
      <c r="E75" s="65"/>
      <c r="F75" s="65"/>
      <c r="G75" s="65"/>
      <c r="H75" s="65"/>
      <c r="I75" s="65"/>
    </row>
    <row r="76" spans="2:17">
      <c r="B76" s="57"/>
      <c r="C76" s="67" t="s">
        <v>128</v>
      </c>
      <c r="D76" s="65"/>
      <c r="E76" s="65"/>
      <c r="F76" s="65"/>
      <c r="G76" s="65"/>
      <c r="H76" s="65"/>
      <c r="I76" s="65"/>
    </row>
    <row r="77" spans="2:17">
      <c r="B77" s="57"/>
      <c r="C77" s="67" t="s">
        <v>129</v>
      </c>
      <c r="D77" s="65"/>
      <c r="E77" s="65"/>
      <c r="F77" s="65"/>
      <c r="G77" s="65"/>
      <c r="H77" s="65"/>
      <c r="I77" s="65"/>
      <c r="L77" s="276"/>
      <c r="M77" s="276"/>
      <c r="N77" s="276"/>
      <c r="O77" s="276"/>
      <c r="P77" s="276"/>
      <c r="Q77" s="276"/>
    </row>
    <row r="78" spans="2:17">
      <c r="B78" s="57"/>
      <c r="C78" s="67" t="s">
        <v>130</v>
      </c>
      <c r="D78" s="65"/>
      <c r="E78" s="65"/>
      <c r="F78" s="65"/>
      <c r="G78" s="65"/>
      <c r="H78" s="65"/>
      <c r="I78" s="65"/>
    </row>
    <row r="79" spans="2:17">
      <c r="B79" s="57"/>
      <c r="C79" s="67" t="s">
        <v>131</v>
      </c>
      <c r="D79" s="65"/>
      <c r="E79" s="65"/>
      <c r="F79" s="65"/>
      <c r="G79" s="65"/>
      <c r="H79" s="65"/>
      <c r="I79" s="65"/>
    </row>
    <row r="80" spans="2:17" ht="15" customHeight="1">
      <c r="B80" s="57"/>
      <c r="C80" s="57"/>
      <c r="D80" s="57"/>
      <c r="E80" s="57"/>
      <c r="F80" s="57"/>
      <c r="G80" s="57"/>
      <c r="H80" s="57"/>
      <c r="I80" s="57"/>
    </row>
    <row r="81" spans="2:9">
      <c r="B81" s="33" t="s">
        <v>134</v>
      </c>
      <c r="C81" s="55"/>
      <c r="D81" s="55"/>
      <c r="E81" s="55"/>
      <c r="F81" s="55"/>
      <c r="G81" s="55"/>
      <c r="H81" s="55"/>
      <c r="I81" s="55"/>
    </row>
    <row r="82" spans="2:9">
      <c r="B82" s="70"/>
      <c r="C82" s="55"/>
      <c r="D82" s="55"/>
      <c r="E82" s="55"/>
      <c r="F82" s="55"/>
      <c r="G82" s="55"/>
      <c r="H82" s="55"/>
      <c r="I82" s="55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 ht="18.75">
      <c r="B84" s="54"/>
      <c r="C84" s="55"/>
      <c r="D84" s="55"/>
      <c r="E84" s="55"/>
      <c r="F84" s="55"/>
      <c r="G84" s="55"/>
      <c r="H84" s="55"/>
      <c r="I84" s="5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O54" sqref="O54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54" t="s">
        <v>135</v>
      </c>
      <c r="C1" s="55"/>
      <c r="D1" s="55"/>
      <c r="E1" s="55"/>
      <c r="F1" s="55"/>
      <c r="G1" s="55"/>
      <c r="H1" s="55"/>
      <c r="I1" s="55"/>
    </row>
    <row r="2" spans="2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</row>
    <row r="3" spans="2:11">
      <c r="K3" s="9" t="s">
        <v>177</v>
      </c>
    </row>
    <row r="4" spans="2:11" s="34" customFormat="1" ht="32.1" customHeight="1">
      <c r="B4" s="366" t="s">
        <v>117</v>
      </c>
      <c r="C4" s="366"/>
      <c r="D4" s="366" t="s">
        <v>118</v>
      </c>
      <c r="E4" s="366" t="s">
        <v>49</v>
      </c>
      <c r="F4" s="366" t="s">
        <v>50</v>
      </c>
      <c r="G4" s="366" t="s">
        <v>107</v>
      </c>
      <c r="H4" s="366" t="s">
        <v>119</v>
      </c>
      <c r="I4" s="366" t="s">
        <v>45</v>
      </c>
    </row>
    <row r="5" spans="2:11" s="34" customFormat="1">
      <c r="B5" s="43"/>
      <c r="C5" s="43"/>
      <c r="D5" s="56"/>
      <c r="E5" s="43"/>
      <c r="F5" s="43"/>
      <c r="G5" s="43"/>
      <c r="H5" s="43"/>
      <c r="I5" s="43"/>
    </row>
    <row r="6" spans="2:11" s="34" customFormat="1">
      <c r="B6" s="57">
        <v>2010</v>
      </c>
      <c r="C6" s="57"/>
      <c r="D6" s="58">
        <v>800117.55995000037</v>
      </c>
      <c r="E6" s="58">
        <v>4634212.5802099966</v>
      </c>
      <c r="F6" s="58">
        <v>1321001.3474400009</v>
      </c>
      <c r="G6" s="58">
        <v>95208.784000000058</v>
      </c>
      <c r="H6" s="58">
        <v>17407.443399999993</v>
      </c>
      <c r="I6" s="58">
        <v>6867947.7149999971</v>
      </c>
    </row>
    <row r="7" spans="2:11" s="34" customFormat="1">
      <c r="B7" s="57">
        <v>2011</v>
      </c>
      <c r="C7" s="57"/>
      <c r="D7" s="58">
        <v>823332.52611000114</v>
      </c>
      <c r="E7" s="58">
        <v>4883002.884100019</v>
      </c>
      <c r="F7" s="58">
        <v>1365368.6668599991</v>
      </c>
      <c r="G7" s="58">
        <v>99452.258420000027</v>
      </c>
      <c r="H7" s="58">
        <v>18095.940089999978</v>
      </c>
      <c r="I7" s="58">
        <v>7189252.2755800188</v>
      </c>
    </row>
    <row r="8" spans="2:11" s="34" customFormat="1">
      <c r="B8" s="57">
        <v>2012</v>
      </c>
      <c r="C8" s="57"/>
      <c r="D8" s="58">
        <v>840195.9084800015</v>
      </c>
      <c r="E8" s="58">
        <v>5151099.0235399846</v>
      </c>
      <c r="F8" s="58">
        <v>1408058.9732500033</v>
      </c>
      <c r="G8" s="58">
        <v>107701.54429999999</v>
      </c>
      <c r="H8" s="58">
        <v>18537.104830000037</v>
      </c>
      <c r="I8" s="58">
        <v>7525592.5543999895</v>
      </c>
    </row>
    <row r="9" spans="2:11" s="34" customFormat="1">
      <c r="B9" s="57">
        <v>2013</v>
      </c>
      <c r="C9" s="57"/>
      <c r="D9" s="58">
        <v>849771.3442700014</v>
      </c>
      <c r="E9" s="58">
        <v>5444543.6090999832</v>
      </c>
      <c r="F9" s="58">
        <v>1453888.2699700024</v>
      </c>
      <c r="G9" s="58">
        <v>116454.52990999994</v>
      </c>
      <c r="H9" s="58">
        <v>19170.105830000011</v>
      </c>
      <c r="I9" s="58">
        <v>7883827.8590799868</v>
      </c>
    </row>
    <row r="10" spans="2:11" s="34" customFormat="1">
      <c r="B10" s="57">
        <v>2014</v>
      </c>
      <c r="C10" s="57"/>
      <c r="D10" s="58">
        <v>853614.96671999933</v>
      </c>
      <c r="E10" s="58">
        <v>5654245.3628200023</v>
      </c>
      <c r="F10" s="58">
        <v>1475113.4939899985</v>
      </c>
      <c r="G10" s="58">
        <v>123516.43977000006</v>
      </c>
      <c r="H10" s="58">
        <v>19755.526400000013</v>
      </c>
      <c r="I10" s="58">
        <v>8126245.7897000005</v>
      </c>
    </row>
    <row r="11" spans="2:11" s="34" customFormat="1">
      <c r="B11" s="57">
        <v>2015</v>
      </c>
      <c r="C11" s="57"/>
      <c r="D11" s="58">
        <v>866570.22713999904</v>
      </c>
      <c r="E11" s="58">
        <v>5854633.2526199855</v>
      </c>
      <c r="F11" s="58">
        <v>1492582.3197100002</v>
      </c>
      <c r="G11" s="58">
        <v>126146.7780500001</v>
      </c>
      <c r="H11" s="58">
        <v>20489.345300000004</v>
      </c>
      <c r="I11" s="58">
        <v>8360421.9228199851</v>
      </c>
    </row>
    <row r="12" spans="2:11" s="34" customFormat="1">
      <c r="B12" s="57">
        <v>2016</v>
      </c>
      <c r="C12" s="57"/>
      <c r="D12" s="59">
        <v>880035.74225000117</v>
      </c>
      <c r="E12" s="59">
        <v>6078750.8298199791</v>
      </c>
      <c r="F12" s="59">
        <v>1515316.8190599994</v>
      </c>
      <c r="G12" s="59">
        <v>127783.98148</v>
      </c>
      <c r="H12" s="59">
        <v>21290.935639999985</v>
      </c>
      <c r="I12" s="58">
        <v>8623178.3082499783</v>
      </c>
    </row>
    <row r="13" spans="2:11" s="34" customFormat="1">
      <c r="B13" s="57">
        <v>2017</v>
      </c>
      <c r="C13" s="57"/>
      <c r="D13" s="58">
        <v>892032.10908000171</v>
      </c>
      <c r="E13" s="58">
        <v>6301951.7490800014</v>
      </c>
      <c r="F13" s="58">
        <v>1535639.4871500004</v>
      </c>
      <c r="G13" s="58">
        <v>129198.52848999998</v>
      </c>
      <c r="H13" s="58">
        <v>22205.811080000018</v>
      </c>
      <c r="I13" s="58">
        <v>8881027.6848800033</v>
      </c>
    </row>
    <row r="14" spans="2:11" s="34" customFormat="1">
      <c r="B14" s="57">
        <v>2018</v>
      </c>
      <c r="C14" s="57"/>
      <c r="D14" s="58">
        <v>911251.40633000177</v>
      </c>
      <c r="E14" s="58">
        <v>6639113.9908599965</v>
      </c>
      <c r="F14" s="58">
        <v>1610805.7869399975</v>
      </c>
      <c r="G14" s="58">
        <v>133154.47646999999</v>
      </c>
      <c r="H14" s="58">
        <v>23610.275499999996</v>
      </c>
      <c r="I14" s="58">
        <v>9317935.9360999949</v>
      </c>
    </row>
    <row r="15" spans="2:11" s="34" customFormat="1">
      <c r="B15" s="57">
        <v>2019</v>
      </c>
      <c r="C15" s="57"/>
      <c r="D15" s="58">
        <v>941258.33551000012</v>
      </c>
      <c r="E15" s="58">
        <v>6963418.5504199909</v>
      </c>
      <c r="F15" s="58">
        <v>1692196.8619700018</v>
      </c>
      <c r="G15" s="58">
        <v>137928.00965999984</v>
      </c>
      <c r="H15" s="58">
        <v>24998.320610000002</v>
      </c>
      <c r="I15" s="58">
        <v>9759800.0781699922</v>
      </c>
    </row>
    <row r="16" spans="2:11" s="34" customFormat="1">
      <c r="B16" s="57">
        <v>2020</v>
      </c>
      <c r="C16" s="57"/>
      <c r="D16" s="58">
        <v>934830.95553000015</v>
      </c>
      <c r="E16" s="58">
        <v>7168760.3746499866</v>
      </c>
      <c r="F16" s="58">
        <v>1716601.2477200024</v>
      </c>
      <c r="G16" s="58">
        <v>139481.00810000006</v>
      </c>
      <c r="H16" s="58">
        <v>25586.222180000001</v>
      </c>
      <c r="I16" s="58">
        <v>9985259.8081799876</v>
      </c>
    </row>
    <row r="17" spans="2:9">
      <c r="B17" s="57"/>
      <c r="C17" s="57"/>
      <c r="D17" s="58"/>
      <c r="E17" s="58"/>
      <c r="F17" s="58"/>
      <c r="G17" s="58"/>
      <c r="H17" s="58"/>
      <c r="I17" s="58"/>
    </row>
    <row r="18" spans="2:9">
      <c r="B18" s="57">
        <v>2021</v>
      </c>
      <c r="C18" s="57" t="s">
        <v>120</v>
      </c>
      <c r="D18" s="58">
        <v>943238.2103500003</v>
      </c>
      <c r="E18" s="58">
        <v>7246793.5733700013</v>
      </c>
      <c r="F18" s="58">
        <v>1731033.1283699996</v>
      </c>
      <c r="G18" s="58">
        <v>140771.30845000001</v>
      </c>
      <c r="H18" s="58">
        <v>25860.56504999999</v>
      </c>
      <c r="I18" s="58">
        <v>10087696.78559</v>
      </c>
    </row>
    <row r="19" spans="2:9">
      <c r="B19" s="57"/>
      <c r="C19" s="57" t="s">
        <v>121</v>
      </c>
      <c r="D19" s="58">
        <v>941036.2800800004</v>
      </c>
      <c r="E19" s="58">
        <v>7262416.8523399979</v>
      </c>
      <c r="F19" s="58">
        <v>1730238.198040002</v>
      </c>
      <c r="G19" s="58">
        <v>140991.78568999984</v>
      </c>
      <c r="H19" s="58">
        <v>25837.455249999999</v>
      </c>
      <c r="I19" s="58">
        <v>10100520.571400002</v>
      </c>
    </row>
    <row r="20" spans="2:9">
      <c r="B20" s="57"/>
      <c r="C20" s="57" t="s">
        <v>122</v>
      </c>
      <c r="D20" s="58">
        <v>941424.81355000031</v>
      </c>
      <c r="E20" s="58">
        <v>7277049.4986599898</v>
      </c>
      <c r="F20" s="58">
        <v>1733762.0797200014</v>
      </c>
      <c r="G20" s="58">
        <v>141409.82865999988</v>
      </c>
      <c r="H20" s="58">
        <v>25942.088170000003</v>
      </c>
      <c r="I20" s="58">
        <v>10119588.308759991</v>
      </c>
    </row>
    <row r="21" spans="2:9">
      <c r="B21" s="57"/>
      <c r="C21" s="57" t="s">
        <v>123</v>
      </c>
      <c r="D21" s="58">
        <v>941359.99406999943</v>
      </c>
      <c r="E21" s="58">
        <v>7289054.5718799839</v>
      </c>
      <c r="F21" s="58">
        <v>1737842.9220700038</v>
      </c>
      <c r="G21" s="58">
        <v>141906.24934999979</v>
      </c>
      <c r="H21" s="58">
        <v>26032.011889999991</v>
      </c>
      <c r="I21" s="58">
        <v>10136195.749259984</v>
      </c>
    </row>
    <row r="22" spans="2:9">
      <c r="B22" s="57"/>
      <c r="C22" s="57" t="s">
        <v>124</v>
      </c>
      <c r="D22" s="58">
        <v>942059.60006999993</v>
      </c>
      <c r="E22" s="58">
        <v>7303065.717689991</v>
      </c>
      <c r="F22" s="58">
        <v>1740518.3103200018</v>
      </c>
      <c r="G22" s="58">
        <v>142375.42885999978</v>
      </c>
      <c r="H22" s="58">
        <v>26117.613589999979</v>
      </c>
      <c r="I22" s="58">
        <v>10154136.670529993</v>
      </c>
    </row>
    <row r="23" spans="2:9">
      <c r="B23" s="57"/>
      <c r="C23" s="57" t="s">
        <v>125</v>
      </c>
      <c r="D23" s="58">
        <v>944092.82411000133</v>
      </c>
      <c r="E23" s="58">
        <v>7322908.2769199889</v>
      </c>
      <c r="F23" s="58">
        <v>1744071.1067300015</v>
      </c>
      <c r="G23" s="58">
        <v>142883.8839799999</v>
      </c>
      <c r="H23" s="58">
        <v>26273.380219999992</v>
      </c>
      <c r="I23" s="58">
        <v>10180229.471959993</v>
      </c>
    </row>
    <row r="24" spans="2:9">
      <c r="B24" s="57"/>
      <c r="C24" s="57" t="s">
        <v>126</v>
      </c>
      <c r="D24" s="58">
        <v>945579.74860000168</v>
      </c>
      <c r="E24" s="58">
        <v>7340711.8656399902</v>
      </c>
      <c r="F24" s="58">
        <v>1746269.3148200016</v>
      </c>
      <c r="G24" s="58">
        <v>143308.5389199999</v>
      </c>
      <c r="H24" s="58">
        <v>26424.816279999995</v>
      </c>
      <c r="I24" s="58">
        <v>10202294.284259994</v>
      </c>
    </row>
    <row r="25" spans="2:9">
      <c r="B25" s="57"/>
      <c r="C25" s="57" t="s">
        <v>127</v>
      </c>
      <c r="D25" s="58">
        <v>945563.88045000145</v>
      </c>
      <c r="E25" s="58">
        <v>7356291.738009993</v>
      </c>
      <c r="F25" s="58">
        <v>1745590.2384700014</v>
      </c>
      <c r="G25" s="58">
        <v>143176.47825999977</v>
      </c>
      <c r="H25" s="58">
        <v>26532.376869999996</v>
      </c>
      <c r="I25" s="58">
        <v>10217154.712059993</v>
      </c>
    </row>
    <row r="26" spans="2:9">
      <c r="B26" s="57"/>
      <c r="C26" s="57" t="s">
        <v>128</v>
      </c>
      <c r="D26" s="58">
        <v>945009.97215000005</v>
      </c>
      <c r="E26" s="58">
        <v>7373085.4459599918</v>
      </c>
      <c r="F26" s="58">
        <v>1745873.9961300017</v>
      </c>
      <c r="G26" s="58">
        <v>143277.3045399999</v>
      </c>
      <c r="H26" s="58">
        <v>26604.948040000003</v>
      </c>
      <c r="I26" s="58">
        <v>10233851.66681999</v>
      </c>
    </row>
    <row r="27" spans="2:9">
      <c r="B27" s="57"/>
      <c r="C27" s="57" t="s">
        <v>129</v>
      </c>
      <c r="D27" s="58">
        <v>944925.72857999988</v>
      </c>
      <c r="E27" s="58">
        <v>7389930.9019699944</v>
      </c>
      <c r="F27" s="58">
        <v>1747238.3304899998</v>
      </c>
      <c r="G27" s="58">
        <v>142756.41787</v>
      </c>
      <c r="H27" s="58">
        <v>26671.861140000008</v>
      </c>
      <c r="I27" s="58">
        <v>10251523.240049994</v>
      </c>
    </row>
    <row r="28" spans="2:9">
      <c r="B28" s="57"/>
      <c r="C28" s="57" t="s">
        <v>130</v>
      </c>
      <c r="D28" s="58">
        <v>945748.17267000035</v>
      </c>
      <c r="E28" s="58">
        <v>7415372.0827699983</v>
      </c>
      <c r="F28" s="58">
        <v>1749720.7653500002</v>
      </c>
      <c r="G28" s="58">
        <v>142696.20940999984</v>
      </c>
      <c r="H28" s="58">
        <v>26713.207850000017</v>
      </c>
      <c r="I28" s="58">
        <v>10280250.43805</v>
      </c>
    </row>
    <row r="29" spans="2:9">
      <c r="B29" s="57"/>
      <c r="C29" s="57" t="s">
        <v>131</v>
      </c>
      <c r="D29" s="58">
        <v>948340.07063000125</v>
      </c>
      <c r="E29" s="58">
        <v>7438437.5625699917</v>
      </c>
      <c r="F29" s="58">
        <v>1752308.1694200011</v>
      </c>
      <c r="G29" s="58">
        <v>143182.92020999981</v>
      </c>
      <c r="H29" s="58">
        <v>26821.145049999988</v>
      </c>
      <c r="I29" s="58">
        <v>10309089.867879996</v>
      </c>
    </row>
    <row r="30" spans="2:9">
      <c r="B30" s="57">
        <v>2022</v>
      </c>
      <c r="C30" s="57" t="s">
        <v>120</v>
      </c>
      <c r="D30" s="58">
        <v>985214.03377000219</v>
      </c>
      <c r="E30" s="58">
        <v>7758140.1869999804</v>
      </c>
      <c r="F30" s="58">
        <v>1824988.8452400011</v>
      </c>
      <c r="G30" s="58">
        <v>149064.90041000018</v>
      </c>
      <c r="H30" s="58">
        <v>27986.217130000026</v>
      </c>
      <c r="I30" s="58">
        <v>10745394.183549983</v>
      </c>
    </row>
    <row r="31" spans="2:9">
      <c r="B31" s="57"/>
      <c r="C31" s="57" t="s">
        <v>121</v>
      </c>
      <c r="D31" s="58">
        <v>982588.27718000172</v>
      </c>
      <c r="E31" s="58">
        <v>7775011.6909999773</v>
      </c>
      <c r="F31" s="58">
        <v>1820896.1877200021</v>
      </c>
      <c r="G31" s="58">
        <v>149068.4345800002</v>
      </c>
      <c r="H31" s="58">
        <v>27941.507630000011</v>
      </c>
      <c r="I31" s="58">
        <v>10755506.098109983</v>
      </c>
    </row>
    <row r="32" spans="2:9">
      <c r="B32" s="57"/>
      <c r="C32" s="57" t="s">
        <v>122</v>
      </c>
      <c r="D32" s="58">
        <v>985076</v>
      </c>
      <c r="E32" s="58">
        <v>7795570</v>
      </c>
      <c r="F32" s="58">
        <v>1823524</v>
      </c>
      <c r="G32" s="58">
        <v>149525</v>
      </c>
      <c r="H32" s="58">
        <v>28060</v>
      </c>
      <c r="I32" s="58">
        <v>10781754</v>
      </c>
    </row>
    <row r="33" spans="2:43">
      <c r="B33" s="57"/>
      <c r="C33" s="57" t="s">
        <v>123</v>
      </c>
      <c r="D33" s="58">
        <v>985733.89956000145</v>
      </c>
      <c r="E33" s="58">
        <v>7807949.7998999711</v>
      </c>
      <c r="F33" s="58">
        <v>1826366.3945600009</v>
      </c>
      <c r="G33" s="58">
        <v>149891.28719999999</v>
      </c>
      <c r="H33" s="58">
        <v>28144.779760000012</v>
      </c>
      <c r="I33" s="58">
        <v>10798086.160979977</v>
      </c>
    </row>
    <row r="34" spans="2:43">
      <c r="B34" s="57"/>
      <c r="C34" s="61" t="s">
        <v>124</v>
      </c>
      <c r="D34" s="63">
        <v>985196.42394000024</v>
      </c>
      <c r="E34" s="63">
        <v>7820163.3506099796</v>
      </c>
      <c r="F34" s="63">
        <v>1826945.5167200025</v>
      </c>
      <c r="G34" s="63">
        <v>149823.72634000005</v>
      </c>
      <c r="H34" s="63">
        <v>28227.983300000018</v>
      </c>
      <c r="I34" s="63">
        <v>10810357.000909982</v>
      </c>
    </row>
    <row r="35" spans="2:43">
      <c r="B35" s="57"/>
      <c r="C35" s="57" t="s">
        <v>125</v>
      </c>
      <c r="D35" s="58"/>
      <c r="E35" s="58"/>
      <c r="F35" s="58"/>
      <c r="G35" s="58"/>
      <c r="H35" s="58"/>
      <c r="I35" s="58"/>
    </row>
    <row r="36" spans="2:43">
      <c r="B36" s="57"/>
      <c r="C36" s="57" t="s">
        <v>126</v>
      </c>
      <c r="D36" s="58"/>
      <c r="E36" s="58"/>
      <c r="F36" s="58"/>
      <c r="G36" s="58"/>
      <c r="H36" s="58"/>
      <c r="I36" s="58"/>
    </row>
    <row r="37" spans="2:43">
      <c r="B37" s="57"/>
      <c r="C37" s="57" t="s">
        <v>127</v>
      </c>
      <c r="D37" s="58"/>
      <c r="E37" s="58"/>
      <c r="F37" s="58"/>
      <c r="G37" s="58"/>
      <c r="H37" s="58"/>
      <c r="I37" s="58"/>
    </row>
    <row r="38" spans="2:43">
      <c r="B38" s="57"/>
      <c r="C38" s="57" t="s">
        <v>128</v>
      </c>
      <c r="D38" s="58"/>
      <c r="E38" s="58"/>
      <c r="F38" s="58"/>
      <c r="G38" s="58"/>
      <c r="H38" s="58"/>
      <c r="I38" s="58"/>
    </row>
    <row r="39" spans="2:43">
      <c r="B39" s="57"/>
      <c r="C39" s="57" t="s">
        <v>129</v>
      </c>
      <c r="D39" s="58"/>
      <c r="E39" s="58"/>
      <c r="F39" s="58"/>
      <c r="G39" s="58"/>
      <c r="H39" s="58"/>
      <c r="I39" s="58"/>
    </row>
    <row r="40" spans="2:43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3">
      <c r="B41" s="64"/>
      <c r="C41" s="57" t="s">
        <v>131</v>
      </c>
      <c r="D41" s="58"/>
      <c r="E41" s="58"/>
      <c r="F41" s="58"/>
      <c r="G41" s="58"/>
      <c r="H41" s="58"/>
      <c r="I41" s="58"/>
      <c r="L41" s="278"/>
      <c r="M41" s="278"/>
      <c r="N41" s="278"/>
      <c r="O41" s="278"/>
      <c r="P41" s="278"/>
      <c r="Q41" s="278"/>
    </row>
    <row r="42" spans="2:43" ht="15.75" customHeight="1">
      <c r="B42" s="64"/>
      <c r="C42" s="57"/>
      <c r="D42" s="71"/>
      <c r="E42" s="71"/>
      <c r="F42" s="71"/>
      <c r="G42" s="71"/>
      <c r="H42" s="71"/>
      <c r="I42" s="71"/>
    </row>
    <row r="43" spans="2:43">
      <c r="B43" s="57"/>
      <c r="C43" s="57"/>
      <c r="D43" s="69" t="s">
        <v>133</v>
      </c>
      <c r="E43" s="65"/>
      <c r="F43" s="65"/>
      <c r="G43" s="65"/>
      <c r="H43" s="65"/>
      <c r="I43" s="65"/>
    </row>
    <row r="44" spans="2:43">
      <c r="B44" s="57">
        <v>2010</v>
      </c>
      <c r="C44" s="57"/>
      <c r="D44" s="65">
        <v>2.834365539271877</v>
      </c>
      <c r="E44" s="65">
        <v>5.7338720293969914</v>
      </c>
      <c r="F44" s="65">
        <v>4.0954971341678359</v>
      </c>
      <c r="G44" s="65">
        <v>4.688202749908954</v>
      </c>
      <c r="H44" s="65">
        <v>2.3744656387648222</v>
      </c>
      <c r="I44" s="65">
        <v>5.0475144168232511</v>
      </c>
    </row>
    <row r="45" spans="2:43">
      <c r="B45" s="57">
        <v>2011</v>
      </c>
      <c r="C45" s="57"/>
      <c r="D45" s="65">
        <v>2.9014444029264341</v>
      </c>
      <c r="E45" s="65">
        <v>5.3685561372920132</v>
      </c>
      <c r="F45" s="65">
        <v>3.3586127301064916</v>
      </c>
      <c r="G45" s="65">
        <v>4.457019869091039</v>
      </c>
      <c r="H45" s="65">
        <v>3.9551855730864283</v>
      </c>
      <c r="I45" s="65">
        <v>4.6783198404127813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</row>
    <row r="46" spans="2:43">
      <c r="B46" s="57">
        <v>2012</v>
      </c>
      <c r="C46" s="57"/>
      <c r="D46" s="66">
        <v>2.0481861016319547</v>
      </c>
      <c r="E46" s="66">
        <v>5.4903948615909526</v>
      </c>
      <c r="F46" s="66">
        <v>3.1266505103109798</v>
      </c>
      <c r="G46" s="66">
        <v>8.2947195076879421</v>
      </c>
      <c r="H46" s="66">
        <v>2.4379210906199322</v>
      </c>
      <c r="I46" s="66">
        <v>4.678376358587788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</row>
    <row r="47" spans="2:43">
      <c r="B47" s="57">
        <v>2013</v>
      </c>
      <c r="C47" s="57"/>
      <c r="D47" s="65">
        <v>1.1396670340043435</v>
      </c>
      <c r="E47" s="65">
        <v>5.6967374189272446</v>
      </c>
      <c r="F47" s="65">
        <v>3.2547853172810282</v>
      </c>
      <c r="G47" s="65">
        <v>8.1270753050844959</v>
      </c>
      <c r="H47" s="65">
        <v>3.4147781209908246</v>
      </c>
      <c r="I47" s="65">
        <v>4.7602272125474965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</row>
    <row r="48" spans="2:43">
      <c r="B48" s="57">
        <v>2014</v>
      </c>
      <c r="C48" s="57"/>
      <c r="D48" s="65">
        <v>0.45231255159583483</v>
      </c>
      <c r="E48" s="65">
        <v>3.8515947116214644</v>
      </c>
      <c r="F48" s="65">
        <v>1.4598937523881528</v>
      </c>
      <c r="G48" s="65">
        <v>6.0640920241211704</v>
      </c>
      <c r="H48" s="65">
        <v>3.053820230266302</v>
      </c>
      <c r="I48" s="65">
        <v>3.0748759987296648</v>
      </c>
    </row>
    <row r="49" spans="2:9" s="34" customFormat="1">
      <c r="B49" s="57">
        <v>2015</v>
      </c>
      <c r="C49" s="57"/>
      <c r="D49" s="65">
        <v>1.5176936821738263</v>
      </c>
      <c r="E49" s="65">
        <v>3.5440253639796415</v>
      </c>
      <c r="F49" s="65">
        <v>1.1842360463228285</v>
      </c>
      <c r="G49" s="65">
        <v>2.1295450912429015</v>
      </c>
      <c r="H49" s="65">
        <v>3.7144993514320657</v>
      </c>
      <c r="I49" s="65">
        <v>2.8817259430769626</v>
      </c>
    </row>
    <row r="50" spans="2:9" s="34" customFormat="1">
      <c r="B50" s="57">
        <v>2016</v>
      </c>
      <c r="C50" s="57"/>
      <c r="D50" s="65">
        <v>1.55388619274901</v>
      </c>
      <c r="E50" s="65">
        <v>3.8280378553122718</v>
      </c>
      <c r="F50" s="65">
        <v>1.5231655266033428</v>
      </c>
      <c r="G50" s="65">
        <v>1.2978559225277797</v>
      </c>
      <c r="H50" s="65">
        <v>3.9122301287000116</v>
      </c>
      <c r="I50" s="65">
        <v>3.1428603467104077</v>
      </c>
    </row>
    <row r="51" spans="2:9" s="34" customFormat="1">
      <c r="B51" s="57">
        <v>2017</v>
      </c>
      <c r="C51" s="57"/>
      <c r="D51" s="65">
        <v>1.3631681367087811</v>
      </c>
      <c r="E51" s="65">
        <v>3.6718221474893342</v>
      </c>
      <c r="F51" s="65">
        <v>1.3411497737224165</v>
      </c>
      <c r="G51" s="65">
        <v>1.1069830456185814</v>
      </c>
      <c r="H51" s="65">
        <v>4.2970184846232273</v>
      </c>
      <c r="I51" s="65">
        <v>2.9901895497549402</v>
      </c>
    </row>
    <row r="52" spans="2:9" s="34" customFormat="1">
      <c r="B52" s="57">
        <v>2018</v>
      </c>
      <c r="C52" s="57"/>
      <c r="D52" s="65">
        <v>2.1545521797216471</v>
      </c>
      <c r="E52" s="65">
        <v>5.3501241393861143</v>
      </c>
      <c r="F52" s="65">
        <v>4.8947881595242437</v>
      </c>
      <c r="G52" s="65">
        <v>3.0619141148393147</v>
      </c>
      <c r="H52" s="65">
        <v>6.3247607346571089</v>
      </c>
      <c r="I52" s="65">
        <v>4.9195686211386258</v>
      </c>
    </row>
    <row r="53" spans="2:9" s="34" customFormat="1">
      <c r="B53" s="57">
        <v>2019</v>
      </c>
      <c r="C53" s="57"/>
      <c r="D53" s="65">
        <v>3.2929363918184906</v>
      </c>
      <c r="E53" s="65">
        <v>4.8847566106932527</v>
      </c>
      <c r="F53" s="65">
        <v>5.0528173967279377</v>
      </c>
      <c r="G53" s="65">
        <v>3.5849588512146813</v>
      </c>
      <c r="H53" s="65">
        <v>5.8789873502323342</v>
      </c>
      <c r="I53" s="65">
        <v>4.7420817775544633</v>
      </c>
    </row>
    <row r="54" spans="2:9" s="34" customFormat="1">
      <c r="B54" s="57">
        <v>2020</v>
      </c>
      <c r="C54" s="57"/>
      <c r="D54" s="65">
        <v>-0.68284972759549145</v>
      </c>
      <c r="E54" s="65">
        <v>2.9488651693584611</v>
      </c>
      <c r="F54" s="65">
        <v>1.4421717885466867</v>
      </c>
      <c r="G54" s="65">
        <v>1.1259485610125131</v>
      </c>
      <c r="H54" s="65">
        <v>2.3517642611752709</v>
      </c>
      <c r="I54" s="65">
        <v>2.3100855366317896</v>
      </c>
    </row>
    <row r="55" spans="2:9" s="34" customFormat="1">
      <c r="B55" s="57"/>
      <c r="C55" s="57"/>
      <c r="D55" s="65"/>
      <c r="E55" s="65"/>
      <c r="F55" s="65"/>
      <c r="G55" s="65"/>
      <c r="H55" s="65"/>
      <c r="I55" s="65"/>
    </row>
    <row r="56" spans="2:9" s="34" customFormat="1">
      <c r="B56" s="57">
        <v>2021</v>
      </c>
      <c r="C56" s="57" t="s">
        <v>120</v>
      </c>
      <c r="D56" s="65">
        <v>0.36972901412513082</v>
      </c>
      <c r="E56" s="65">
        <v>3.8882776277241238</v>
      </c>
      <c r="F56" s="65">
        <v>2.3822211133271542</v>
      </c>
      <c r="G56" s="65">
        <v>2.1061899755456137</v>
      </c>
      <c r="H56" s="65">
        <v>3.2795252547001663</v>
      </c>
      <c r="I56" s="65">
        <v>3.2624286833564886</v>
      </c>
    </row>
    <row r="57" spans="2:9" s="34" customFormat="1">
      <c r="B57" s="57"/>
      <c r="C57" s="57" t="s">
        <v>121</v>
      </c>
      <c r="D57" s="65">
        <v>-0.49209943372119369</v>
      </c>
      <c r="E57" s="65">
        <v>2.925333185345913</v>
      </c>
      <c r="F57" s="65">
        <v>1.4079892080371526</v>
      </c>
      <c r="G57" s="65">
        <v>1.3029946925741775</v>
      </c>
      <c r="H57" s="65">
        <v>2.3973559784202347</v>
      </c>
      <c r="I57" s="65">
        <v>2.3115096134214808</v>
      </c>
    </row>
    <row r="58" spans="2:9" s="34" customFormat="1">
      <c r="B58" s="57"/>
      <c r="C58" s="57" t="s">
        <v>122</v>
      </c>
      <c r="D58" s="65">
        <v>-0.46670825129586646</v>
      </c>
      <c r="E58" s="65">
        <v>3.0667695768415104</v>
      </c>
      <c r="F58" s="65">
        <v>1.5946475384211345</v>
      </c>
      <c r="G58" s="65">
        <v>1.3311072087690556</v>
      </c>
      <c r="H58" s="65">
        <v>2.4771933726362105</v>
      </c>
      <c r="I58" s="65">
        <v>2.4480583434038472</v>
      </c>
    </row>
    <row r="59" spans="2:9" s="34" customFormat="1">
      <c r="B59" s="57"/>
      <c r="C59" s="57" t="s">
        <v>123</v>
      </c>
      <c r="D59" s="65">
        <v>-0.25914637685900965</v>
      </c>
      <c r="E59" s="65">
        <v>3.1781318935883096</v>
      </c>
      <c r="F59" s="65">
        <v>1.8755423844956765</v>
      </c>
      <c r="G59" s="65">
        <v>1.6398828402439003</v>
      </c>
      <c r="H59" s="65">
        <v>2.669134072389534</v>
      </c>
      <c r="I59" s="65">
        <v>2.601785862025463</v>
      </c>
    </row>
    <row r="60" spans="2:9" s="34" customFormat="1">
      <c r="B60" s="57"/>
      <c r="C60" s="57" t="s">
        <v>124</v>
      </c>
      <c r="D60" s="65">
        <v>0.2001157982552515</v>
      </c>
      <c r="E60" s="65">
        <v>3.5977214971804505</v>
      </c>
      <c r="F60" s="65">
        <v>2.4648315919674646</v>
      </c>
      <c r="G60" s="65">
        <v>2.284521061121203</v>
      </c>
      <c r="H60" s="65">
        <v>3.1844157248039462</v>
      </c>
      <c r="I60" s="65">
        <v>3.0585853388375162</v>
      </c>
    </row>
    <row r="61" spans="2:9" s="34" customFormat="1">
      <c r="B61" s="57"/>
      <c r="C61" s="57" t="s">
        <v>125</v>
      </c>
      <c r="D61" s="65">
        <v>0.67643310275171675</v>
      </c>
      <c r="E61" s="65">
        <v>3.7582759869253524</v>
      </c>
      <c r="F61" s="65">
        <v>2.4528172425913652</v>
      </c>
      <c r="G61" s="65">
        <v>2.5782830515444166</v>
      </c>
      <c r="H61" s="65">
        <v>3.7299818457628975</v>
      </c>
      <c r="I61" s="65">
        <v>3.223172074370817</v>
      </c>
    </row>
    <row r="62" spans="2:9" s="34" customFormat="1">
      <c r="B62" s="57"/>
      <c r="C62" s="57" t="s">
        <v>126</v>
      </c>
      <c r="D62" s="65">
        <v>0.92347959409271319</v>
      </c>
      <c r="E62" s="65">
        <v>3.7885017408723964</v>
      </c>
      <c r="F62" s="65">
        <v>2.2388357232166367</v>
      </c>
      <c r="G62" s="65">
        <v>2.7047161123583185</v>
      </c>
      <c r="H62" s="65">
        <v>3.9926058598369174</v>
      </c>
      <c r="I62" s="65">
        <v>3.2342753480176789</v>
      </c>
    </row>
    <row r="63" spans="2:9" s="34" customFormat="1">
      <c r="B63" s="57"/>
      <c r="C63" s="57" t="s">
        <v>127</v>
      </c>
      <c r="D63" s="65">
        <v>0.99718315637180588</v>
      </c>
      <c r="E63" s="65">
        <v>3.7238178330673444</v>
      </c>
      <c r="F63" s="65">
        <v>2.0581079371133404</v>
      </c>
      <c r="G63" s="65">
        <v>2.4141673343687442</v>
      </c>
      <c r="H63" s="65">
        <v>4.3785130409769835</v>
      </c>
      <c r="I63" s="65">
        <v>3.1616009789557031</v>
      </c>
    </row>
    <row r="64" spans="2:9" s="34" customFormat="1">
      <c r="B64" s="57"/>
      <c r="C64" s="57" t="s">
        <v>128</v>
      </c>
      <c r="D64" s="65">
        <v>1.1670214680247204</v>
      </c>
      <c r="E64" s="65">
        <v>3.79886833293408</v>
      </c>
      <c r="F64" s="65">
        <v>2.1578066887597114</v>
      </c>
      <c r="G64" s="65">
        <v>2.619265836445428</v>
      </c>
      <c r="H64" s="65">
        <v>4.5119098548184855</v>
      </c>
      <c r="I64" s="65">
        <v>3.2530794405027041</v>
      </c>
    </row>
    <row r="65" spans="2:20" s="34" customFormat="1">
      <c r="B65" s="57"/>
      <c r="C65" s="57" t="s">
        <v>129</v>
      </c>
      <c r="D65" s="65">
        <v>1.2512699116311143</v>
      </c>
      <c r="E65" s="65">
        <v>3.7690441551522014</v>
      </c>
      <c r="F65" s="65">
        <v>2.1334407757751972</v>
      </c>
      <c r="G65" s="65">
        <v>2.6013398240358532</v>
      </c>
      <c r="H65" s="65">
        <v>4.7230913715174516</v>
      </c>
      <c r="I65" s="65">
        <v>3.23672652642224</v>
      </c>
    </row>
    <row r="66" spans="2:20" s="34" customFormat="1">
      <c r="B66" s="57"/>
      <c r="C66" s="57" t="s">
        <v>130</v>
      </c>
      <c r="D66" s="65">
        <v>1.3775638647707922</v>
      </c>
      <c r="E66" s="65">
        <v>3.7929940423314656</v>
      </c>
      <c r="F66" s="65">
        <v>2.1252349141593685</v>
      </c>
      <c r="G66" s="65">
        <v>2.6746169462452229</v>
      </c>
      <c r="H66" s="65">
        <v>4.6743092711652112</v>
      </c>
      <c r="I66" s="65">
        <v>3.2662611932311014</v>
      </c>
    </row>
    <row r="67" spans="2:20" s="34" customFormat="1">
      <c r="B67" s="57"/>
      <c r="C67" s="57" t="s">
        <v>131</v>
      </c>
      <c r="D67" s="65">
        <v>1.4450864105523875</v>
      </c>
      <c r="E67" s="65">
        <v>3.7618385024227097</v>
      </c>
      <c r="F67" s="65">
        <v>2.0800941247959948</v>
      </c>
      <c r="G67" s="65">
        <v>2.654061768284377</v>
      </c>
      <c r="H67" s="65">
        <v>4.8265150724958961</v>
      </c>
      <c r="I67" s="65">
        <v>3.2430809605447086</v>
      </c>
    </row>
    <row r="68" spans="2:20" s="34" customFormat="1">
      <c r="B68" s="57">
        <v>2022</v>
      </c>
      <c r="C68" s="57" t="s">
        <v>120</v>
      </c>
      <c r="D68" s="65">
        <v>4.450182674896741</v>
      </c>
      <c r="E68" s="65">
        <v>7.0561774452778447</v>
      </c>
      <c r="F68" s="65">
        <v>5.4277249424147911</v>
      </c>
      <c r="G68" s="65">
        <v>5.8915357478160679</v>
      </c>
      <c r="H68" s="65">
        <v>8.219666027753858</v>
      </c>
      <c r="I68" s="65">
        <v>6.5197974516788104</v>
      </c>
    </row>
    <row r="69" spans="2:20" s="34" customFormat="1">
      <c r="B69" s="57"/>
      <c r="C69" s="57" t="s">
        <v>121</v>
      </c>
      <c r="D69" s="65">
        <v>4.4155573998134079</v>
      </c>
      <c r="E69" s="65">
        <v>7.058185299495956</v>
      </c>
      <c r="F69" s="65">
        <v>5.2396247974814569</v>
      </c>
      <c r="G69" s="65">
        <v>5.7284535056237873</v>
      </c>
      <c r="H69" s="65">
        <v>8.1434195420619471</v>
      </c>
      <c r="I69" s="65">
        <v>6.4846709838361827</v>
      </c>
    </row>
    <row r="70" spans="2:20" s="34" customFormat="1">
      <c r="B70" s="57"/>
      <c r="C70" s="57" t="s">
        <v>122</v>
      </c>
      <c r="D70" s="65">
        <v>4.6399999999999997</v>
      </c>
      <c r="E70" s="65">
        <v>7.13</v>
      </c>
      <c r="F70" s="65">
        <v>5.18</v>
      </c>
      <c r="G70" s="65">
        <v>5.74</v>
      </c>
      <c r="H70" s="65">
        <v>8.16</v>
      </c>
      <c r="I70" s="65">
        <v>6.54</v>
      </c>
    </row>
    <row r="71" spans="2:20" s="34" customFormat="1">
      <c r="B71" s="57"/>
      <c r="C71" s="57" t="s">
        <v>123</v>
      </c>
      <c r="D71" s="65">
        <v>4.71380829539505</v>
      </c>
      <c r="E71" s="65">
        <v>7.1188275914657373</v>
      </c>
      <c r="F71" s="65">
        <v>5.0938707616079437</v>
      </c>
      <c r="G71" s="65">
        <v>5.6269811136405723</v>
      </c>
      <c r="H71" s="65">
        <v>8.1160375883649003</v>
      </c>
      <c r="I71" s="65">
        <v>6.529968718967516</v>
      </c>
      <c r="O71" s="277"/>
      <c r="P71" s="277"/>
      <c r="Q71" s="277"/>
      <c r="R71" s="277"/>
      <c r="S71" s="277"/>
      <c r="T71" s="277"/>
    </row>
    <row r="72" spans="2:20" s="34" customFormat="1">
      <c r="B72" s="57"/>
      <c r="C72" s="61" t="s">
        <v>124</v>
      </c>
      <c r="D72" s="69">
        <v>4.5789909541599005</v>
      </c>
      <c r="E72" s="69">
        <v>7.0805556585289864</v>
      </c>
      <c r="F72" s="69">
        <v>4.9656016766701283</v>
      </c>
      <c r="G72" s="69">
        <v>5.2314486703490815</v>
      </c>
      <c r="H72" s="69">
        <v>8.0802547396905631</v>
      </c>
      <c r="I72" s="69">
        <v>6.4625910766447969</v>
      </c>
    </row>
    <row r="73" spans="2:20" s="34" customFormat="1">
      <c r="B73" s="57"/>
      <c r="C73" s="57" t="s">
        <v>125</v>
      </c>
      <c r="D73" s="65"/>
      <c r="E73" s="65"/>
      <c r="F73" s="65"/>
      <c r="G73" s="65"/>
      <c r="H73" s="65"/>
      <c r="I73" s="65"/>
    </row>
    <row r="74" spans="2:20" s="34" customFormat="1">
      <c r="B74" s="57"/>
      <c r="C74" s="57" t="s">
        <v>126</v>
      </c>
      <c r="D74" s="65"/>
      <c r="E74" s="65"/>
      <c r="F74" s="65"/>
      <c r="G74" s="65"/>
      <c r="H74" s="65"/>
      <c r="I74" s="65"/>
    </row>
    <row r="75" spans="2:20" s="34" customFormat="1">
      <c r="B75" s="57"/>
      <c r="C75" s="57" t="s">
        <v>127</v>
      </c>
      <c r="D75" s="65"/>
      <c r="E75" s="65"/>
      <c r="F75" s="65"/>
      <c r="G75" s="65"/>
      <c r="H75" s="65"/>
      <c r="I75" s="65"/>
    </row>
    <row r="76" spans="2:20" s="34" customFormat="1">
      <c r="B76" s="57"/>
      <c r="C76" s="57" t="s">
        <v>128</v>
      </c>
      <c r="D76" s="65"/>
      <c r="E76" s="65"/>
      <c r="F76" s="65"/>
      <c r="G76" s="65"/>
      <c r="H76" s="65"/>
      <c r="I76" s="65"/>
    </row>
    <row r="77" spans="2:20" s="34" customFormat="1">
      <c r="B77" s="57"/>
      <c r="C77" s="57" t="s">
        <v>129</v>
      </c>
      <c r="D77" s="65"/>
      <c r="E77" s="65"/>
      <c r="F77" s="65"/>
      <c r="G77" s="65"/>
      <c r="H77" s="65"/>
      <c r="I77" s="65"/>
    </row>
    <row r="78" spans="2:20" s="34" customFormat="1">
      <c r="B78" s="57"/>
      <c r="C78" s="57" t="s">
        <v>130</v>
      </c>
      <c r="D78" s="65"/>
      <c r="E78" s="65"/>
      <c r="F78" s="65"/>
      <c r="G78" s="65"/>
      <c r="H78" s="65"/>
      <c r="I78" s="65"/>
    </row>
    <row r="79" spans="2:20" s="34" customFormat="1">
      <c r="B79" s="57"/>
      <c r="C79" s="57" t="s">
        <v>131</v>
      </c>
      <c r="D79" s="65"/>
      <c r="E79" s="65"/>
      <c r="F79" s="65"/>
      <c r="G79" s="65"/>
      <c r="H79" s="65"/>
      <c r="I79" s="65"/>
    </row>
    <row r="80" spans="2:20" s="34" customFormat="1">
      <c r="B80" s="57"/>
      <c r="C80" s="57"/>
      <c r="D80" s="65"/>
      <c r="E80" s="65"/>
      <c r="F80" s="65"/>
      <c r="G80" s="65"/>
      <c r="H80" s="65"/>
      <c r="I80" s="65"/>
    </row>
    <row r="81" spans="2:9">
      <c r="B81" s="33" t="s">
        <v>134</v>
      </c>
    </row>
    <row r="82" spans="2:9" ht="21">
      <c r="B82" s="72"/>
      <c r="C82" s="547"/>
      <c r="D82" s="548"/>
      <c r="E82" s="548"/>
      <c r="F82" s="548"/>
      <c r="G82" s="548"/>
      <c r="H82" s="548"/>
      <c r="I82" s="548"/>
    </row>
    <row r="83" spans="2:9">
      <c r="C83" s="547"/>
      <c r="D83" s="549"/>
      <c r="E83" s="549"/>
      <c r="F83" s="549"/>
      <c r="G83" s="549"/>
      <c r="H83" s="549"/>
      <c r="I83" s="549"/>
    </row>
    <row r="84" spans="2:9" ht="18.75">
      <c r="B84" s="54"/>
      <c r="C84" s="55"/>
      <c r="D84" s="55"/>
      <c r="E84" s="55"/>
      <c r="F84" s="55"/>
      <c r="G84" s="55"/>
      <c r="H84" s="55"/>
      <c r="I84" s="55"/>
    </row>
    <row r="85" spans="2:9" ht="18.75">
      <c r="B85" s="54"/>
      <c r="C85" s="55"/>
      <c r="D85" s="55"/>
      <c r="E85" s="55"/>
      <c r="F85" s="55"/>
      <c r="G85" s="55"/>
      <c r="H85" s="55"/>
      <c r="I85" s="55"/>
    </row>
    <row r="90" spans="2:9" ht="15.75" customHeight="1">
      <c r="B90" s="57"/>
      <c r="C90" s="57"/>
      <c r="D90" s="58"/>
      <c r="E90" s="58"/>
      <c r="F90" s="58"/>
      <c r="G90" s="58"/>
      <c r="H90" s="58"/>
      <c r="I90" s="58"/>
    </row>
    <row r="91" spans="2:9">
      <c r="B91" s="57"/>
      <c r="C91" s="57"/>
      <c r="D91" s="58"/>
      <c r="E91" s="58"/>
      <c r="F91" s="58"/>
      <c r="G91" s="58"/>
      <c r="H91" s="58"/>
      <c r="I91" s="58"/>
    </row>
    <row r="92" spans="2:9">
      <c r="B92" s="57"/>
      <c r="C92" s="57"/>
      <c r="D92" s="58"/>
      <c r="E92" s="58"/>
      <c r="F92" s="58"/>
      <c r="G92" s="58"/>
      <c r="H92" s="58"/>
      <c r="I92" s="58"/>
    </row>
    <row r="93" spans="2:9">
      <c r="B93" s="57"/>
      <c r="C93" s="57"/>
      <c r="D93" s="58"/>
      <c r="E93" s="58"/>
      <c r="F93" s="58"/>
      <c r="G93" s="58"/>
      <c r="H93" s="58"/>
      <c r="I93" s="58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K46" sqref="K46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54" t="s">
        <v>136</v>
      </c>
      <c r="C1" s="55"/>
      <c r="D1" s="55"/>
      <c r="E1" s="55"/>
      <c r="F1" s="55"/>
      <c r="G1" s="55"/>
      <c r="H1" s="55"/>
      <c r="I1" s="55"/>
      <c r="J1" s="44"/>
    </row>
    <row r="2" spans="2:16" ht="18.75">
      <c r="B2" s="54" t="s">
        <v>116</v>
      </c>
      <c r="C2" s="55"/>
      <c r="D2" s="55"/>
      <c r="E2" s="55"/>
      <c r="F2" s="55"/>
      <c r="G2" s="55"/>
      <c r="H2" s="55"/>
      <c r="I2" s="55"/>
      <c r="J2" s="44"/>
    </row>
    <row r="3" spans="2:16">
      <c r="B3" s="44"/>
      <c r="J3" s="44"/>
      <c r="K3" s="9" t="s">
        <v>177</v>
      </c>
    </row>
    <row r="4" spans="2:16" ht="32.1" customHeight="1">
      <c r="B4" s="366" t="s">
        <v>117</v>
      </c>
      <c r="C4" s="366"/>
      <c r="D4" s="366" t="s">
        <v>118</v>
      </c>
      <c r="E4" s="366" t="s">
        <v>49</v>
      </c>
      <c r="F4" s="366" t="s">
        <v>50</v>
      </c>
      <c r="G4" s="366" t="s">
        <v>107</v>
      </c>
      <c r="H4" s="366" t="s">
        <v>119</v>
      </c>
      <c r="I4" s="367" t="s">
        <v>45</v>
      </c>
      <c r="J4" s="314"/>
    </row>
    <row r="5" spans="2:16">
      <c r="B5" s="43"/>
      <c r="C5" s="314"/>
      <c r="D5" s="363"/>
      <c r="E5" s="314"/>
      <c r="F5" s="314"/>
      <c r="G5" s="314"/>
      <c r="H5" s="314"/>
      <c r="I5" s="314"/>
      <c r="J5" s="44"/>
    </row>
    <row r="6" spans="2:16">
      <c r="B6" s="57">
        <v>2010</v>
      </c>
      <c r="C6" s="57"/>
      <c r="D6" s="65">
        <v>854.0098516375906</v>
      </c>
      <c r="E6" s="65">
        <v>892.37764217259462</v>
      </c>
      <c r="F6" s="65">
        <v>574.12949385821184</v>
      </c>
      <c r="G6" s="65">
        <v>351.08814006829385</v>
      </c>
      <c r="H6" s="65">
        <v>462.0913540920069</v>
      </c>
      <c r="I6" s="65">
        <v>785.83047111742064</v>
      </c>
      <c r="K6" s="40"/>
      <c r="L6" s="40"/>
      <c r="M6" s="40"/>
      <c r="N6" s="40"/>
      <c r="O6" s="40"/>
      <c r="P6" s="40"/>
    </row>
    <row r="7" spans="2:16">
      <c r="B7" s="57">
        <v>2011</v>
      </c>
      <c r="C7" s="57"/>
      <c r="D7" s="65">
        <v>873.20752003164876</v>
      </c>
      <c r="E7" s="65">
        <v>923.06397400451101</v>
      </c>
      <c r="F7" s="65">
        <v>588.72296997590513</v>
      </c>
      <c r="G7" s="65">
        <v>360.34340878210691</v>
      </c>
      <c r="H7" s="65">
        <v>473.67850927937536</v>
      </c>
      <c r="I7" s="65">
        <v>810.85356069746285</v>
      </c>
      <c r="K7" s="40"/>
      <c r="L7" s="40"/>
      <c r="M7" s="40"/>
      <c r="N7" s="40"/>
      <c r="O7" s="40"/>
      <c r="P7" s="40"/>
    </row>
    <row r="8" spans="2:16">
      <c r="B8" s="57">
        <v>2012</v>
      </c>
      <c r="C8" s="57"/>
      <c r="D8" s="65">
        <v>890.96203422829547</v>
      </c>
      <c r="E8" s="65">
        <v>955.4104056196536</v>
      </c>
      <c r="F8" s="65">
        <v>603.86982572137697</v>
      </c>
      <c r="G8" s="65">
        <v>365.30420992649925</v>
      </c>
      <c r="H8" s="65">
        <v>488.24254826560002</v>
      </c>
      <c r="I8" s="65">
        <v>836.26568757017981</v>
      </c>
      <c r="K8" s="40"/>
      <c r="L8" s="40"/>
      <c r="M8" s="40"/>
      <c r="N8" s="40"/>
      <c r="O8" s="40"/>
      <c r="P8" s="40"/>
    </row>
    <row r="9" spans="2:16">
      <c r="B9" s="57">
        <v>2013</v>
      </c>
      <c r="C9" s="57"/>
      <c r="D9" s="65">
        <v>910.3720826990276</v>
      </c>
      <c r="E9" s="65">
        <v>987.48063579495374</v>
      </c>
      <c r="F9" s="65">
        <v>619.75687378538237</v>
      </c>
      <c r="G9" s="65">
        <v>369.68166364562711</v>
      </c>
      <c r="H9" s="65">
        <v>503.82679781334627</v>
      </c>
      <c r="I9" s="65">
        <v>862.0005649572704</v>
      </c>
      <c r="K9" s="40"/>
      <c r="L9" s="40"/>
      <c r="M9" s="40"/>
      <c r="N9" s="40"/>
      <c r="O9" s="40"/>
      <c r="P9" s="40"/>
    </row>
    <row r="10" spans="2:16">
      <c r="B10" s="57">
        <v>2014</v>
      </c>
      <c r="C10" s="57"/>
      <c r="D10" s="65">
        <v>918.29211711246444</v>
      </c>
      <c r="E10" s="65">
        <v>1007.6883898661677</v>
      </c>
      <c r="F10" s="65">
        <v>626.11859428726598</v>
      </c>
      <c r="G10" s="65">
        <v>368.0060296391639</v>
      </c>
      <c r="H10" s="65">
        <v>510.91438177257129</v>
      </c>
      <c r="I10" s="65">
        <v>876.52859760097738</v>
      </c>
      <c r="K10" s="40"/>
      <c r="L10" s="40"/>
      <c r="M10" s="40"/>
      <c r="N10" s="40"/>
      <c r="O10" s="40"/>
      <c r="P10" s="40"/>
    </row>
    <row r="11" spans="2:16">
      <c r="B11" s="57">
        <v>2015</v>
      </c>
      <c r="C11" s="57"/>
      <c r="D11" s="65">
        <v>925.16460204597911</v>
      </c>
      <c r="E11" s="65">
        <v>1029.5348624662738</v>
      </c>
      <c r="F11" s="65">
        <v>632.73647553638693</v>
      </c>
      <c r="G11" s="65">
        <v>371.93226340494067</v>
      </c>
      <c r="H11" s="65">
        <v>520.60231470894644</v>
      </c>
      <c r="I11" s="65">
        <v>893.13122980420644</v>
      </c>
      <c r="K11" s="40"/>
      <c r="L11" s="40"/>
      <c r="M11" s="40"/>
      <c r="N11" s="40"/>
      <c r="O11" s="40"/>
      <c r="P11" s="40"/>
    </row>
    <row r="12" spans="2:16">
      <c r="B12" s="57">
        <v>2016</v>
      </c>
      <c r="C12" s="57"/>
      <c r="D12" s="73">
        <v>931.64910253017274</v>
      </c>
      <c r="E12" s="73">
        <v>1050.8237921202408</v>
      </c>
      <c r="F12" s="73">
        <v>640.89177371057519</v>
      </c>
      <c r="G12" s="73">
        <v>376.42090629243734</v>
      </c>
      <c r="H12" s="73">
        <v>528.63899788950926</v>
      </c>
      <c r="I12" s="65">
        <v>910.2438056302824</v>
      </c>
      <c r="K12" s="40"/>
      <c r="L12" s="40"/>
      <c r="M12" s="40"/>
      <c r="N12" s="40"/>
      <c r="O12" s="40"/>
      <c r="P12" s="40"/>
    </row>
    <row r="13" spans="2:16">
      <c r="B13" s="57">
        <v>2017</v>
      </c>
      <c r="C13" s="57"/>
      <c r="D13" s="65">
        <v>937.13550373947908</v>
      </c>
      <c r="E13" s="65">
        <v>1071.0073356712587</v>
      </c>
      <c r="F13" s="65">
        <v>649.19055643534398</v>
      </c>
      <c r="G13" s="65">
        <v>381.05815181742025</v>
      </c>
      <c r="H13" s="65">
        <v>538.40100572204483</v>
      </c>
      <c r="I13" s="65">
        <v>926.86713257362715</v>
      </c>
      <c r="K13" s="40"/>
      <c r="L13" s="40"/>
      <c r="M13" s="40"/>
      <c r="N13" s="40"/>
      <c r="O13" s="40"/>
      <c r="P13" s="40"/>
    </row>
    <row r="14" spans="2:16">
      <c r="B14" s="57">
        <v>2018</v>
      </c>
      <c r="C14" s="57"/>
      <c r="D14" s="65">
        <v>953.92125812729375</v>
      </c>
      <c r="E14" s="65">
        <v>1107.4871268066829</v>
      </c>
      <c r="F14" s="65">
        <v>680.95871055427142</v>
      </c>
      <c r="G14" s="65">
        <v>393.40111817886367</v>
      </c>
      <c r="H14" s="65">
        <v>558.41336534140623</v>
      </c>
      <c r="I14" s="65">
        <v>960.98128601384064</v>
      </c>
      <c r="K14" s="40"/>
      <c r="L14" s="40"/>
      <c r="M14" s="40"/>
      <c r="N14" s="40"/>
      <c r="O14" s="40"/>
      <c r="P14" s="40"/>
    </row>
    <row r="15" spans="2:16">
      <c r="B15" s="57">
        <v>2019</v>
      </c>
      <c r="C15" s="57"/>
      <c r="D15" s="65">
        <v>978.40342140358734</v>
      </c>
      <c r="E15" s="65">
        <v>1143.5510504863109</v>
      </c>
      <c r="F15" s="65">
        <v>714.976103465964</v>
      </c>
      <c r="G15" s="65">
        <v>405.54418228434622</v>
      </c>
      <c r="H15" s="65">
        <v>579.25481068681074</v>
      </c>
      <c r="I15" s="65">
        <v>995.75784980562355</v>
      </c>
      <c r="K15" s="40"/>
      <c r="L15" s="40"/>
      <c r="M15" s="40"/>
      <c r="N15" s="40"/>
      <c r="O15" s="40"/>
      <c r="P15" s="40"/>
    </row>
    <row r="16" spans="2:16">
      <c r="B16" s="57">
        <v>2020</v>
      </c>
      <c r="C16" s="57"/>
      <c r="D16" s="65">
        <v>985.15566222335588</v>
      </c>
      <c r="E16" s="65">
        <v>1170.2585354922246</v>
      </c>
      <c r="F16" s="65">
        <v>729.61853284131189</v>
      </c>
      <c r="G16" s="65">
        <v>412.00746765522553</v>
      </c>
      <c r="H16" s="65">
        <v>594.58594023052615</v>
      </c>
      <c r="I16" s="65">
        <v>1017.9672205936176</v>
      </c>
      <c r="K16" s="40"/>
      <c r="L16" s="40"/>
      <c r="M16" s="40"/>
      <c r="N16" s="40"/>
      <c r="O16" s="40"/>
      <c r="P16" s="40"/>
    </row>
    <row r="17" spans="2:16">
      <c r="B17" s="57"/>
      <c r="C17" s="57"/>
      <c r="D17" s="65"/>
      <c r="E17" s="65"/>
      <c r="F17" s="65"/>
      <c r="G17" s="65"/>
      <c r="H17" s="65"/>
      <c r="I17" s="65"/>
      <c r="K17" s="40"/>
      <c r="L17" s="40"/>
      <c r="M17" s="40"/>
      <c r="N17" s="40"/>
      <c r="O17" s="40"/>
      <c r="P17" s="40"/>
    </row>
    <row r="18" spans="2:16">
      <c r="B18" s="57">
        <v>2021</v>
      </c>
      <c r="C18" s="57" t="s">
        <v>120</v>
      </c>
      <c r="D18" s="65">
        <v>993.72647117077372</v>
      </c>
      <c r="E18" s="65">
        <v>1182.0684509014122</v>
      </c>
      <c r="F18" s="65">
        <v>736.65216017515888</v>
      </c>
      <c r="G18" s="65">
        <v>415.97365490198399</v>
      </c>
      <c r="H18" s="65">
        <v>600.73789839249184</v>
      </c>
      <c r="I18" s="65">
        <v>1028.1897146127192</v>
      </c>
      <c r="K18" s="40"/>
      <c r="L18" s="40"/>
      <c r="M18" s="40"/>
      <c r="N18" s="40"/>
      <c r="O18" s="40"/>
      <c r="P18" s="40"/>
    </row>
    <row r="19" spans="2:16">
      <c r="B19" s="57"/>
      <c r="C19" s="57" t="s">
        <v>121</v>
      </c>
      <c r="D19" s="65">
        <v>993.67523180989792</v>
      </c>
      <c r="E19" s="65">
        <v>1184.2604565223451</v>
      </c>
      <c r="F19" s="65">
        <v>737.55649119785789</v>
      </c>
      <c r="G19" s="65">
        <v>415.99700727299506</v>
      </c>
      <c r="H19" s="65">
        <v>601.65460250558863</v>
      </c>
      <c r="I19" s="65">
        <v>1029.9034460628618</v>
      </c>
      <c r="K19" s="40"/>
      <c r="L19" s="40"/>
      <c r="M19" s="40"/>
      <c r="N19" s="40"/>
      <c r="O19" s="40"/>
      <c r="P19" s="40"/>
    </row>
    <row r="20" spans="2:16">
      <c r="B20" s="57"/>
      <c r="C20" s="57" t="s">
        <v>122</v>
      </c>
      <c r="D20" s="65">
        <v>993.73607423373858</v>
      </c>
      <c r="E20" s="65">
        <v>1185.8083156682701</v>
      </c>
      <c r="F20" s="65">
        <v>738.21968401224296</v>
      </c>
      <c r="G20" s="65">
        <v>415.99078841543201</v>
      </c>
      <c r="H20" s="65">
        <v>602.21199150378391</v>
      </c>
      <c r="I20" s="65">
        <v>1030.9564719764026</v>
      </c>
      <c r="K20" s="40"/>
      <c r="L20" s="40"/>
      <c r="M20" s="40"/>
      <c r="N20" s="40"/>
      <c r="O20" s="40"/>
      <c r="P20" s="40"/>
    </row>
    <row r="21" spans="2:16">
      <c r="B21" s="57"/>
      <c r="C21" s="57" t="s">
        <v>123</v>
      </c>
      <c r="D21" s="65">
        <v>993.73373694177894</v>
      </c>
      <c r="E21" s="65">
        <v>1186.8689173227967</v>
      </c>
      <c r="F21" s="65">
        <v>738.66083820080462</v>
      </c>
      <c r="G21" s="65">
        <v>416.25477938588193</v>
      </c>
      <c r="H21" s="65">
        <v>602.20255135560262</v>
      </c>
      <c r="I21" s="65">
        <v>1031.6166430727237</v>
      </c>
      <c r="K21" s="40"/>
      <c r="L21" s="40"/>
      <c r="M21" s="40"/>
      <c r="N21" s="40"/>
      <c r="O21" s="40"/>
      <c r="P21" s="40"/>
    </row>
    <row r="22" spans="2:16">
      <c r="B22" s="57"/>
      <c r="C22" s="57" t="s">
        <v>124</v>
      </c>
      <c r="D22" s="65">
        <v>993.82810611766934</v>
      </c>
      <c r="E22" s="65">
        <v>1187.7970633213895</v>
      </c>
      <c r="F22" s="65">
        <v>739.19443744306477</v>
      </c>
      <c r="G22" s="65">
        <v>416.48996583256724</v>
      </c>
      <c r="H22" s="65">
        <v>602.7327053909346</v>
      </c>
      <c r="I22" s="65">
        <v>1032.3320407020449</v>
      </c>
      <c r="K22" s="40"/>
      <c r="L22" s="40"/>
      <c r="M22" s="40"/>
      <c r="N22" s="40"/>
      <c r="O22" s="40"/>
      <c r="P22" s="40"/>
    </row>
    <row r="23" spans="2:16">
      <c r="B23" s="57"/>
      <c r="C23" s="57" t="s">
        <v>125</v>
      </c>
      <c r="D23" s="65">
        <v>993.79970389996595</v>
      </c>
      <c r="E23" s="65">
        <v>1188.7390404971743</v>
      </c>
      <c r="F23" s="65">
        <v>739.66195210629724</v>
      </c>
      <c r="G23" s="65">
        <v>416.6561221823693</v>
      </c>
      <c r="H23" s="65">
        <v>602.46228433845431</v>
      </c>
      <c r="I23" s="65">
        <v>1033.034487856283</v>
      </c>
      <c r="K23" s="40"/>
      <c r="L23" s="40"/>
      <c r="M23" s="40"/>
      <c r="N23" s="40"/>
      <c r="O23" s="40"/>
      <c r="P23" s="40"/>
    </row>
    <row r="24" spans="2:16">
      <c r="B24" s="57"/>
      <c r="C24" s="57" t="s">
        <v>126</v>
      </c>
      <c r="D24" s="65">
        <v>993.97646256215296</v>
      </c>
      <c r="E24" s="65">
        <v>1189.7354692751421</v>
      </c>
      <c r="F24" s="65">
        <v>740.19020497902545</v>
      </c>
      <c r="G24" s="65">
        <v>416.85512433643089</v>
      </c>
      <c r="H24" s="65">
        <v>603.25121632727587</v>
      </c>
      <c r="I24" s="65">
        <v>1033.8605698817189</v>
      </c>
      <c r="K24" s="40"/>
      <c r="L24" s="40"/>
      <c r="M24" s="40"/>
      <c r="N24" s="40"/>
      <c r="O24" s="40"/>
      <c r="P24" s="40"/>
    </row>
    <row r="25" spans="2:16">
      <c r="B25" s="57"/>
      <c r="C25" s="57" t="s">
        <v>127</v>
      </c>
      <c r="D25" s="65">
        <v>994.28796803561897</v>
      </c>
      <c r="E25" s="65">
        <v>1192.2624873456782</v>
      </c>
      <c r="F25" s="65">
        <v>741.34815972965509</v>
      </c>
      <c r="G25" s="65">
        <v>417.73347686041495</v>
      </c>
      <c r="H25" s="65">
        <v>603.80448932683987</v>
      </c>
      <c r="I25" s="65">
        <v>1035.9780923974629</v>
      </c>
      <c r="K25" s="40"/>
      <c r="L25" s="40"/>
      <c r="M25" s="40"/>
      <c r="N25" s="40"/>
      <c r="O25" s="40"/>
      <c r="P25" s="40"/>
    </row>
    <row r="26" spans="2:16">
      <c r="B26" s="57"/>
      <c r="C26" s="57" t="s">
        <v>128</v>
      </c>
      <c r="D26" s="65">
        <v>994.02118047447459</v>
      </c>
      <c r="E26" s="65">
        <v>1193.0800292821443</v>
      </c>
      <c r="F26" s="65">
        <v>741.63056491604948</v>
      </c>
      <c r="G26" s="65">
        <v>417.81310192988462</v>
      </c>
      <c r="H26" s="65">
        <v>603.95786792581328</v>
      </c>
      <c r="I26" s="65">
        <v>1036.6917270132503</v>
      </c>
      <c r="K26" s="40"/>
      <c r="L26" s="40"/>
      <c r="M26" s="40"/>
      <c r="N26" s="40"/>
      <c r="O26" s="40"/>
      <c r="P26" s="40"/>
    </row>
    <row r="27" spans="2:16">
      <c r="B27" s="57"/>
      <c r="C27" s="57" t="s">
        <v>129</v>
      </c>
      <c r="D27" s="65">
        <v>994.16471877130516</v>
      </c>
      <c r="E27" s="65">
        <v>1193.814802532461</v>
      </c>
      <c r="F27" s="65">
        <v>741.92899450699224</v>
      </c>
      <c r="G27" s="65">
        <v>418.10593455288841</v>
      </c>
      <c r="H27" s="65">
        <v>604.50254158923008</v>
      </c>
      <c r="I27" s="65">
        <v>1037.4769274165515</v>
      </c>
      <c r="K27" s="40"/>
      <c r="L27" s="40"/>
      <c r="M27" s="40"/>
      <c r="N27" s="40"/>
      <c r="O27" s="40"/>
      <c r="P27" s="40"/>
    </row>
    <row r="28" spans="2:16">
      <c r="B28" s="57"/>
      <c r="C28" s="57" t="s">
        <v>130</v>
      </c>
      <c r="D28" s="65">
        <v>994.10648251178611</v>
      </c>
      <c r="E28" s="65">
        <v>1194.9449809462972</v>
      </c>
      <c r="F28" s="65">
        <v>742.3504552395184</v>
      </c>
      <c r="G28" s="65">
        <v>418.38420655886665</v>
      </c>
      <c r="H28" s="65">
        <v>604.93235467288696</v>
      </c>
      <c r="I28" s="65">
        <v>1038.4932636007482</v>
      </c>
      <c r="K28" s="40"/>
      <c r="L28" s="40"/>
      <c r="M28" s="40"/>
      <c r="N28" s="40"/>
      <c r="O28" s="40"/>
      <c r="P28" s="40"/>
    </row>
    <row r="29" spans="2:16">
      <c r="B29" s="57"/>
      <c r="C29" s="57" t="s">
        <v>131</v>
      </c>
      <c r="D29" s="65">
        <v>994.49352041913289</v>
      </c>
      <c r="E29" s="65">
        <v>1196.1689407339413</v>
      </c>
      <c r="F29" s="65">
        <v>743.0298793976076</v>
      </c>
      <c r="G29" s="65">
        <v>418.39681200287475</v>
      </c>
      <c r="H29" s="65">
        <v>605.74427593838902</v>
      </c>
      <c r="I29" s="65">
        <v>1039.5407091120405</v>
      </c>
      <c r="K29" s="40"/>
      <c r="L29" s="40"/>
      <c r="M29" s="40"/>
      <c r="N29" s="40"/>
      <c r="O29" s="40"/>
      <c r="P29" s="40"/>
    </row>
    <row r="30" spans="2:16">
      <c r="B30" s="57">
        <v>2022</v>
      </c>
      <c r="C30" s="57" t="s">
        <v>120</v>
      </c>
      <c r="D30" s="65">
        <v>1034.5387734085764</v>
      </c>
      <c r="E30" s="65">
        <v>1245.89709907786</v>
      </c>
      <c r="F30" s="65">
        <v>774.25833880903542</v>
      </c>
      <c r="G30" s="65">
        <v>436.60655564895768</v>
      </c>
      <c r="H30" s="65">
        <v>632.01411734152407</v>
      </c>
      <c r="I30" s="65">
        <v>1082.9811481063728</v>
      </c>
      <c r="K30" s="40"/>
      <c r="L30" s="40"/>
      <c r="M30" s="40"/>
      <c r="N30" s="40"/>
      <c r="O30" s="40"/>
      <c r="P30" s="40"/>
    </row>
    <row r="31" spans="2:16">
      <c r="B31" s="57"/>
      <c r="C31" s="57" t="s">
        <v>121</v>
      </c>
      <c r="D31" s="65">
        <v>1034.3143371824985</v>
      </c>
      <c r="E31" s="65">
        <v>1248.3639538219993</v>
      </c>
      <c r="F31" s="65">
        <v>775.28690134092778</v>
      </c>
      <c r="G31" s="65">
        <v>436.73075335161542</v>
      </c>
      <c r="H31" s="65">
        <v>633.33577292715017</v>
      </c>
      <c r="I31" s="65">
        <v>1085.0698188245644</v>
      </c>
      <c r="K31" s="40"/>
      <c r="L31" s="40"/>
      <c r="M31" s="40"/>
      <c r="N31" s="40"/>
      <c r="O31" s="40"/>
      <c r="P31" s="40"/>
    </row>
    <row r="32" spans="2:16">
      <c r="B32" s="57"/>
      <c r="C32" s="57" t="s">
        <v>122</v>
      </c>
      <c r="D32" s="65">
        <v>1034.57</v>
      </c>
      <c r="E32" s="65">
        <v>1250.3699999999999</v>
      </c>
      <c r="F32" s="65">
        <v>776</v>
      </c>
      <c r="G32" s="65">
        <v>436.93</v>
      </c>
      <c r="H32" s="65">
        <v>633.75</v>
      </c>
      <c r="I32" s="65">
        <v>1086.52</v>
      </c>
      <c r="K32" s="40"/>
      <c r="L32" s="40"/>
      <c r="M32" s="40"/>
      <c r="N32" s="40"/>
      <c r="O32" s="40"/>
      <c r="P32" s="40"/>
    </row>
    <row r="33" spans="2:42">
      <c r="B33" s="57"/>
      <c r="C33" s="57" t="s">
        <v>123</v>
      </c>
      <c r="D33" s="65">
        <v>1034.940127943054</v>
      </c>
      <c r="E33" s="65">
        <v>1251.5355452325248</v>
      </c>
      <c r="F33" s="65">
        <v>776.75179361770847</v>
      </c>
      <c r="G33" s="65">
        <v>437.30937629464518</v>
      </c>
      <c r="H33" s="65">
        <v>635.23630569223155</v>
      </c>
      <c r="I33" s="65">
        <v>1087.4750980441895</v>
      </c>
      <c r="K33" s="40"/>
      <c r="L33" s="40"/>
      <c r="M33" s="40"/>
      <c r="N33" s="40"/>
      <c r="O33" s="40"/>
      <c r="P33" s="40"/>
    </row>
    <row r="34" spans="2:42">
      <c r="B34" s="57"/>
      <c r="C34" s="61" t="s">
        <v>124</v>
      </c>
      <c r="D34" s="69">
        <v>1035.4477381186357</v>
      </c>
      <c r="E34" s="69">
        <v>1254.363449608682</v>
      </c>
      <c r="F34" s="69">
        <v>778.36660700005598</v>
      </c>
      <c r="G34" s="69">
        <v>438.55424812151142</v>
      </c>
      <c r="H34" s="69">
        <v>636.12356732394414</v>
      </c>
      <c r="I34" s="69">
        <v>1089.8640347178266</v>
      </c>
      <c r="K34" s="40"/>
      <c r="L34" s="40"/>
      <c r="M34" s="40"/>
      <c r="N34" s="40"/>
      <c r="O34" s="40"/>
      <c r="P34" s="40"/>
    </row>
    <row r="35" spans="2:42">
      <c r="B35" s="57"/>
      <c r="C35" s="57" t="s">
        <v>125</v>
      </c>
      <c r="D35" s="65" t="s">
        <v>132</v>
      </c>
      <c r="E35" s="65" t="s">
        <v>132</v>
      </c>
      <c r="F35" s="65" t="s">
        <v>132</v>
      </c>
      <c r="G35" s="65" t="s">
        <v>132</v>
      </c>
      <c r="H35" s="65" t="s">
        <v>132</v>
      </c>
      <c r="I35" s="65" t="s">
        <v>132</v>
      </c>
      <c r="K35" s="40"/>
      <c r="L35" s="40"/>
      <c r="M35" s="40"/>
      <c r="N35" s="40"/>
      <c r="O35" s="40"/>
      <c r="P35" s="40"/>
    </row>
    <row r="36" spans="2:42">
      <c r="B36" s="57"/>
      <c r="C36" s="57" t="s">
        <v>126</v>
      </c>
      <c r="D36" s="65"/>
      <c r="E36" s="65"/>
      <c r="F36" s="65"/>
      <c r="G36" s="65"/>
      <c r="H36" s="65"/>
      <c r="I36" s="65"/>
      <c r="K36" s="40"/>
      <c r="L36" s="40"/>
      <c r="M36" s="40"/>
      <c r="N36" s="40"/>
      <c r="O36" s="40"/>
      <c r="P36" s="40"/>
    </row>
    <row r="37" spans="2:42">
      <c r="B37" s="57"/>
      <c r="C37" s="57" t="s">
        <v>127</v>
      </c>
      <c r="D37" s="65"/>
      <c r="E37" s="65"/>
      <c r="F37" s="65"/>
      <c r="G37" s="65"/>
      <c r="H37" s="65"/>
      <c r="I37" s="65"/>
      <c r="K37" s="40"/>
      <c r="L37" s="40"/>
      <c r="M37" s="40"/>
      <c r="N37" s="40"/>
      <c r="O37" s="40"/>
      <c r="P37" s="40"/>
    </row>
    <row r="38" spans="2:42">
      <c r="B38" s="57"/>
      <c r="C38" s="57" t="s">
        <v>128</v>
      </c>
      <c r="D38" s="65"/>
      <c r="E38" s="65"/>
      <c r="F38" s="65"/>
      <c r="G38" s="65"/>
      <c r="H38" s="65"/>
      <c r="I38" s="65"/>
      <c r="K38" s="40"/>
      <c r="L38" s="40"/>
      <c r="M38" s="40"/>
      <c r="N38" s="40"/>
      <c r="O38" s="40"/>
      <c r="P38" s="40"/>
    </row>
    <row r="39" spans="2:42">
      <c r="B39" s="57"/>
      <c r="C39" s="57" t="s">
        <v>129</v>
      </c>
      <c r="D39" s="65"/>
      <c r="E39" s="65"/>
      <c r="F39" s="65"/>
      <c r="G39" s="65"/>
      <c r="H39" s="65"/>
      <c r="I39" s="65"/>
      <c r="K39" s="40"/>
      <c r="L39" s="40"/>
      <c r="M39" s="40"/>
      <c r="N39" s="40"/>
      <c r="O39" s="40"/>
      <c r="P39" s="40"/>
    </row>
    <row r="40" spans="2:42">
      <c r="B40" s="64"/>
      <c r="C40" s="57" t="s">
        <v>130</v>
      </c>
      <c r="D40" s="65"/>
      <c r="E40" s="65"/>
      <c r="F40" s="65"/>
      <c r="G40" s="65"/>
      <c r="H40" s="65"/>
      <c r="I40" s="65"/>
      <c r="K40" s="40"/>
      <c r="L40" s="40"/>
      <c r="M40" s="40"/>
      <c r="N40" s="40"/>
      <c r="O40" s="40"/>
      <c r="P40" s="40"/>
    </row>
    <row r="41" spans="2:42">
      <c r="B41" s="64"/>
      <c r="C41" s="57" t="s">
        <v>131</v>
      </c>
      <c r="D41" s="65"/>
      <c r="E41" s="65"/>
      <c r="F41" s="65"/>
      <c r="G41" s="65"/>
      <c r="H41" s="65"/>
      <c r="I41" s="65"/>
      <c r="K41" s="40"/>
      <c r="L41" s="279"/>
      <c r="M41" s="279"/>
      <c r="N41" s="279"/>
      <c r="O41" s="279"/>
      <c r="P41" s="279"/>
      <c r="Q41" s="279"/>
    </row>
    <row r="42" spans="2:42">
      <c r="B42" s="64"/>
      <c r="C42" s="57"/>
      <c r="D42" s="71"/>
      <c r="E42" s="71"/>
      <c r="F42" s="71"/>
      <c r="G42" s="71"/>
      <c r="H42" s="71"/>
      <c r="I42" s="71"/>
      <c r="K42" s="40"/>
      <c r="L42" s="40"/>
      <c r="M42" s="40"/>
      <c r="N42" s="40"/>
      <c r="O42" s="40"/>
      <c r="P42" s="40"/>
    </row>
    <row r="43" spans="2:42">
      <c r="B43" s="57"/>
      <c r="C43" s="57"/>
      <c r="D43" s="69" t="s">
        <v>133</v>
      </c>
      <c r="E43" s="65"/>
      <c r="F43" s="65"/>
      <c r="G43" s="65"/>
      <c r="H43" s="65"/>
      <c r="I43" s="65"/>
      <c r="K43" s="40"/>
      <c r="L43" s="40"/>
      <c r="M43" s="40"/>
      <c r="N43" s="40"/>
      <c r="O43" s="40"/>
      <c r="P43" s="40"/>
    </row>
    <row r="44" spans="2:42">
      <c r="B44" s="57">
        <v>2010</v>
      </c>
      <c r="C44" s="57"/>
      <c r="D44" s="65">
        <v>2.1742639544057196</v>
      </c>
      <c r="E44" s="65">
        <v>3.5854194921367322</v>
      </c>
      <c r="F44" s="65">
        <v>3.2084438878145383</v>
      </c>
      <c r="G44" s="65">
        <v>2.8985024455060904</v>
      </c>
      <c r="H44" s="65">
        <v>2.8228685702079925</v>
      </c>
      <c r="I44" s="65">
        <v>3.4175092207132662</v>
      </c>
      <c r="K44" s="40"/>
      <c r="L44" s="40"/>
      <c r="M44" s="40"/>
      <c r="N44" s="40"/>
      <c r="O44" s="40"/>
      <c r="P44" s="40"/>
    </row>
    <row r="45" spans="2:42">
      <c r="B45" s="57">
        <v>2011</v>
      </c>
      <c r="C45" s="57"/>
      <c r="D45" s="65">
        <v>2.2479446059370467</v>
      </c>
      <c r="E45" s="65">
        <v>3.4387158957957631</v>
      </c>
      <c r="F45" s="65">
        <v>2.541844004498639</v>
      </c>
      <c r="G45" s="65">
        <v>2.636166722126454</v>
      </c>
      <c r="H45" s="65">
        <v>2.5075464158243799</v>
      </c>
      <c r="I45" s="65">
        <v>3.1842859878493002</v>
      </c>
      <c r="K45" s="40"/>
      <c r="L45" s="40"/>
      <c r="M45" s="40"/>
      <c r="N45" s="40"/>
      <c r="O45" s="40"/>
      <c r="P45" s="40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</row>
    <row r="46" spans="2:42">
      <c r="B46" s="57">
        <v>2012</v>
      </c>
      <c r="C46" s="57"/>
      <c r="D46" s="66">
        <v>2.0332525532994916</v>
      </c>
      <c r="E46" s="66">
        <v>3.5042459164357442</v>
      </c>
      <c r="F46" s="66">
        <v>2.5728324726469909</v>
      </c>
      <c r="G46" s="66">
        <v>1.3766870777958573</v>
      </c>
      <c r="H46" s="66">
        <v>3.0746674592396994</v>
      </c>
      <c r="I46" s="66">
        <v>3.1339970747441104</v>
      </c>
      <c r="K46" s="40"/>
      <c r="L46" s="40"/>
      <c r="M46" s="40"/>
      <c r="N46" s="40"/>
      <c r="O46" s="40"/>
      <c r="P46" s="40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</row>
    <row r="47" spans="2:42">
      <c r="B47" s="57">
        <v>2013</v>
      </c>
      <c r="C47" s="57"/>
      <c r="D47" s="65">
        <v>2.1785494471202815</v>
      </c>
      <c r="E47" s="65">
        <v>3.3566967647270074</v>
      </c>
      <c r="F47" s="65">
        <v>2.6308729774710882</v>
      </c>
      <c r="G47" s="65">
        <v>1.1983036603954389</v>
      </c>
      <c r="H47" s="65">
        <v>3.1919073016283939</v>
      </c>
      <c r="I47" s="65">
        <v>3.0773566068296843</v>
      </c>
      <c r="K47" s="40"/>
      <c r="L47" s="40"/>
      <c r="M47" s="40"/>
      <c r="N47" s="40"/>
      <c r="O47" s="40"/>
      <c r="P47" s="40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</row>
    <row r="48" spans="2:42">
      <c r="B48" s="57">
        <v>2014</v>
      </c>
      <c r="C48" s="57"/>
      <c r="D48" s="65">
        <v>0.86997773371475517</v>
      </c>
      <c r="E48" s="65">
        <v>2.0463949710716189</v>
      </c>
      <c r="F48" s="65">
        <v>1.0264864773547711</v>
      </c>
      <c r="G48" s="65">
        <v>-0.45326402990586434</v>
      </c>
      <c r="H48" s="65">
        <v>1.4067500954664913</v>
      </c>
      <c r="I48" s="65">
        <v>1.6853855129929318</v>
      </c>
      <c r="K48" s="40"/>
      <c r="L48" s="40"/>
      <c r="M48" s="40"/>
      <c r="N48" s="40"/>
      <c r="O48" s="40"/>
      <c r="P48" s="40"/>
    </row>
    <row r="49" spans="2:16">
      <c r="B49" s="57">
        <v>2015</v>
      </c>
      <c r="C49" s="57"/>
      <c r="D49" s="65">
        <v>0.74839855482207174</v>
      </c>
      <c r="E49" s="65">
        <v>2.1679789922961712</v>
      </c>
      <c r="F49" s="65">
        <v>1.0569692881672532</v>
      </c>
      <c r="G49" s="65">
        <v>1.0668938684582185</v>
      </c>
      <c r="H49" s="65">
        <v>1.8961949950916823</v>
      </c>
      <c r="I49" s="65">
        <v>1.8941346863832864</v>
      </c>
      <c r="K49" s="40"/>
      <c r="L49" s="40"/>
      <c r="M49" s="40"/>
      <c r="N49" s="40"/>
      <c r="O49" s="40"/>
      <c r="P49" s="40"/>
    </row>
    <row r="50" spans="2:16">
      <c r="B50" s="57">
        <v>2016</v>
      </c>
      <c r="C50" s="57"/>
      <c r="D50" s="65">
        <v>0.70090235508939447</v>
      </c>
      <c r="E50" s="65">
        <v>2.0678201807531771</v>
      </c>
      <c r="F50" s="65">
        <v>1.2888933212321652</v>
      </c>
      <c r="G50" s="65">
        <v>1.2068441835092036</v>
      </c>
      <c r="H50" s="65">
        <v>1.5437279000681814</v>
      </c>
      <c r="I50" s="65">
        <v>1.9160203176220136</v>
      </c>
      <c r="K50" s="40"/>
      <c r="L50" s="40"/>
      <c r="M50" s="40"/>
      <c r="N50" s="40"/>
      <c r="O50" s="40"/>
      <c r="P50" s="40"/>
    </row>
    <row r="51" spans="2:16">
      <c r="B51" s="57">
        <v>2017</v>
      </c>
      <c r="C51" s="57"/>
      <c r="D51" s="65">
        <v>0.58889137491855426</v>
      </c>
      <c r="E51" s="65">
        <v>1.9207353033274588</v>
      </c>
      <c r="F51" s="65">
        <v>1.2948805188622181</v>
      </c>
      <c r="G51" s="65">
        <v>1.231930917614954</v>
      </c>
      <c r="H51" s="65">
        <v>1.8466302848462846</v>
      </c>
      <c r="I51" s="65">
        <v>1.8262499388099984</v>
      </c>
      <c r="K51" s="40"/>
      <c r="L51" s="40"/>
      <c r="M51" s="40"/>
      <c r="N51" s="40"/>
      <c r="O51" s="40"/>
      <c r="P51" s="40"/>
    </row>
    <row r="52" spans="2:16">
      <c r="B52" s="57">
        <v>2018</v>
      </c>
      <c r="C52" s="57"/>
      <c r="D52" s="65">
        <v>1.7911768704562014</v>
      </c>
      <c r="E52" s="65">
        <v>3.4061196333973198</v>
      </c>
      <c r="F52" s="65">
        <v>4.8935021934644274</v>
      </c>
      <c r="G52" s="65">
        <v>3.2391293304118607</v>
      </c>
      <c r="H52" s="65">
        <v>3.7169989295475103</v>
      </c>
      <c r="I52" s="65">
        <v>3.6805872429081399</v>
      </c>
      <c r="K52" s="40"/>
      <c r="L52" s="40"/>
      <c r="M52" s="40"/>
      <c r="N52" s="40"/>
      <c r="O52" s="40"/>
      <c r="P52" s="40"/>
    </row>
    <row r="53" spans="2:16">
      <c r="B53" s="57">
        <v>2019</v>
      </c>
      <c r="C53" s="57"/>
      <c r="D53" s="65">
        <v>2.5664763278633762</v>
      </c>
      <c r="E53" s="65">
        <v>3.2563740748494663</v>
      </c>
      <c r="F53" s="65">
        <v>4.995514762415465</v>
      </c>
      <c r="G53" s="65">
        <v>3.0866877454988728</v>
      </c>
      <c r="H53" s="65">
        <v>3.7322611955504126</v>
      </c>
      <c r="I53" s="65">
        <v>3.6188596279576268</v>
      </c>
      <c r="K53" s="40"/>
      <c r="L53" s="40"/>
      <c r="M53" s="40"/>
      <c r="N53" s="40"/>
      <c r="O53" s="40"/>
      <c r="P53" s="40"/>
    </row>
    <row r="54" spans="2:16">
      <c r="B54" s="57">
        <v>2020</v>
      </c>
      <c r="C54" s="57"/>
      <c r="D54" s="65">
        <v>0.69012849628857786</v>
      </c>
      <c r="E54" s="65">
        <v>2.3354869023602731</v>
      </c>
      <c r="F54" s="65">
        <v>2.0479606667086703</v>
      </c>
      <c r="G54" s="65">
        <v>1.5937314978782924</v>
      </c>
      <c r="H54" s="65">
        <v>2.6466986999275077</v>
      </c>
      <c r="I54" s="65">
        <v>2.2303987653552682</v>
      </c>
      <c r="K54" s="40"/>
      <c r="L54" s="40"/>
      <c r="M54" s="40"/>
      <c r="N54" s="40"/>
      <c r="O54" s="40"/>
      <c r="P54" s="40"/>
    </row>
    <row r="55" spans="2:16">
      <c r="B55" s="74"/>
      <c r="C55" s="57"/>
      <c r="D55" s="65"/>
      <c r="E55" s="65"/>
      <c r="F55" s="65"/>
      <c r="G55" s="65"/>
      <c r="H55" s="65"/>
      <c r="I55" s="65"/>
      <c r="K55" s="40"/>
      <c r="L55" s="40"/>
      <c r="M55" s="40"/>
      <c r="N55" s="40"/>
      <c r="O55" s="40"/>
      <c r="P55" s="40"/>
    </row>
    <row r="56" spans="2:16">
      <c r="B56" s="74">
        <v>2021</v>
      </c>
      <c r="C56" s="57" t="s">
        <v>120</v>
      </c>
      <c r="D56" s="65">
        <v>1.5871386348657035</v>
      </c>
      <c r="E56" s="65">
        <v>3.2729061384266345</v>
      </c>
      <c r="F56" s="65">
        <v>2.9642212323262696</v>
      </c>
      <c r="G56" s="65">
        <v>2.4700640029513998</v>
      </c>
      <c r="H56" s="65">
        <v>3.5890183497999661</v>
      </c>
      <c r="I56" s="65">
        <v>3.156041624225292</v>
      </c>
      <c r="K56" s="40"/>
      <c r="L56" s="40"/>
      <c r="M56" s="40"/>
      <c r="N56" s="40"/>
      <c r="O56" s="40"/>
      <c r="P56" s="40"/>
    </row>
    <row r="57" spans="2:16">
      <c r="B57" s="74"/>
      <c r="C57" s="57" t="s">
        <v>121</v>
      </c>
      <c r="D57" s="65">
        <v>0.74745967339981956</v>
      </c>
      <c r="E57" s="65">
        <v>2.4216200522145126</v>
      </c>
      <c r="F57" s="65">
        <v>2.0633202896720659</v>
      </c>
      <c r="G57" s="65">
        <v>1.5540665094710082</v>
      </c>
      <c r="H57" s="65">
        <v>2.6667976053194931</v>
      </c>
      <c r="I57" s="65">
        <v>2.2895810612577838</v>
      </c>
      <c r="K57" s="40"/>
      <c r="L57" s="40"/>
      <c r="M57" s="40"/>
      <c r="N57" s="40"/>
      <c r="O57" s="40"/>
      <c r="P57" s="40"/>
    </row>
    <row r="58" spans="2:16">
      <c r="B58" s="74"/>
      <c r="C58" s="57" t="s">
        <v>122</v>
      </c>
      <c r="D58" s="65">
        <v>0.73785009448317229</v>
      </c>
      <c r="E58" s="65">
        <v>2.4041933599539655</v>
      </c>
      <c r="F58" s="65">
        <v>2.0745523570902202</v>
      </c>
      <c r="G58" s="65">
        <v>1.4864119195395542</v>
      </c>
      <c r="H58" s="65">
        <v>2.567590636858319</v>
      </c>
      <c r="I58" s="65">
        <v>2.2775886505881138</v>
      </c>
      <c r="K58" s="40"/>
      <c r="L58" s="40"/>
      <c r="M58" s="40"/>
      <c r="N58" s="40"/>
      <c r="O58" s="40"/>
      <c r="P58" s="40"/>
    </row>
    <row r="59" spans="2:16">
      <c r="B59" s="74"/>
      <c r="C59" s="57" t="s">
        <v>123</v>
      </c>
      <c r="D59" s="65">
        <v>0.78280406677697645</v>
      </c>
      <c r="E59" s="65">
        <v>2.3968804247793019</v>
      </c>
      <c r="F59" s="65">
        <v>2.0533389772658062</v>
      </c>
      <c r="G59" s="65">
        <v>1.5584903166149688</v>
      </c>
      <c r="H59" s="65">
        <v>2.367501333720301</v>
      </c>
      <c r="I59" s="65">
        <v>2.2582325268302617</v>
      </c>
      <c r="K59" s="40"/>
      <c r="L59" s="40"/>
      <c r="M59" s="40"/>
      <c r="N59" s="40"/>
      <c r="O59" s="40"/>
      <c r="P59" s="40"/>
    </row>
    <row r="60" spans="2:16">
      <c r="B60" s="74"/>
      <c r="C60" s="57" t="s">
        <v>124</v>
      </c>
      <c r="D60" s="65">
        <v>0.83382542702858942</v>
      </c>
      <c r="E60" s="65">
        <v>2.3354742517912142</v>
      </c>
      <c r="F60" s="65">
        <v>2.0018150019353476</v>
      </c>
      <c r="G60" s="65">
        <v>1.6765217082073347</v>
      </c>
      <c r="H60" s="65">
        <v>2.2604899124430089</v>
      </c>
      <c r="I60" s="65">
        <v>2.1996550895564626</v>
      </c>
      <c r="K60" s="40"/>
      <c r="L60" s="40"/>
      <c r="M60" s="40"/>
      <c r="N60" s="40"/>
      <c r="O60" s="40"/>
      <c r="P60" s="40"/>
    </row>
    <row r="61" spans="2:16">
      <c r="B61" s="74"/>
      <c r="C61" s="57" t="s">
        <v>125</v>
      </c>
      <c r="D61" s="65">
        <v>0.84037965970058526</v>
      </c>
      <c r="E61" s="65">
        <v>2.3116604942476471</v>
      </c>
      <c r="F61" s="65">
        <v>1.9361060159438725</v>
      </c>
      <c r="G61" s="65">
        <v>1.6737348115307915</v>
      </c>
      <c r="H61" s="65">
        <v>2.0911385187339926</v>
      </c>
      <c r="I61" s="65">
        <v>2.1762953925719586</v>
      </c>
      <c r="K61" s="40"/>
      <c r="L61" s="40"/>
      <c r="M61" s="40"/>
      <c r="N61" s="40"/>
      <c r="O61" s="40"/>
      <c r="P61" s="40"/>
    </row>
    <row r="62" spans="2:16">
      <c r="B62" s="57"/>
      <c r="C62" s="57" t="s">
        <v>126</v>
      </c>
      <c r="D62" s="65">
        <v>0.87149600829934393</v>
      </c>
      <c r="E62" s="65">
        <v>2.3011726478011196</v>
      </c>
      <c r="F62" s="65">
        <v>1.8999921761754468</v>
      </c>
      <c r="G62" s="65">
        <v>1.6372933025514236</v>
      </c>
      <c r="H62" s="65">
        <v>2.0886228925373507</v>
      </c>
      <c r="I62" s="65">
        <v>2.1766007314495628</v>
      </c>
      <c r="K62" s="40"/>
      <c r="L62" s="40"/>
      <c r="M62" s="40"/>
      <c r="N62" s="40"/>
      <c r="O62" s="40"/>
      <c r="P62" s="40"/>
    </row>
    <row r="63" spans="2:16">
      <c r="B63" s="74"/>
      <c r="C63" s="57" t="s">
        <v>127</v>
      </c>
      <c r="D63" s="65">
        <v>0.90404445796703481</v>
      </c>
      <c r="E63" s="65">
        <v>2.4005464242501828</v>
      </c>
      <c r="F63" s="65">
        <v>1.9682561490707906</v>
      </c>
      <c r="G63" s="65">
        <v>1.7792070267778959</v>
      </c>
      <c r="H63" s="65">
        <v>2.0482749704932024</v>
      </c>
      <c r="I63" s="65">
        <v>2.2748820457275665</v>
      </c>
      <c r="K63" s="40"/>
      <c r="L63" s="40"/>
      <c r="M63" s="40"/>
      <c r="N63" s="40"/>
      <c r="O63" s="40"/>
      <c r="P63" s="40"/>
    </row>
    <row r="64" spans="2:16">
      <c r="B64" s="57"/>
      <c r="C64" s="57" t="s">
        <v>128</v>
      </c>
      <c r="D64" s="65">
        <v>0.85714429775238798</v>
      </c>
      <c r="E64" s="65">
        <v>2.2595906793402065</v>
      </c>
      <c r="F64" s="65">
        <v>1.8477447081016285</v>
      </c>
      <c r="G64" s="65">
        <v>1.5724907916950359</v>
      </c>
      <c r="H64" s="65">
        <v>1.9187447173342864</v>
      </c>
      <c r="I64" s="65">
        <v>2.1413116012360511</v>
      </c>
      <c r="K64" s="40"/>
      <c r="L64" s="40"/>
      <c r="M64" s="40"/>
      <c r="N64" s="40"/>
      <c r="O64" s="40"/>
      <c r="P64" s="40"/>
    </row>
    <row r="65" spans="2:16">
      <c r="B65" s="57"/>
      <c r="C65" s="57" t="s">
        <v>129</v>
      </c>
      <c r="D65" s="65">
        <v>0.8734173769151532</v>
      </c>
      <c r="E65" s="65">
        <v>2.2246407322851658</v>
      </c>
      <c r="F65" s="65">
        <v>1.8216185634138071</v>
      </c>
      <c r="G65" s="65">
        <v>1.4973047412867979</v>
      </c>
      <c r="H65" s="65">
        <v>1.8867717534366113</v>
      </c>
      <c r="I65" s="65">
        <v>2.1111342928098464</v>
      </c>
      <c r="K65" s="40"/>
      <c r="L65" s="40"/>
      <c r="M65" s="40"/>
      <c r="N65" s="40"/>
      <c r="O65" s="40"/>
      <c r="P65" s="40"/>
    </row>
    <row r="66" spans="2:16">
      <c r="B66" s="57"/>
      <c r="C66" s="57" t="s">
        <v>130</v>
      </c>
      <c r="D66" s="65">
        <v>0.90283356218390232</v>
      </c>
      <c r="E66" s="65">
        <v>2.2194449003277938</v>
      </c>
      <c r="F66" s="65">
        <v>1.8195525948394131</v>
      </c>
      <c r="G66" s="65">
        <v>1.5306603854848833</v>
      </c>
      <c r="H66" s="65">
        <v>1.7800559678727401</v>
      </c>
      <c r="I66" s="65">
        <v>2.1123915144102057</v>
      </c>
      <c r="K66" s="40"/>
      <c r="L66" s="40"/>
      <c r="M66" s="40"/>
      <c r="N66" s="40"/>
      <c r="O66" s="40"/>
      <c r="P66" s="40"/>
    </row>
    <row r="67" spans="2:16">
      <c r="B67" s="57"/>
      <c r="C67" s="57" t="s">
        <v>131</v>
      </c>
      <c r="D67" s="65">
        <v>0.94785611592616004</v>
      </c>
      <c r="E67" s="65">
        <v>2.2140753052331652</v>
      </c>
      <c r="F67" s="65">
        <v>1.8381312908909653</v>
      </c>
      <c r="G67" s="65">
        <v>1.5507836263288111</v>
      </c>
      <c r="H67" s="65">
        <v>1.876656502092322</v>
      </c>
      <c r="I67" s="65">
        <v>2.1192714344812069</v>
      </c>
      <c r="K67" s="40"/>
      <c r="L67" s="40"/>
      <c r="M67" s="40"/>
      <c r="N67" s="40"/>
      <c r="O67" s="40"/>
      <c r="P67" s="40"/>
    </row>
    <row r="68" spans="2:16">
      <c r="B68" s="74">
        <v>2022</v>
      </c>
      <c r="C68" s="57" t="s">
        <v>120</v>
      </c>
      <c r="D68" s="65">
        <v>4.1069955789462931</v>
      </c>
      <c r="E68" s="65">
        <v>5.3997421323421557</v>
      </c>
      <c r="F68" s="65">
        <v>5.1050116550170221</v>
      </c>
      <c r="G68" s="65">
        <v>4.96014603420869</v>
      </c>
      <c r="H68" s="65">
        <v>5.2063002904800815</v>
      </c>
      <c r="I68" s="65">
        <v>5.3289225436661258</v>
      </c>
      <c r="K68" s="40"/>
      <c r="L68" s="40"/>
      <c r="M68" s="40"/>
      <c r="N68" s="40"/>
      <c r="O68" s="40"/>
      <c r="P68" s="40"/>
    </row>
    <row r="69" spans="2:16">
      <c r="B69" s="74"/>
      <c r="C69" s="57" t="s">
        <v>121</v>
      </c>
      <c r="D69" s="65">
        <v>4.0897774314631707</v>
      </c>
      <c r="E69" s="65">
        <v>5.4129559884063205</v>
      </c>
      <c r="F69" s="65">
        <v>5.1155959703903298</v>
      </c>
      <c r="G69" s="65">
        <v>4.984109432550321</v>
      </c>
      <c r="H69" s="65">
        <v>5.2656740743983965</v>
      </c>
      <c r="I69" s="65">
        <v>5.3564606442083385</v>
      </c>
      <c r="K69" s="40"/>
      <c r="L69" s="40"/>
      <c r="M69" s="40"/>
      <c r="N69" s="40"/>
      <c r="O69" s="40"/>
      <c r="P69" s="40"/>
    </row>
    <row r="70" spans="2:16">
      <c r="B70" s="74"/>
      <c r="C70" s="57" t="s">
        <v>122</v>
      </c>
      <c r="D70" s="65">
        <v>4.1100000000000003</v>
      </c>
      <c r="E70" s="65">
        <v>5.44</v>
      </c>
      <c r="F70" s="65">
        <v>5.12</v>
      </c>
      <c r="G70" s="65">
        <v>5.03</v>
      </c>
      <c r="H70" s="65">
        <v>5.24</v>
      </c>
      <c r="I70" s="65">
        <v>5.39</v>
      </c>
      <c r="K70" s="40"/>
      <c r="L70" s="40"/>
      <c r="M70" s="40"/>
      <c r="N70" s="40"/>
      <c r="O70" s="40"/>
      <c r="P70" s="40"/>
    </row>
    <row r="71" spans="2:16">
      <c r="B71" s="74"/>
      <c r="C71" s="57" t="s">
        <v>123</v>
      </c>
      <c r="D71" s="65">
        <v>4.1466229302114632</v>
      </c>
      <c r="E71" s="65">
        <v>5.4485063148840052</v>
      </c>
      <c r="F71" s="65">
        <v>5.1567584806152755</v>
      </c>
      <c r="G71" s="65">
        <v>5.0581033423390265</v>
      </c>
      <c r="H71" s="65">
        <v>5.4854889376120264</v>
      </c>
      <c r="I71" s="65">
        <v>5.4146523659300838</v>
      </c>
      <c r="K71" s="40"/>
      <c r="L71" s="40"/>
      <c r="M71" s="40"/>
      <c r="N71" s="40"/>
      <c r="O71" s="40"/>
      <c r="P71" s="40"/>
    </row>
    <row r="72" spans="2:16">
      <c r="B72" s="74"/>
      <c r="C72" s="61" t="s">
        <v>124</v>
      </c>
      <c r="D72" s="69">
        <v>4.1878099185130635</v>
      </c>
      <c r="E72" s="69">
        <v>5.6041884883227144</v>
      </c>
      <c r="F72" s="69">
        <v>5.2993052399705531</v>
      </c>
      <c r="G72" s="69">
        <v>5.2976743977102725</v>
      </c>
      <c r="H72" s="69">
        <v>5.5399120761751464</v>
      </c>
      <c r="I72" s="69">
        <v>5.5730125335116565</v>
      </c>
      <c r="K72" s="40"/>
      <c r="L72" s="40"/>
      <c r="M72" s="40"/>
      <c r="N72" s="40"/>
      <c r="O72" s="40"/>
      <c r="P72" s="40"/>
    </row>
    <row r="73" spans="2:16">
      <c r="B73" s="74"/>
      <c r="C73" s="57" t="s">
        <v>125</v>
      </c>
      <c r="D73" s="65"/>
      <c r="E73" s="65"/>
      <c r="F73" s="65"/>
      <c r="G73" s="65"/>
      <c r="H73" s="65"/>
      <c r="I73" s="65"/>
      <c r="K73" s="40"/>
      <c r="L73" s="40"/>
      <c r="M73" s="40"/>
      <c r="N73" s="40"/>
      <c r="O73" s="40"/>
      <c r="P73" s="40"/>
    </row>
    <row r="74" spans="2:16">
      <c r="B74" s="57"/>
      <c r="C74" s="57" t="s">
        <v>126</v>
      </c>
      <c r="D74" s="65"/>
      <c r="E74" s="65"/>
      <c r="F74" s="65"/>
      <c r="G74" s="65"/>
      <c r="H74" s="65"/>
      <c r="I74" s="65"/>
      <c r="K74" s="40"/>
      <c r="L74" s="40"/>
      <c r="M74" s="40"/>
      <c r="N74" s="40"/>
      <c r="O74" s="40"/>
      <c r="P74" s="40"/>
    </row>
    <row r="75" spans="2:16">
      <c r="B75" s="74"/>
      <c r="C75" s="57" t="s">
        <v>127</v>
      </c>
      <c r="D75" s="65"/>
      <c r="E75" s="65"/>
      <c r="F75" s="65"/>
      <c r="G75" s="65"/>
      <c r="H75" s="65"/>
      <c r="I75" s="65"/>
      <c r="K75" s="280"/>
      <c r="L75" s="280"/>
      <c r="M75" s="280"/>
      <c r="N75" s="280"/>
      <c r="O75" s="280"/>
      <c r="P75" s="280"/>
    </row>
    <row r="76" spans="2:16">
      <c r="B76" s="57"/>
      <c r="C76" s="57" t="s">
        <v>128</v>
      </c>
      <c r="D76" s="65"/>
      <c r="E76" s="65"/>
      <c r="F76" s="65"/>
      <c r="G76" s="65"/>
      <c r="H76" s="65"/>
      <c r="I76" s="65"/>
      <c r="K76" s="40"/>
      <c r="L76" s="40"/>
      <c r="M76" s="40"/>
      <c r="N76" s="40"/>
      <c r="O76" s="40"/>
      <c r="P76" s="40"/>
    </row>
    <row r="77" spans="2:16">
      <c r="B77" s="57"/>
      <c r="C77" s="57" t="s">
        <v>129</v>
      </c>
      <c r="D77" s="65"/>
      <c r="E77" s="65"/>
      <c r="F77" s="65"/>
      <c r="G77" s="65"/>
      <c r="H77" s="65"/>
      <c r="I77" s="65"/>
      <c r="K77" s="40"/>
      <c r="L77" s="40"/>
      <c r="M77" s="40"/>
      <c r="N77" s="40"/>
      <c r="O77" s="40"/>
      <c r="P77" s="40"/>
    </row>
    <row r="78" spans="2:16">
      <c r="B78" s="57"/>
      <c r="C78" s="57" t="s">
        <v>130</v>
      </c>
      <c r="D78" s="65"/>
      <c r="E78" s="65"/>
      <c r="F78" s="65"/>
      <c r="G78" s="65"/>
      <c r="H78" s="65"/>
      <c r="I78" s="65"/>
      <c r="K78" s="40"/>
      <c r="L78" s="40"/>
      <c r="M78" s="40"/>
      <c r="N78" s="40"/>
      <c r="O78" s="40"/>
      <c r="P78" s="40"/>
    </row>
    <row r="79" spans="2:16">
      <c r="B79" s="57"/>
      <c r="C79" s="57" t="s">
        <v>131</v>
      </c>
      <c r="D79" s="65"/>
      <c r="E79" s="65"/>
      <c r="F79" s="65"/>
      <c r="G79" s="65"/>
      <c r="H79" s="65"/>
      <c r="I79" s="65"/>
      <c r="K79" s="40"/>
      <c r="L79" s="40"/>
      <c r="M79" s="40"/>
      <c r="N79" s="40"/>
      <c r="O79" s="40"/>
      <c r="P79" s="40"/>
    </row>
    <row r="80" spans="2:16">
      <c r="B80" s="57"/>
      <c r="C80" s="57"/>
      <c r="D80" s="66"/>
      <c r="E80" s="66"/>
      <c r="F80" s="66"/>
      <c r="G80" s="66"/>
      <c r="H80" s="66"/>
      <c r="I80" s="66"/>
      <c r="K80" s="45"/>
      <c r="L80" s="45"/>
      <c r="M80" s="45"/>
      <c r="N80" s="45"/>
      <c r="O80" s="45"/>
      <c r="P80" s="45"/>
    </row>
    <row r="81" spans="2:9">
      <c r="B81" s="33" t="s">
        <v>134</v>
      </c>
      <c r="D81" s="40"/>
      <c r="E81" s="40"/>
      <c r="F81" s="40"/>
      <c r="G81" s="40"/>
      <c r="H81" s="40"/>
      <c r="I81" s="40"/>
    </row>
    <row r="82" spans="2:9">
      <c r="B82" s="44"/>
      <c r="C82" s="547"/>
      <c r="D82" s="550"/>
      <c r="E82" s="550"/>
      <c r="F82" s="550"/>
      <c r="G82" s="550"/>
      <c r="H82" s="550"/>
      <c r="I82" s="550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>
      <c r="B84" s="44"/>
    </row>
    <row r="85" spans="2:9">
      <c r="B85" s="44"/>
    </row>
  </sheetData>
  <mergeCells count="1">
    <mergeCell ref="C82:I82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I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31" sqref="K31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1:139" ht="26.1" customHeight="1">
      <c r="B1" s="554" t="s">
        <v>33</v>
      </c>
      <c r="C1" s="555"/>
      <c r="D1" s="555"/>
      <c r="E1" s="555"/>
      <c r="F1" s="555"/>
      <c r="G1" s="555"/>
      <c r="H1" s="555"/>
    </row>
    <row r="3" spans="1:139" ht="18.75">
      <c r="B3" s="368" t="s">
        <v>206</v>
      </c>
      <c r="C3" s="369"/>
      <c r="D3" s="369"/>
      <c r="E3" s="369"/>
      <c r="F3" s="369"/>
      <c r="G3" s="369"/>
      <c r="H3" s="369"/>
      <c r="L3" s="9" t="s">
        <v>177</v>
      </c>
    </row>
    <row r="4" spans="1:139" ht="23.65" customHeight="1">
      <c r="A4" s="370"/>
      <c r="B4" s="556" t="s">
        <v>41</v>
      </c>
      <c r="C4" s="558" t="s">
        <v>40</v>
      </c>
      <c r="D4" s="559"/>
      <c r="E4" s="371" t="s">
        <v>34</v>
      </c>
      <c r="F4" s="371"/>
      <c r="G4" s="371"/>
      <c r="H4" s="371"/>
      <c r="K4" s="75"/>
      <c r="L4" s="75"/>
      <c r="M4" s="75"/>
      <c r="N4" s="75"/>
      <c r="O4" s="75"/>
    </row>
    <row r="5" spans="1:139" ht="18.600000000000001" customHeight="1">
      <c r="A5" s="370"/>
      <c r="B5" s="557"/>
      <c r="C5" s="372" t="s">
        <v>7</v>
      </c>
      <c r="D5" s="372" t="s">
        <v>32</v>
      </c>
      <c r="E5" s="373" t="s">
        <v>4</v>
      </c>
      <c r="F5" s="373" t="s">
        <v>3</v>
      </c>
      <c r="G5" s="373" t="s">
        <v>3</v>
      </c>
      <c r="H5" s="373" t="s">
        <v>6</v>
      </c>
      <c r="K5" s="76"/>
      <c r="L5" s="77"/>
      <c r="M5" s="76"/>
      <c r="N5" s="78"/>
      <c r="O5" s="76"/>
    </row>
    <row r="6" spans="1:139" s="81" customFormat="1" ht="27.6" customHeight="1">
      <c r="A6" s="374"/>
      <c r="B6" s="375" t="s">
        <v>29</v>
      </c>
      <c r="C6" s="376">
        <v>1002230</v>
      </c>
      <c r="D6" s="377">
        <f>C6/$C$14</f>
        <v>0.45382814909135205</v>
      </c>
      <c r="E6" s="378">
        <v>0.29598006080931194</v>
      </c>
      <c r="F6" s="378"/>
      <c r="G6" s="378">
        <v>0.13583954955407715</v>
      </c>
      <c r="H6" s="378">
        <v>0.19576980332384594</v>
      </c>
      <c r="I6" s="4"/>
      <c r="J6" s="4"/>
      <c r="K6" s="79"/>
      <c r="L6" s="80"/>
      <c r="M6" s="79"/>
      <c r="N6" s="80"/>
      <c r="O6" s="79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1:139" s="81" customFormat="1" ht="27.6" customHeight="1">
      <c r="A7" s="374"/>
      <c r="B7" s="379" t="s">
        <v>28</v>
      </c>
      <c r="C7" s="376">
        <v>137157</v>
      </c>
      <c r="D7" s="377">
        <f t="shared" ref="D7:D11" si="0">C7/$C$14</f>
        <v>6.2107208370256899E-2</v>
      </c>
      <c r="E7" s="378">
        <v>0.19098593966787292</v>
      </c>
      <c r="F7" s="378"/>
      <c r="G7" s="378">
        <v>0.11781254759278816</v>
      </c>
      <c r="H7" s="378">
        <v>0.14482061743333735</v>
      </c>
      <c r="I7" s="4"/>
      <c r="J7" s="237"/>
      <c r="K7" s="238"/>
      <c r="L7" s="238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06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139" s="81" customFormat="1" ht="27.6" customHeight="1">
      <c r="A8" s="374"/>
      <c r="B8" s="375" t="s">
        <v>35</v>
      </c>
      <c r="C8" s="376">
        <v>274093</v>
      </c>
      <c r="D8" s="377">
        <f t="shared" si="0"/>
        <v>0.124114343882039</v>
      </c>
      <c r="E8" s="378">
        <v>0.36372725454909016</v>
      </c>
      <c r="F8" s="378"/>
      <c r="G8" s="378">
        <v>0.26485232327274405</v>
      </c>
      <c r="H8" s="378">
        <v>0.3062957052691806</v>
      </c>
      <c r="I8" s="4"/>
      <c r="J8" s="237"/>
      <c r="K8" s="552"/>
      <c r="L8" s="552"/>
      <c r="M8" s="552"/>
      <c r="N8" s="552"/>
      <c r="O8" s="552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25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139" s="81" customFormat="1" ht="27.6" customHeight="1">
      <c r="A9" s="374"/>
      <c r="B9" s="375" t="s">
        <v>30</v>
      </c>
      <c r="C9" s="376">
        <v>621453</v>
      </c>
      <c r="D9" s="377">
        <f t="shared" si="0"/>
        <v>0.28140533084947367</v>
      </c>
      <c r="E9" s="378">
        <v>0.2846849430888822</v>
      </c>
      <c r="F9" s="378"/>
      <c r="G9" s="378">
        <v>7.212173886211809E-2</v>
      </c>
      <c r="H9" s="378">
        <v>0.26693134169881683</v>
      </c>
      <c r="I9" s="4"/>
      <c r="J9" s="237"/>
      <c r="K9" s="205"/>
      <c r="L9" s="229"/>
      <c r="M9" s="205"/>
      <c r="N9" s="230"/>
      <c r="O9" s="205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06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139" s="81" customFormat="1" ht="27.6" customHeight="1">
      <c r="A10" s="374"/>
      <c r="B10" s="375" t="s">
        <v>31</v>
      </c>
      <c r="C10" s="376">
        <v>149681</v>
      </c>
      <c r="D10" s="377">
        <f t="shared" si="0"/>
        <v>6.7778305562737756E-2</v>
      </c>
      <c r="E10" s="378">
        <v>0.44276058913655908</v>
      </c>
      <c r="F10" s="378"/>
      <c r="G10" s="378">
        <v>0.43398252143099525</v>
      </c>
      <c r="H10" s="378">
        <v>0.43813646888016605</v>
      </c>
      <c r="I10" s="4"/>
      <c r="J10" s="237"/>
      <c r="K10" s="218"/>
      <c r="L10" s="213"/>
      <c r="M10" s="218"/>
      <c r="N10" s="213"/>
      <c r="O10" s="218"/>
      <c r="P10" s="200"/>
      <c r="Q10" s="200"/>
      <c r="R10" s="200"/>
      <c r="S10" s="200"/>
      <c r="T10" s="200"/>
      <c r="U10" s="200"/>
      <c r="V10" s="226"/>
      <c r="W10" s="200"/>
      <c r="X10" s="227"/>
      <c r="Y10" s="200"/>
      <c r="Z10" s="200"/>
      <c r="AA10" s="200"/>
      <c r="AB10" s="200"/>
      <c r="AC10" s="206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139" s="81" customFormat="1" ht="27.6" customHeight="1">
      <c r="A11" s="374"/>
      <c r="B11" s="375" t="s">
        <v>37</v>
      </c>
      <c r="C11" s="376">
        <v>22875</v>
      </c>
      <c r="D11" s="377">
        <f t="shared" si="0"/>
        <v>1.0358220079686975E-2</v>
      </c>
      <c r="E11" s="378">
        <v>0.51247341592681361</v>
      </c>
      <c r="F11" s="378"/>
      <c r="G11" s="378">
        <v>0.52155639913232099</v>
      </c>
      <c r="H11" s="378">
        <v>0.51549295774647885</v>
      </c>
      <c r="I11" s="4"/>
      <c r="J11" s="237"/>
      <c r="K11" s="218"/>
      <c r="L11" s="213"/>
      <c r="M11" s="218"/>
      <c r="N11" s="213"/>
      <c r="O11" s="218"/>
      <c r="P11" s="243"/>
      <c r="Q11" s="243"/>
      <c r="R11" s="243"/>
      <c r="S11" s="243"/>
      <c r="T11" s="243"/>
      <c r="U11" s="243"/>
      <c r="V11" s="243"/>
      <c r="W11" s="200"/>
      <c r="X11" s="243"/>
      <c r="Y11" s="243"/>
      <c r="Z11" s="243"/>
      <c r="AA11" s="243"/>
      <c r="AB11" s="243"/>
      <c r="AC11" s="206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139" s="81" customFormat="1" ht="27.6" customHeight="1">
      <c r="A12" s="374"/>
      <c r="B12" s="380" t="s">
        <v>36</v>
      </c>
      <c r="C12" s="381">
        <f>SUM(C6:C11)</f>
        <v>2207489</v>
      </c>
      <c r="D12" s="382">
        <f>SUM(D6:D11)</f>
        <v>0.99959155783554643</v>
      </c>
      <c r="E12" s="383">
        <v>0.29492874015985887</v>
      </c>
      <c r="F12" s="383"/>
      <c r="G12" s="383">
        <v>0.15774740830167272</v>
      </c>
      <c r="H12" s="383">
        <v>0.22815195171402139</v>
      </c>
      <c r="I12" s="4"/>
      <c r="J12" s="237"/>
      <c r="K12" s="218"/>
      <c r="L12" s="213"/>
      <c r="M12" s="218"/>
      <c r="N12" s="213"/>
      <c r="O12" s="218"/>
      <c r="P12" s="228"/>
      <c r="Q12" s="203"/>
      <c r="R12" s="228"/>
      <c r="S12" s="203"/>
      <c r="T12" s="228"/>
      <c r="U12" s="203"/>
      <c r="V12" s="228"/>
      <c r="W12" s="204"/>
      <c r="X12" s="205"/>
      <c r="Y12" s="229"/>
      <c r="Z12" s="205"/>
      <c r="AA12" s="230"/>
      <c r="AB12" s="205"/>
      <c r="AC12" s="206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139" s="81" customFormat="1" ht="27.6" customHeight="1">
      <c r="A13" s="374"/>
      <c r="B13" s="375" t="s">
        <v>38</v>
      </c>
      <c r="C13" s="376">
        <v>902</v>
      </c>
      <c r="D13" s="377">
        <f>C13/C14</f>
        <v>4.0844216445366788E-4</v>
      </c>
      <c r="E13" s="378">
        <v>3.5974438039057962E-3</v>
      </c>
      <c r="F13" s="378"/>
      <c r="G13" s="378">
        <v>4.9228583028826638E-3</v>
      </c>
      <c r="H13" s="378">
        <v>3.7046924735599138E-3</v>
      </c>
      <c r="I13" s="4"/>
      <c r="J13" s="237"/>
      <c r="K13" s="218"/>
      <c r="L13" s="213"/>
      <c r="M13" s="218"/>
      <c r="N13" s="213"/>
      <c r="O13" s="218"/>
      <c r="P13" s="202"/>
      <c r="Q13" s="203"/>
      <c r="R13" s="202"/>
      <c r="S13" s="203"/>
      <c r="T13" s="202"/>
      <c r="U13" s="203"/>
      <c r="V13" s="202"/>
      <c r="W13" s="204"/>
      <c r="X13" s="205"/>
      <c r="Y13" s="206"/>
      <c r="Z13" s="205"/>
      <c r="AA13" s="206"/>
      <c r="AB13" s="205"/>
      <c r="AC13" s="206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139" s="81" customFormat="1" ht="32.1" customHeight="1">
      <c r="A14" s="374"/>
      <c r="B14" s="384" t="s">
        <v>39</v>
      </c>
      <c r="C14" s="385">
        <f>SUM(C12:C13)</f>
        <v>2208391</v>
      </c>
      <c r="D14" s="386">
        <v>1</v>
      </c>
      <c r="E14" s="386">
        <v>0.28236636219986894</v>
      </c>
      <c r="F14" s="386"/>
      <c r="G14" s="386">
        <v>0.15711071877874216</v>
      </c>
      <c r="H14" s="386">
        <v>0.2226425940689965</v>
      </c>
      <c r="I14" s="4"/>
      <c r="J14" s="237"/>
      <c r="K14" s="218"/>
      <c r="L14" s="213"/>
      <c r="M14" s="218"/>
      <c r="N14" s="213"/>
      <c r="O14" s="218"/>
      <c r="P14" s="202"/>
      <c r="Q14" s="203"/>
      <c r="R14" s="202"/>
      <c r="S14" s="203"/>
      <c r="T14" s="202"/>
      <c r="U14" s="203"/>
      <c r="V14" s="202"/>
      <c r="W14" s="204"/>
      <c r="X14" s="231"/>
      <c r="Y14" s="206"/>
      <c r="Z14" s="231"/>
      <c r="AA14" s="206"/>
      <c r="AB14" s="231"/>
      <c r="AC14" s="206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139" ht="22.9" customHeight="1">
      <c r="B15" s="82"/>
      <c r="C15" s="83"/>
      <c r="D15" s="83"/>
      <c r="I15" s="5"/>
      <c r="J15" s="239"/>
      <c r="K15" s="218"/>
      <c r="L15" s="213"/>
      <c r="M15" s="218"/>
      <c r="N15" s="213"/>
      <c r="O15" s="218"/>
      <c r="P15" s="210"/>
      <c r="Q15" s="211"/>
      <c r="R15" s="210"/>
      <c r="S15" s="211"/>
      <c r="T15" s="210"/>
      <c r="U15" s="211"/>
      <c r="V15" s="210"/>
      <c r="W15" s="212"/>
      <c r="X15" s="210"/>
      <c r="Y15" s="213"/>
      <c r="Z15" s="210"/>
      <c r="AA15" s="213"/>
      <c r="AB15" s="214"/>
      <c r="AC15" s="206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1:139" ht="18" customHeight="1">
      <c r="B16" s="84" t="s">
        <v>44</v>
      </c>
      <c r="C16" s="85"/>
      <c r="D16" s="85"/>
      <c r="E16" s="85"/>
      <c r="F16" s="85"/>
      <c r="G16" s="85"/>
      <c r="H16" s="85"/>
      <c r="I16" s="5"/>
      <c r="J16" s="239"/>
      <c r="K16" s="218"/>
      <c r="L16" s="213"/>
      <c r="M16" s="218"/>
      <c r="N16" s="213"/>
      <c r="O16" s="218"/>
      <c r="P16" s="210"/>
      <c r="Q16" s="211"/>
      <c r="R16" s="210"/>
      <c r="S16" s="211"/>
      <c r="T16" s="210"/>
      <c r="U16" s="211"/>
      <c r="V16" s="210"/>
      <c r="W16" s="212"/>
      <c r="X16" s="210"/>
      <c r="Y16" s="213"/>
      <c r="Z16" s="210"/>
      <c r="AA16" s="213"/>
      <c r="AB16" s="214"/>
      <c r="AC16" s="206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239"/>
      <c r="K17" s="214"/>
      <c r="L17" s="213"/>
      <c r="M17" s="214"/>
      <c r="N17" s="213"/>
      <c r="O17" s="214"/>
      <c r="P17" s="217"/>
      <c r="Q17" s="211"/>
      <c r="R17" s="217"/>
      <c r="S17" s="211"/>
      <c r="T17" s="217"/>
      <c r="U17" s="211"/>
      <c r="V17" s="217"/>
      <c r="W17" s="212"/>
      <c r="X17" s="218"/>
      <c r="Y17" s="213"/>
      <c r="Z17" s="218"/>
      <c r="AA17" s="213"/>
      <c r="AB17" s="218"/>
      <c r="AC17" s="206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239"/>
      <c r="K18" s="214"/>
      <c r="L18" s="213"/>
      <c r="M18" s="214"/>
      <c r="N18" s="213"/>
      <c r="O18" s="214"/>
      <c r="P18" s="210"/>
      <c r="Q18" s="211"/>
      <c r="R18" s="210"/>
      <c r="S18" s="211"/>
      <c r="T18" s="210"/>
      <c r="U18" s="211"/>
      <c r="V18" s="210"/>
      <c r="W18" s="212"/>
      <c r="X18" s="214"/>
      <c r="Y18" s="213"/>
      <c r="Z18" s="214"/>
      <c r="AA18" s="213"/>
      <c r="AB18" s="214"/>
      <c r="AC18" s="206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239"/>
      <c r="K19" s="214"/>
      <c r="L19" s="213"/>
      <c r="M19" s="214"/>
      <c r="N19" s="213"/>
      <c r="O19" s="214"/>
      <c r="P19" s="202"/>
      <c r="Q19" s="203"/>
      <c r="R19" s="202"/>
      <c r="S19" s="203"/>
      <c r="T19" s="202"/>
      <c r="U19" s="223"/>
      <c r="V19" s="233"/>
      <c r="W19" s="212"/>
      <c r="X19" s="231"/>
      <c r="Y19" s="206"/>
      <c r="Z19" s="231"/>
      <c r="AA19" s="206"/>
      <c r="AB19" s="231"/>
      <c r="AC19" s="206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239"/>
      <c r="K20" s="214"/>
      <c r="L20" s="213"/>
      <c r="M20" s="214"/>
      <c r="N20" s="213"/>
      <c r="O20" s="214"/>
      <c r="P20" s="210"/>
      <c r="Q20" s="211"/>
      <c r="R20" s="210"/>
      <c r="S20" s="211"/>
      <c r="T20" s="210"/>
      <c r="U20" s="211"/>
      <c r="V20" s="210"/>
      <c r="W20" s="212"/>
      <c r="X20" s="214"/>
      <c r="Y20" s="213"/>
      <c r="Z20" s="214"/>
      <c r="AA20" s="213"/>
      <c r="AB20" s="214"/>
      <c r="AC20" s="206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239"/>
      <c r="K21" s="214"/>
      <c r="L21" s="213"/>
      <c r="M21" s="214"/>
      <c r="N21" s="213"/>
      <c r="O21" s="214"/>
      <c r="P21" s="210"/>
      <c r="Q21" s="211"/>
      <c r="R21" s="210"/>
      <c r="S21" s="211"/>
      <c r="T21" s="210"/>
      <c r="U21" s="211"/>
      <c r="V21" s="210"/>
      <c r="W21" s="212"/>
      <c r="X21" s="214"/>
      <c r="Y21" s="213"/>
      <c r="Z21" s="214"/>
      <c r="AA21" s="213"/>
      <c r="AB21" s="214"/>
      <c r="AC21" s="206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239"/>
      <c r="K22" s="214"/>
      <c r="L22" s="213"/>
      <c r="M22" s="214"/>
      <c r="N22" s="213"/>
      <c r="O22" s="214"/>
      <c r="P22" s="210"/>
      <c r="Q22" s="211"/>
      <c r="R22" s="210"/>
      <c r="S22" s="211"/>
      <c r="T22" s="210"/>
      <c r="U22" s="211"/>
      <c r="V22" s="210"/>
      <c r="W22" s="212"/>
      <c r="X22" s="214"/>
      <c r="Y22" s="213"/>
      <c r="Z22" s="214"/>
      <c r="AA22" s="213"/>
      <c r="AB22" s="214"/>
      <c r="AC22" s="206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239"/>
      <c r="K23" s="214"/>
      <c r="L23" s="213"/>
      <c r="M23" s="214"/>
      <c r="N23" s="213"/>
      <c r="O23" s="214"/>
      <c r="P23" s="210"/>
      <c r="Q23" s="211"/>
      <c r="R23" s="210"/>
      <c r="S23" s="211"/>
      <c r="T23" s="210"/>
      <c r="U23" s="211"/>
      <c r="V23" s="210"/>
      <c r="W23" s="212"/>
      <c r="X23" s="214"/>
      <c r="Y23" s="213"/>
      <c r="Z23" s="214"/>
      <c r="AA23" s="213"/>
      <c r="AB23" s="214"/>
      <c r="AC23" s="206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239"/>
      <c r="K24" s="218"/>
      <c r="L24" s="213"/>
      <c r="M24" s="218"/>
      <c r="N24" s="213"/>
      <c r="O24" s="218"/>
      <c r="P24" s="210"/>
      <c r="Q24" s="211"/>
      <c r="R24" s="210"/>
      <c r="S24" s="211"/>
      <c r="T24" s="210"/>
      <c r="U24" s="211"/>
      <c r="V24" s="210"/>
      <c r="W24" s="212"/>
      <c r="X24" s="214"/>
      <c r="Y24" s="213"/>
      <c r="Z24" s="214"/>
      <c r="AA24" s="213"/>
      <c r="AB24" s="214"/>
      <c r="AC24" s="206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239"/>
      <c r="K25" s="214"/>
      <c r="L25" s="213"/>
      <c r="M25" s="214"/>
      <c r="N25" s="213"/>
      <c r="O25" s="214"/>
      <c r="P25" s="210"/>
      <c r="Q25" s="211"/>
      <c r="R25" s="210"/>
      <c r="S25" s="211"/>
      <c r="T25" s="210"/>
      <c r="U25" s="211"/>
      <c r="V25" s="210"/>
      <c r="W25" s="212"/>
      <c r="X25" s="214"/>
      <c r="Y25" s="213"/>
      <c r="Z25" s="214"/>
      <c r="AA25" s="213"/>
      <c r="AB25" s="214"/>
      <c r="AC25" s="206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239"/>
      <c r="K26" s="236"/>
      <c r="L26" s="236"/>
      <c r="M26" s="236"/>
      <c r="N26" s="236"/>
      <c r="O26" s="236"/>
      <c r="P26" s="210"/>
      <c r="Q26" s="211"/>
      <c r="R26" s="210"/>
      <c r="S26" s="211"/>
      <c r="T26" s="210"/>
      <c r="U26" s="211"/>
      <c r="V26" s="210"/>
      <c r="W26" s="212"/>
      <c r="X26" s="214"/>
      <c r="Y26" s="213"/>
      <c r="Z26" s="214"/>
      <c r="AA26" s="213"/>
      <c r="AB26" s="214"/>
      <c r="AC26" s="206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75">
      <c r="A27" s="86"/>
      <c r="I27" s="5"/>
      <c r="J27" s="239"/>
      <c r="K27" s="236"/>
      <c r="L27" s="236"/>
      <c r="M27" s="236"/>
      <c r="N27" s="236"/>
      <c r="O27" s="236"/>
      <c r="P27" s="217"/>
      <c r="Q27" s="211"/>
      <c r="R27" s="217"/>
      <c r="S27" s="211"/>
      <c r="T27" s="217"/>
      <c r="U27" s="211"/>
      <c r="V27" s="217"/>
      <c r="W27" s="212"/>
      <c r="X27" s="218"/>
      <c r="Y27" s="213"/>
      <c r="Z27" s="218"/>
      <c r="AA27" s="213"/>
      <c r="AB27" s="218"/>
      <c r="AC27" s="206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10"/>
      <c r="Q28" s="211"/>
      <c r="R28" s="210"/>
      <c r="S28" s="211"/>
      <c r="T28" s="210"/>
      <c r="U28" s="211"/>
      <c r="V28" s="210"/>
      <c r="W28" s="212"/>
      <c r="X28" s="214"/>
      <c r="Y28" s="213"/>
      <c r="Z28" s="214"/>
      <c r="AA28" s="213"/>
      <c r="AB28" s="214"/>
      <c r="AC28" s="206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02"/>
      <c r="Q29" s="203"/>
      <c r="R29" s="202"/>
      <c r="S29" s="203"/>
      <c r="T29" s="202"/>
      <c r="U29" s="223"/>
      <c r="V29" s="202"/>
      <c r="W29" s="212"/>
      <c r="X29" s="231"/>
      <c r="Y29" s="206"/>
      <c r="Z29" s="231"/>
      <c r="AA29" s="206"/>
      <c r="AB29" s="231"/>
      <c r="AC29" s="206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10"/>
      <c r="Q30" s="211"/>
      <c r="R30" s="210"/>
      <c r="S30" s="211"/>
      <c r="T30" s="210"/>
      <c r="U30" s="211"/>
      <c r="V30" s="210"/>
      <c r="W30" s="212"/>
      <c r="X30" s="214"/>
      <c r="Y30" s="213"/>
      <c r="Z30" s="214"/>
      <c r="AA30" s="213"/>
      <c r="AB30" s="214"/>
      <c r="AC30" s="206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10"/>
      <c r="Q31" s="211"/>
      <c r="R31" s="210"/>
      <c r="S31" s="211"/>
      <c r="T31" s="210"/>
      <c r="U31" s="211"/>
      <c r="V31" s="210"/>
      <c r="W31" s="212"/>
      <c r="X31" s="214"/>
      <c r="Y31" s="213"/>
      <c r="Z31" s="214"/>
      <c r="AA31" s="213"/>
      <c r="AB31" s="214"/>
      <c r="AC31" s="206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246"/>
      <c r="Q32" s="211"/>
      <c r="R32" s="210"/>
      <c r="S32" s="211"/>
      <c r="T32" s="210"/>
      <c r="U32" s="211"/>
      <c r="V32" s="210"/>
      <c r="W32" s="212"/>
      <c r="X32" s="214"/>
      <c r="Y32" s="213"/>
      <c r="Z32" s="214"/>
      <c r="AA32" s="213"/>
      <c r="AB32" s="214"/>
      <c r="AC32" s="206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247"/>
      <c r="L33" s="248"/>
      <c r="M33" s="247"/>
      <c r="N33" s="248"/>
      <c r="O33" s="247"/>
      <c r="P33" s="246"/>
      <c r="Q33" s="211"/>
      <c r="R33" s="210"/>
      <c r="S33" s="211"/>
      <c r="T33" s="210"/>
      <c r="U33" s="211"/>
      <c r="V33" s="210"/>
      <c r="W33" s="212"/>
      <c r="X33" s="214"/>
      <c r="Y33" s="213"/>
      <c r="Z33" s="214"/>
      <c r="AA33" s="213"/>
      <c r="AB33" s="214"/>
      <c r="AC33" s="206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249"/>
      <c r="L34" s="248"/>
      <c r="M34" s="249"/>
      <c r="N34" s="248"/>
      <c r="O34" s="249"/>
      <c r="P34" s="246"/>
      <c r="Q34" s="211"/>
      <c r="R34" s="210"/>
      <c r="S34" s="211"/>
      <c r="T34" s="210"/>
      <c r="U34" s="211"/>
      <c r="V34" s="210"/>
      <c r="W34" s="212"/>
      <c r="X34" s="214"/>
      <c r="Y34" s="213"/>
      <c r="Z34" s="214"/>
      <c r="AA34" s="213"/>
      <c r="AB34" s="214"/>
      <c r="AC34" s="206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250"/>
      <c r="M35" s="251"/>
      <c r="N35" s="252"/>
      <c r="O35" s="253"/>
      <c r="P35" s="246"/>
      <c r="Q35" s="211"/>
      <c r="R35" s="210"/>
      <c r="S35" s="211"/>
      <c r="T35" s="210"/>
      <c r="U35" s="211"/>
      <c r="V35" s="210"/>
      <c r="W35" s="212"/>
      <c r="X35" s="214"/>
      <c r="Y35" s="213"/>
      <c r="Z35" s="214"/>
      <c r="AA35" s="213"/>
      <c r="AB35" s="214"/>
      <c r="AC35" s="206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250"/>
      <c r="M36" s="251"/>
      <c r="N36" s="252"/>
      <c r="O36" s="253"/>
      <c r="P36" s="246"/>
      <c r="Q36" s="211"/>
      <c r="R36" s="210"/>
      <c r="S36" s="211"/>
      <c r="T36" s="210"/>
      <c r="U36" s="211"/>
      <c r="V36" s="210"/>
      <c r="W36" s="212"/>
      <c r="X36" s="214"/>
      <c r="Y36" s="213"/>
      <c r="Z36" s="214"/>
      <c r="AA36" s="213"/>
      <c r="AB36" s="214"/>
      <c r="AC36" s="206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250"/>
      <c r="M37" s="254"/>
      <c r="N37" s="255"/>
      <c r="O37" s="253"/>
      <c r="P37" s="256"/>
      <c r="Q37" s="211"/>
      <c r="R37" s="217"/>
      <c r="S37" s="211"/>
      <c r="T37" s="217"/>
      <c r="U37" s="211"/>
      <c r="V37" s="217"/>
      <c r="W37" s="212"/>
      <c r="X37" s="218"/>
      <c r="Y37" s="213"/>
      <c r="Z37" s="218"/>
      <c r="AA37" s="213"/>
      <c r="AB37" s="218"/>
      <c r="AC37" s="206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250"/>
      <c r="M38" s="251"/>
      <c r="N38" s="252"/>
      <c r="O38" s="257"/>
      <c r="P38" s="246"/>
      <c r="Q38" s="211"/>
      <c r="R38" s="210"/>
      <c r="S38" s="211"/>
      <c r="T38" s="210"/>
      <c r="U38" s="211"/>
      <c r="V38" s="210"/>
      <c r="W38" s="212"/>
      <c r="X38" s="214"/>
      <c r="Y38" s="213"/>
      <c r="Z38" s="214"/>
      <c r="AA38" s="213"/>
      <c r="AB38" s="214"/>
      <c r="AC38" s="206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239"/>
      <c r="M39" s="215"/>
      <c r="N39" s="224"/>
      <c r="O39" s="232"/>
      <c r="P39" s="202"/>
      <c r="Q39" s="203"/>
      <c r="R39" s="202"/>
      <c r="S39" s="203"/>
      <c r="T39" s="202"/>
      <c r="U39" s="223"/>
      <c r="V39" s="202"/>
      <c r="W39" s="212"/>
      <c r="X39" s="231"/>
      <c r="Y39" s="206"/>
      <c r="Z39" s="231"/>
      <c r="AA39" s="206"/>
      <c r="AB39" s="231"/>
      <c r="AC39" s="206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239"/>
      <c r="M40" s="207"/>
      <c r="N40" s="208"/>
      <c r="O40" s="209"/>
      <c r="P40" s="210"/>
      <c r="Q40" s="211"/>
      <c r="R40" s="210"/>
      <c r="S40" s="211"/>
      <c r="T40" s="210"/>
      <c r="U40" s="211"/>
      <c r="V40" s="210"/>
      <c r="W40" s="212"/>
      <c r="X40" s="214"/>
      <c r="Y40" s="213"/>
      <c r="Z40" s="214"/>
      <c r="AA40" s="213"/>
      <c r="AB40" s="214"/>
      <c r="AC40" s="206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87" t="s">
        <v>29</v>
      </c>
      <c r="C41" s="88">
        <f>D6</f>
        <v>0.45382814909135205</v>
      </c>
      <c r="D41" s="6"/>
      <c r="E41" s="6"/>
      <c r="F41" s="6"/>
      <c r="G41" s="6"/>
      <c r="H41" s="5"/>
      <c r="I41" s="5"/>
      <c r="J41" s="5"/>
      <c r="K41" s="5"/>
      <c r="L41" s="239"/>
      <c r="M41" s="207"/>
      <c r="N41" s="208"/>
      <c r="O41" s="209"/>
      <c r="P41" s="210"/>
      <c r="Q41" s="211"/>
      <c r="R41" s="210"/>
      <c r="S41" s="211"/>
      <c r="T41" s="210"/>
      <c r="U41" s="211"/>
      <c r="V41" s="210"/>
      <c r="W41" s="212"/>
      <c r="X41" s="214"/>
      <c r="Y41" s="213"/>
      <c r="Z41" s="214"/>
      <c r="AA41" s="213"/>
      <c r="AB41" s="214"/>
      <c r="AC41" s="206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5.5">
      <c r="A42" s="7"/>
      <c r="B42" s="87" t="s">
        <v>35</v>
      </c>
      <c r="C42" s="88">
        <f>D8</f>
        <v>0.124114343882039</v>
      </c>
      <c r="D42" s="6"/>
      <c r="E42" s="6"/>
      <c r="F42" s="6"/>
      <c r="G42" s="6"/>
      <c r="H42" s="5"/>
      <c r="I42" s="5"/>
      <c r="J42" s="5"/>
      <c r="K42" s="5"/>
      <c r="L42" s="239"/>
      <c r="M42" s="207"/>
      <c r="N42" s="208"/>
      <c r="O42" s="209"/>
      <c r="P42" s="210"/>
      <c r="Q42" s="211"/>
      <c r="R42" s="210"/>
      <c r="S42" s="211"/>
      <c r="T42" s="210"/>
      <c r="U42" s="211"/>
      <c r="V42" s="210"/>
      <c r="W42" s="212"/>
      <c r="X42" s="214"/>
      <c r="Y42" s="213"/>
      <c r="Z42" s="214"/>
      <c r="AA42" s="213"/>
      <c r="AB42" s="214"/>
      <c r="AC42" s="206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87" t="s">
        <v>30</v>
      </c>
      <c r="C43" s="88">
        <f>D9</f>
        <v>0.28140533084947367</v>
      </c>
      <c r="D43" s="6"/>
      <c r="E43" s="6"/>
      <c r="F43" s="6"/>
      <c r="G43" s="6"/>
      <c r="H43" s="5"/>
      <c r="I43" s="5"/>
      <c r="J43" s="5"/>
      <c r="K43" s="5"/>
      <c r="L43" s="239"/>
      <c r="M43" s="215"/>
      <c r="N43" s="208"/>
      <c r="O43" s="209"/>
      <c r="P43" s="210"/>
      <c r="Q43" s="211"/>
      <c r="R43" s="210"/>
      <c r="S43" s="211"/>
      <c r="T43" s="210"/>
      <c r="U43" s="211"/>
      <c r="V43" s="210"/>
      <c r="W43" s="212"/>
      <c r="X43" s="214"/>
      <c r="Y43" s="213"/>
      <c r="Z43" s="214"/>
      <c r="AA43" s="213"/>
      <c r="AB43" s="214"/>
      <c r="AC43" s="206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87" t="s">
        <v>43</v>
      </c>
      <c r="C44" s="88">
        <f>SUM(C45:C48)</f>
        <v>0.14065217617713532</v>
      </c>
      <c r="D44" s="6"/>
      <c r="E44" s="6"/>
      <c r="F44" s="6"/>
      <c r="G44" s="6"/>
      <c r="H44" s="5"/>
      <c r="I44" s="5"/>
      <c r="J44" s="5"/>
      <c r="K44" s="5"/>
      <c r="L44" s="239"/>
      <c r="M44" s="215"/>
      <c r="N44" s="216"/>
      <c r="O44" s="209"/>
      <c r="P44" s="210"/>
      <c r="Q44" s="211"/>
      <c r="R44" s="217"/>
      <c r="S44" s="211"/>
      <c r="T44" s="210"/>
      <c r="U44" s="211"/>
      <c r="V44" s="217"/>
      <c r="W44" s="212"/>
      <c r="X44" s="218"/>
      <c r="Y44" s="213"/>
      <c r="Z44" s="218"/>
      <c r="AA44" s="213"/>
      <c r="AB44" s="218"/>
      <c r="AC44" s="234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87" t="s">
        <v>31</v>
      </c>
      <c r="C45" s="88">
        <f>D10</f>
        <v>6.7778305562737756E-2</v>
      </c>
      <c r="D45" s="89">
        <f>SUM(C41:C44)</f>
        <v>1</v>
      </c>
      <c r="E45" s="89">
        <f>SUM(C41:C44)</f>
        <v>1</v>
      </c>
      <c r="F45" s="6"/>
      <c r="G45" s="6"/>
      <c r="H45" s="5"/>
      <c r="I45" s="5"/>
      <c r="J45" s="5"/>
      <c r="K45" s="5"/>
      <c r="L45" s="239"/>
      <c r="M45" s="207"/>
      <c r="N45" s="208"/>
      <c r="O45" s="212"/>
      <c r="P45" s="210"/>
      <c r="Q45" s="211"/>
      <c r="R45" s="210"/>
      <c r="S45" s="211"/>
      <c r="T45" s="210"/>
      <c r="U45" s="211"/>
      <c r="V45" s="210"/>
      <c r="W45" s="212"/>
      <c r="X45" s="214"/>
      <c r="Y45" s="213"/>
      <c r="Z45" s="214"/>
      <c r="AA45" s="213"/>
      <c r="AB45" s="214"/>
      <c r="AC45" s="206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87" t="s">
        <v>37</v>
      </c>
      <c r="C46" s="88">
        <f>D11</f>
        <v>1.0358220079686975E-2</v>
      </c>
      <c r="D46" s="6"/>
      <c r="E46" s="6"/>
      <c r="F46" s="6"/>
      <c r="G46" s="6"/>
      <c r="H46" s="5"/>
      <c r="I46" s="5"/>
      <c r="J46" s="5"/>
      <c r="K46" s="5"/>
      <c r="L46" s="239"/>
      <c r="M46" s="215"/>
      <c r="N46" s="224"/>
      <c r="O46" s="232"/>
      <c r="P46" s="202"/>
      <c r="Q46" s="203"/>
      <c r="R46" s="202"/>
      <c r="S46" s="203"/>
      <c r="T46" s="202"/>
      <c r="U46" s="223"/>
      <c r="V46" s="233"/>
      <c r="W46" s="212"/>
      <c r="X46" s="231"/>
      <c r="Y46" s="206"/>
      <c r="Z46" s="231"/>
      <c r="AA46" s="206"/>
      <c r="AB46" s="231"/>
      <c r="AC46" s="206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90" t="s">
        <v>28</v>
      </c>
      <c r="C47" s="88">
        <f>D7</f>
        <v>6.2107208370256899E-2</v>
      </c>
      <c r="D47" s="6"/>
      <c r="E47" s="6"/>
      <c r="F47" s="6"/>
      <c r="G47" s="6"/>
      <c r="H47" s="5"/>
      <c r="I47" s="5"/>
      <c r="J47" s="5"/>
      <c r="K47" s="5"/>
      <c r="L47" s="239"/>
      <c r="M47" s="207"/>
      <c r="N47" s="208"/>
      <c r="O47" s="209"/>
      <c r="P47" s="210"/>
      <c r="Q47" s="211"/>
      <c r="R47" s="210"/>
      <c r="S47" s="211"/>
      <c r="T47" s="210"/>
      <c r="U47" s="211"/>
      <c r="V47" s="210"/>
      <c r="W47" s="212"/>
      <c r="X47" s="214"/>
      <c r="Y47" s="213"/>
      <c r="Z47" s="214"/>
      <c r="AA47" s="213"/>
      <c r="AB47" s="214"/>
      <c r="AC47" s="206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91">
        <f>D13</f>
        <v>4.0844216445366788E-4</v>
      </c>
      <c r="D48" s="6"/>
      <c r="E48" s="6"/>
      <c r="F48" s="6"/>
      <c r="G48" s="6"/>
      <c r="H48" s="5"/>
      <c r="I48" s="5"/>
      <c r="J48" s="5"/>
      <c r="K48" s="5"/>
      <c r="L48" s="239"/>
      <c r="M48" s="207"/>
      <c r="N48" s="208"/>
      <c r="O48" s="209"/>
      <c r="P48" s="210"/>
      <c r="Q48" s="211"/>
      <c r="R48" s="210"/>
      <c r="S48" s="211"/>
      <c r="T48" s="210"/>
      <c r="U48" s="211"/>
      <c r="V48" s="210"/>
      <c r="W48" s="212"/>
      <c r="X48" s="214"/>
      <c r="Y48" s="213"/>
      <c r="Z48" s="214"/>
      <c r="AA48" s="213"/>
      <c r="AB48" s="214"/>
      <c r="AC48" s="206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89">
        <f>SUM(C44:C48)</f>
        <v>0.28130435235427065</v>
      </c>
      <c r="D49" s="6"/>
      <c r="E49" s="6"/>
      <c r="F49" s="6"/>
      <c r="G49" s="6"/>
      <c r="H49" s="5"/>
      <c r="I49" s="5"/>
      <c r="J49" s="5"/>
      <c r="K49" s="5"/>
      <c r="L49" s="239"/>
      <c r="M49" s="215"/>
      <c r="N49" s="208"/>
      <c r="O49" s="209"/>
      <c r="P49" s="210"/>
      <c r="Q49" s="211"/>
      <c r="R49" s="210"/>
      <c r="S49" s="211"/>
      <c r="T49" s="210"/>
      <c r="U49" s="211"/>
      <c r="V49" s="210"/>
      <c r="W49" s="212"/>
      <c r="X49" s="214"/>
      <c r="Y49" s="213"/>
      <c r="Z49" s="214"/>
      <c r="AA49" s="213"/>
      <c r="AB49" s="214"/>
      <c r="AC49" s="206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89">
        <f>SUM(C41:C44)</f>
        <v>1</v>
      </c>
      <c r="D50" s="6"/>
      <c r="E50" s="6"/>
      <c r="F50" s="6"/>
      <c r="G50" s="6"/>
      <c r="H50" s="5"/>
      <c r="I50" s="5"/>
      <c r="J50" s="5"/>
      <c r="K50" s="5"/>
      <c r="L50" s="239"/>
      <c r="M50" s="215"/>
      <c r="N50" s="216"/>
      <c r="O50" s="209"/>
      <c r="P50" s="210"/>
      <c r="Q50" s="211"/>
      <c r="R50" s="217"/>
      <c r="S50" s="211"/>
      <c r="T50" s="210"/>
      <c r="U50" s="211"/>
      <c r="V50" s="217"/>
      <c r="W50" s="212"/>
      <c r="X50" s="218"/>
      <c r="Y50" s="213"/>
      <c r="Z50" s="218"/>
      <c r="AA50" s="213"/>
      <c r="AB50" s="218"/>
      <c r="AC50" s="206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239"/>
      <c r="M51" s="207"/>
      <c r="N51" s="208"/>
      <c r="O51" s="212"/>
      <c r="P51" s="210"/>
      <c r="Q51" s="211"/>
      <c r="R51" s="210"/>
      <c r="S51" s="211"/>
      <c r="T51" s="210"/>
      <c r="U51" s="211"/>
      <c r="V51" s="210"/>
      <c r="W51" s="212"/>
      <c r="X51" s="214"/>
      <c r="Y51" s="213"/>
      <c r="Z51" s="214"/>
      <c r="AA51" s="213"/>
      <c r="AB51" s="214"/>
      <c r="AC51" s="206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239"/>
      <c r="M52" s="215"/>
      <c r="N52" s="224"/>
      <c r="O52" s="209"/>
      <c r="P52" s="210"/>
      <c r="Q52" s="211"/>
      <c r="R52" s="217"/>
      <c r="S52" s="211"/>
      <c r="T52" s="210"/>
      <c r="U52" s="211"/>
      <c r="V52" s="217"/>
      <c r="W52" s="212"/>
      <c r="X52" s="218"/>
      <c r="Y52" s="213"/>
      <c r="Z52" s="218"/>
      <c r="AA52" s="213"/>
      <c r="AB52" s="218"/>
      <c r="AC52" s="206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239"/>
      <c r="M53" s="219"/>
      <c r="N53" s="220"/>
      <c r="O53" s="221"/>
      <c r="P53" s="202"/>
      <c r="Q53" s="222"/>
      <c r="R53" s="202"/>
      <c r="S53" s="222"/>
      <c r="T53" s="202"/>
      <c r="U53" s="223"/>
      <c r="V53" s="202"/>
      <c r="W53" s="212"/>
      <c r="X53" s="214"/>
      <c r="Y53" s="213"/>
      <c r="Z53" s="214"/>
      <c r="AA53" s="213"/>
      <c r="AB53" s="214"/>
      <c r="AC53" s="206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239"/>
      <c r="M54" s="553"/>
      <c r="N54" s="553"/>
      <c r="O54" s="219"/>
      <c r="P54" s="217"/>
      <c r="Q54" s="211"/>
      <c r="R54" s="217"/>
      <c r="S54" s="211"/>
      <c r="T54" s="217"/>
      <c r="U54" s="211"/>
      <c r="V54" s="217"/>
      <c r="W54" s="223"/>
      <c r="X54" s="218"/>
      <c r="Y54" s="213"/>
      <c r="Z54" s="218"/>
      <c r="AA54" s="213"/>
      <c r="AB54" s="218"/>
      <c r="AC54" s="206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239"/>
      <c r="M55" s="224"/>
      <c r="N55" s="224"/>
      <c r="O55" s="219"/>
      <c r="P55" s="217"/>
      <c r="Q55" s="211"/>
      <c r="R55" s="217"/>
      <c r="S55" s="211"/>
      <c r="T55" s="217"/>
      <c r="U55" s="211"/>
      <c r="V55" s="217"/>
      <c r="W55" s="223"/>
      <c r="X55" s="218"/>
      <c r="Y55" s="213"/>
      <c r="Z55" s="218"/>
      <c r="AA55" s="213"/>
      <c r="AB55" s="218"/>
      <c r="AC55" s="206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239"/>
      <c r="M56" s="553"/>
      <c r="N56" s="553"/>
      <c r="O56" s="219"/>
      <c r="P56" s="217"/>
      <c r="Q56" s="211"/>
      <c r="R56" s="217"/>
      <c r="S56" s="211"/>
      <c r="T56" s="217"/>
      <c r="U56" s="211"/>
      <c r="V56" s="210"/>
      <c r="W56" s="223"/>
      <c r="X56" s="218"/>
      <c r="Y56" s="213"/>
      <c r="Z56" s="218"/>
      <c r="AA56" s="213"/>
      <c r="AB56" s="218"/>
      <c r="AC56" s="206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239"/>
      <c r="M57" s="207"/>
      <c r="N57" s="208"/>
      <c r="O57" s="209"/>
      <c r="P57" s="210"/>
      <c r="Q57" s="211"/>
      <c r="R57" s="210"/>
      <c r="S57" s="211"/>
      <c r="T57" s="210"/>
      <c r="U57" s="211"/>
      <c r="V57" s="210"/>
      <c r="W57" s="212"/>
      <c r="X57" s="214"/>
      <c r="Y57" s="213"/>
      <c r="Z57" s="214"/>
      <c r="AA57" s="213"/>
      <c r="AB57" s="214"/>
      <c r="AC57" s="206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239"/>
      <c r="M58" s="207"/>
      <c r="N58" s="208"/>
      <c r="O58" s="209"/>
      <c r="P58" s="210"/>
      <c r="Q58" s="211"/>
      <c r="R58" s="210"/>
      <c r="S58" s="211"/>
      <c r="T58" s="210"/>
      <c r="U58" s="211"/>
      <c r="V58" s="210"/>
      <c r="W58" s="212"/>
      <c r="X58" s="214"/>
      <c r="Y58" s="213"/>
      <c r="Z58" s="214"/>
      <c r="AA58" s="213"/>
      <c r="AB58" s="214"/>
      <c r="AC58" s="206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239"/>
      <c r="M59" s="207"/>
      <c r="N59" s="208"/>
      <c r="O59" s="209"/>
      <c r="P59" s="210"/>
      <c r="Q59" s="211"/>
      <c r="R59" s="210"/>
      <c r="S59" s="211"/>
      <c r="T59" s="210"/>
      <c r="U59" s="211"/>
      <c r="V59" s="210"/>
      <c r="W59" s="212"/>
      <c r="X59" s="214"/>
      <c r="Y59" s="213"/>
      <c r="Z59" s="214"/>
      <c r="AA59" s="213"/>
      <c r="AB59" s="214"/>
      <c r="AC59" s="206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239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239"/>
      <c r="M60" s="207"/>
      <c r="N60" s="216"/>
      <c r="O60" s="209"/>
      <c r="P60" s="210"/>
      <c r="Q60" s="211"/>
      <c r="R60" s="210"/>
      <c r="S60" s="211"/>
      <c r="T60" s="210"/>
      <c r="U60" s="211"/>
      <c r="V60" s="217"/>
      <c r="W60" s="212"/>
      <c r="X60" s="218"/>
      <c r="Y60" s="213"/>
      <c r="Z60" s="218"/>
      <c r="AA60" s="213"/>
      <c r="AB60" s="218"/>
      <c r="AC60" s="206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239"/>
      <c r="M61" s="207"/>
      <c r="N61" s="216"/>
      <c r="O61" s="209"/>
      <c r="P61" s="210"/>
      <c r="Q61" s="211"/>
      <c r="R61" s="210"/>
      <c r="S61" s="211"/>
      <c r="T61" s="210"/>
      <c r="U61" s="211"/>
      <c r="V61" s="217"/>
      <c r="W61" s="212"/>
      <c r="X61" s="214"/>
      <c r="Y61" s="213"/>
      <c r="Z61" s="214"/>
      <c r="AA61" s="213"/>
      <c r="AB61" s="214"/>
      <c r="AC61" s="206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239"/>
      <c r="M62" s="553"/>
      <c r="N62" s="553"/>
      <c r="O62" s="219"/>
      <c r="P62" s="217"/>
      <c r="Q62" s="211"/>
      <c r="R62" s="217"/>
      <c r="S62" s="211"/>
      <c r="T62" s="217"/>
      <c r="U62" s="211"/>
      <c r="V62" s="217"/>
      <c r="W62" s="223"/>
      <c r="X62" s="218"/>
      <c r="Y62" s="213"/>
      <c r="Z62" s="218"/>
      <c r="AA62" s="213"/>
      <c r="AB62" s="218"/>
      <c r="AC62" s="206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239"/>
      <c r="M63" s="551"/>
      <c r="N63" s="551"/>
      <c r="O63" s="551"/>
      <c r="P63" s="551"/>
      <c r="Q63" s="551"/>
      <c r="R63" s="551"/>
      <c r="S63" s="551"/>
      <c r="T63" s="551"/>
      <c r="U63" s="551"/>
      <c r="V63" s="551"/>
      <c r="W63" s="551"/>
      <c r="X63" s="551"/>
      <c r="Y63" s="551"/>
      <c r="Z63" s="551"/>
      <c r="AA63" s="551"/>
      <c r="AB63" s="551"/>
      <c r="AC63" s="206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239"/>
      <c r="M64" s="206"/>
      <c r="N64" s="201"/>
      <c r="O64" s="201"/>
      <c r="P64" s="206"/>
      <c r="Q64" s="206"/>
      <c r="R64" s="206"/>
      <c r="S64" s="206"/>
      <c r="T64" s="206"/>
      <c r="U64" s="206"/>
      <c r="V64" s="234"/>
      <c r="W64" s="234"/>
      <c r="X64" s="235"/>
      <c r="Y64" s="206"/>
      <c r="Z64" s="235"/>
      <c r="AA64" s="206"/>
      <c r="AB64" s="206"/>
      <c r="AC64" s="206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239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239"/>
      <c r="M65" s="206"/>
      <c r="N65" s="201"/>
      <c r="O65" s="201"/>
      <c r="P65" s="234"/>
      <c r="Q65" s="234"/>
      <c r="R65" s="234"/>
      <c r="S65" s="234"/>
      <c r="T65" s="234"/>
      <c r="U65" s="234"/>
      <c r="V65" s="234"/>
      <c r="W65" s="234"/>
      <c r="X65" s="235"/>
      <c r="Y65" s="206"/>
      <c r="Z65" s="235"/>
      <c r="AA65" s="206"/>
      <c r="AB65" s="206"/>
      <c r="AC65" s="206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239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239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239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239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239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239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239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39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239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239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239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239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239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239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U92" s="239"/>
      <c r="AV92" s="239"/>
      <c r="AW92" s="239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39"/>
      <c r="AV93" s="239"/>
      <c r="AW93" s="239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239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239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239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239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239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239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239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239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239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39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39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239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  <c r="AL115" s="239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239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239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239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39"/>
      <c r="AL119" s="239"/>
      <c r="AM119" s="239"/>
      <c r="AN119" s="239"/>
      <c r="AO119" s="239"/>
      <c r="AP119" s="239"/>
      <c r="AQ119" s="239"/>
      <c r="AR119" s="239"/>
      <c r="AS119" s="239"/>
      <c r="AT119" s="239"/>
      <c r="AU119" s="239"/>
      <c r="AV119" s="239"/>
      <c r="AW119" s="239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  <c r="AL120" s="239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239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  <c r="AJ121" s="239"/>
      <c r="AK121" s="239"/>
      <c r="AL121" s="239"/>
      <c r="AM121" s="239"/>
      <c r="AN121" s="239"/>
      <c r="AO121" s="239"/>
      <c r="AP121" s="239"/>
      <c r="AQ121" s="239"/>
      <c r="AR121" s="239"/>
      <c r="AS121" s="239"/>
      <c r="AT121" s="239"/>
      <c r="AU121" s="239"/>
      <c r="AV121" s="239"/>
      <c r="AW121" s="239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  <c r="AL122" s="239"/>
      <c r="AM122" s="239"/>
      <c r="AN122" s="239"/>
      <c r="AO122" s="239"/>
      <c r="AP122" s="239"/>
      <c r="AQ122" s="239"/>
      <c r="AR122" s="239"/>
      <c r="AS122" s="239"/>
      <c r="AT122" s="239"/>
      <c r="AU122" s="239"/>
      <c r="AV122" s="239"/>
      <c r="AW122" s="239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  <c r="AL123" s="239"/>
      <c r="AM123" s="239"/>
      <c r="AN123" s="239"/>
      <c r="AO123" s="239"/>
      <c r="AP123" s="239"/>
      <c r="AQ123" s="239"/>
      <c r="AR123" s="239"/>
      <c r="AS123" s="239"/>
      <c r="AT123" s="239"/>
      <c r="AU123" s="239"/>
      <c r="AV123" s="239"/>
      <c r="AW123" s="239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39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  <c r="AL125" s="239"/>
      <c r="AM125" s="239"/>
      <c r="AN125" s="239"/>
      <c r="AO125" s="239"/>
      <c r="AP125" s="239"/>
      <c r="AQ125" s="239"/>
      <c r="AR125" s="239"/>
      <c r="AS125" s="239"/>
      <c r="AT125" s="239"/>
      <c r="AU125" s="239"/>
      <c r="AV125" s="239"/>
      <c r="AW125" s="239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  <c r="AL126" s="239"/>
      <c r="AM126" s="239"/>
      <c r="AN126" s="239"/>
      <c r="AO126" s="239"/>
      <c r="AP126" s="239"/>
      <c r="AQ126" s="239"/>
      <c r="AR126" s="239"/>
      <c r="AS126" s="239"/>
      <c r="AT126" s="239"/>
      <c r="AU126" s="239"/>
      <c r="AV126" s="239"/>
      <c r="AW126" s="239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39"/>
      <c r="AL127" s="239"/>
      <c r="AM127" s="239"/>
      <c r="AN127" s="239"/>
      <c r="AO127" s="239"/>
      <c r="AP127" s="239"/>
      <c r="AQ127" s="239"/>
      <c r="AR127" s="239"/>
      <c r="AS127" s="239"/>
      <c r="AT127" s="239"/>
      <c r="AU127" s="239"/>
      <c r="AV127" s="239"/>
      <c r="AW127" s="239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  <c r="AL128" s="239"/>
      <c r="AM128" s="239"/>
      <c r="AN128" s="239"/>
      <c r="AO128" s="239"/>
      <c r="AP128" s="239"/>
      <c r="AQ128" s="239"/>
      <c r="AR128" s="239"/>
      <c r="AS128" s="239"/>
      <c r="AT128" s="239"/>
      <c r="AU128" s="239"/>
      <c r="AV128" s="239"/>
      <c r="AW128" s="239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39"/>
      <c r="AT130" s="239"/>
      <c r="AU130" s="239"/>
      <c r="AV130" s="239"/>
      <c r="AW130" s="239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39"/>
      <c r="AV131" s="239"/>
      <c r="AW131" s="239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  <c r="AL132" s="239"/>
      <c r="AM132" s="239"/>
      <c r="AN132" s="239"/>
      <c r="AO132" s="239"/>
      <c r="AP132" s="239"/>
      <c r="AQ132" s="239"/>
      <c r="AR132" s="239"/>
      <c r="AS132" s="239"/>
      <c r="AT132" s="239"/>
      <c r="AU132" s="239"/>
      <c r="AV132" s="239"/>
      <c r="AW132" s="239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39"/>
      <c r="AL133" s="239"/>
      <c r="AM133" s="239"/>
      <c r="AN133" s="239"/>
      <c r="AO133" s="239"/>
      <c r="AP133" s="239"/>
      <c r="AQ133" s="239"/>
      <c r="AR133" s="239"/>
      <c r="AS133" s="239"/>
      <c r="AT133" s="239"/>
      <c r="AU133" s="239"/>
      <c r="AV133" s="239"/>
      <c r="AW133" s="239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39"/>
      <c r="AL134" s="239"/>
      <c r="AM134" s="239"/>
      <c r="AN134" s="239"/>
      <c r="AO134" s="239"/>
      <c r="AP134" s="239"/>
      <c r="AQ134" s="239"/>
      <c r="AR134" s="239"/>
      <c r="AS134" s="239"/>
      <c r="AT134" s="239"/>
      <c r="AU134" s="239"/>
      <c r="AV134" s="239"/>
      <c r="AW134" s="239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9"/>
      <c r="AT135" s="239"/>
      <c r="AU135" s="239"/>
      <c r="AV135" s="239"/>
      <c r="AW135" s="239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  <c r="AO136" s="239"/>
      <c r="AP136" s="239"/>
      <c r="AQ136" s="239"/>
      <c r="AR136" s="239"/>
      <c r="AS136" s="239"/>
      <c r="AT136" s="239"/>
      <c r="AU136" s="239"/>
      <c r="AV136" s="239"/>
      <c r="AW136" s="239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  <c r="AO137" s="239"/>
      <c r="AP137" s="239"/>
      <c r="AQ137" s="239"/>
      <c r="AR137" s="239"/>
      <c r="AS137" s="239"/>
      <c r="AT137" s="239"/>
      <c r="AU137" s="239"/>
      <c r="AV137" s="239"/>
      <c r="AW137" s="239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39"/>
      <c r="AT138" s="239"/>
      <c r="AU138" s="239"/>
      <c r="AV138" s="239"/>
      <c r="AW138" s="239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39"/>
      <c r="AR139" s="239"/>
      <c r="AS139" s="239"/>
      <c r="AT139" s="239"/>
      <c r="AU139" s="239"/>
      <c r="AV139" s="239"/>
      <c r="AW139" s="239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  <c r="AL140" s="239"/>
      <c r="AM140" s="239"/>
      <c r="AN140" s="239"/>
      <c r="AO140" s="239"/>
      <c r="AP140" s="239"/>
      <c r="AQ140" s="239"/>
      <c r="AR140" s="239"/>
      <c r="AS140" s="239"/>
      <c r="AT140" s="239"/>
      <c r="AU140" s="239"/>
      <c r="AV140" s="239"/>
      <c r="AW140" s="239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  <c r="AL141" s="239"/>
      <c r="AM141" s="239"/>
      <c r="AN141" s="239"/>
      <c r="AO141" s="239"/>
      <c r="AP141" s="239"/>
      <c r="AQ141" s="239"/>
      <c r="AR141" s="239"/>
      <c r="AS141" s="239"/>
      <c r="AT141" s="239"/>
      <c r="AU141" s="239"/>
      <c r="AV141" s="239"/>
      <c r="AW141" s="239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  <c r="AL142" s="239"/>
      <c r="AM142" s="239"/>
      <c r="AN142" s="239"/>
      <c r="AO142" s="239"/>
      <c r="AP142" s="239"/>
      <c r="AQ142" s="239"/>
      <c r="AR142" s="239"/>
      <c r="AS142" s="239"/>
      <c r="AT142" s="239"/>
      <c r="AU142" s="239"/>
      <c r="AV142" s="239"/>
      <c r="AW142" s="239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39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239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39"/>
      <c r="AT144" s="239"/>
      <c r="AU144" s="239"/>
      <c r="AV144" s="239"/>
      <c r="AW144" s="239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  <c r="AL145" s="239"/>
      <c r="AM145" s="239"/>
      <c r="AN145" s="239"/>
      <c r="AO145" s="239"/>
      <c r="AP145" s="239"/>
      <c r="AQ145" s="239"/>
      <c r="AR145" s="239"/>
      <c r="AS145" s="239"/>
      <c r="AT145" s="239"/>
      <c r="AU145" s="239"/>
      <c r="AV145" s="239"/>
      <c r="AW145" s="239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239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239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239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239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239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239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239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39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239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39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239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39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239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39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239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39"/>
      <c r="AM158" s="239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239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39"/>
      <c r="AL159" s="239"/>
      <c r="AM159" s="239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239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39"/>
      <c r="AL160" s="239"/>
      <c r="AM160" s="239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239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39"/>
      <c r="AL161" s="239"/>
      <c r="AM161" s="239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239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39"/>
      <c r="AL162" s="239"/>
      <c r="AM162" s="239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239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39"/>
      <c r="AL163" s="239"/>
      <c r="AM163" s="239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239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39"/>
      <c r="AL164" s="239"/>
      <c r="AM164" s="239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239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39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239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239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39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239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39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239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39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239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239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239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239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39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239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39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239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239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39"/>
      <c r="AL176" s="239"/>
      <c r="AM176" s="239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239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39"/>
      <c r="AM177" s="239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239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39"/>
      <c r="AL178" s="239"/>
      <c r="AM178" s="239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239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39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239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39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239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39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239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39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239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39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239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39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239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39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239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39"/>
      <c r="AL186" s="239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239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39"/>
      <c r="AL187" s="239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239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39"/>
      <c r="AL188" s="239"/>
      <c r="AM188" s="239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239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  <c r="AW189" s="236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  <c r="AW190" s="236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236"/>
      <c r="AI191" s="236"/>
      <c r="AJ191" s="236"/>
      <c r="AK191" s="236"/>
      <c r="AL191" s="236"/>
      <c r="AM191" s="236"/>
      <c r="AN191" s="236"/>
      <c r="AO191" s="236"/>
      <c r="AP191" s="236"/>
      <c r="AQ191" s="236"/>
      <c r="AR191" s="236"/>
      <c r="AS191" s="236"/>
      <c r="AT191" s="236"/>
      <c r="AU191" s="236"/>
      <c r="AV191" s="236"/>
      <c r="AW191" s="236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  <c r="AW192" s="236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  <c r="AW193" s="236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236"/>
      <c r="AI194" s="236"/>
      <c r="AJ194" s="236"/>
      <c r="AK194" s="236"/>
      <c r="AL194" s="236"/>
      <c r="AM194" s="236"/>
      <c r="AN194" s="236"/>
      <c r="AO194" s="236"/>
      <c r="AP194" s="236"/>
      <c r="AQ194" s="236"/>
      <c r="AR194" s="236"/>
      <c r="AS194" s="236"/>
      <c r="AT194" s="236"/>
      <c r="AU194" s="236"/>
      <c r="AV194" s="236"/>
      <c r="AW194" s="236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6"/>
      <c r="AL195" s="236"/>
      <c r="AM195" s="236"/>
      <c r="AN195" s="236"/>
      <c r="AO195" s="236"/>
      <c r="AP195" s="236"/>
      <c r="AQ195" s="236"/>
      <c r="AR195" s="236"/>
      <c r="AS195" s="236"/>
      <c r="AT195" s="236"/>
      <c r="AU195" s="236"/>
      <c r="AV195" s="236"/>
      <c r="AW195" s="236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236"/>
      <c r="AI196" s="236"/>
      <c r="AJ196" s="236"/>
      <c r="AK196" s="236"/>
      <c r="AL196" s="236"/>
      <c r="AM196" s="236"/>
      <c r="AN196" s="236"/>
      <c r="AO196" s="236"/>
      <c r="AP196" s="236"/>
      <c r="AQ196" s="236"/>
      <c r="AR196" s="236"/>
      <c r="AS196" s="236"/>
      <c r="AT196" s="236"/>
      <c r="AU196" s="236"/>
      <c r="AV196" s="236"/>
      <c r="AW196" s="236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  <c r="AW197" s="236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236"/>
      <c r="AI198" s="236"/>
      <c r="AJ198" s="236"/>
      <c r="AK198" s="236"/>
      <c r="AL198" s="236"/>
      <c r="AM198" s="236"/>
      <c r="AN198" s="236"/>
      <c r="AO198" s="236"/>
      <c r="AP198" s="236"/>
      <c r="AQ198" s="236"/>
      <c r="AR198" s="236"/>
      <c r="AS198" s="236"/>
      <c r="AT198" s="236"/>
      <c r="AU198" s="236"/>
      <c r="AV198" s="236"/>
      <c r="AW198" s="236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/>
      <c r="AL199" s="236"/>
      <c r="AM199" s="236"/>
      <c r="AN199" s="236"/>
      <c r="AO199" s="236"/>
      <c r="AP199" s="236"/>
      <c r="AQ199" s="236"/>
      <c r="AR199" s="236"/>
      <c r="AS199" s="236"/>
      <c r="AT199" s="236"/>
      <c r="AU199" s="236"/>
      <c r="AV199" s="236"/>
      <c r="AW199" s="236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R200" s="236"/>
      <c r="AS200" s="236"/>
      <c r="AT200" s="236"/>
      <c r="AU200" s="236"/>
      <c r="AV200" s="236"/>
      <c r="AW200" s="236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236"/>
      <c r="AI201" s="236"/>
      <c r="AJ201" s="236"/>
      <c r="AK201" s="236"/>
      <c r="AL201" s="236"/>
      <c r="AM201" s="236"/>
      <c r="AN201" s="236"/>
      <c r="AO201" s="236"/>
      <c r="AP201" s="236"/>
      <c r="AQ201" s="236"/>
      <c r="AR201" s="236"/>
      <c r="AS201" s="236"/>
      <c r="AT201" s="236"/>
      <c r="AU201" s="236"/>
      <c r="AV201" s="236"/>
      <c r="AW201" s="236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236"/>
      <c r="AI202" s="236"/>
      <c r="AJ202" s="236"/>
      <c r="AK202" s="236"/>
      <c r="AL202" s="236"/>
      <c r="AM202" s="236"/>
      <c r="AN202" s="236"/>
      <c r="AO202" s="236"/>
      <c r="AP202" s="236"/>
      <c r="AQ202" s="236"/>
      <c r="AR202" s="236"/>
      <c r="AS202" s="236"/>
      <c r="AT202" s="236"/>
      <c r="AU202" s="236"/>
      <c r="AV202" s="236"/>
      <c r="AW202" s="236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/>
      <c r="AM203" s="236"/>
      <c r="AN203" s="236"/>
      <c r="AO203" s="236"/>
      <c r="AP203" s="236"/>
      <c r="AQ203" s="236"/>
      <c r="AR203" s="236"/>
      <c r="AS203" s="236"/>
      <c r="AT203" s="236"/>
      <c r="AU203" s="236"/>
      <c r="AV203" s="236"/>
      <c r="AW203" s="236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236"/>
      <c r="AI204" s="236"/>
      <c r="AJ204" s="236"/>
      <c r="AK204" s="236"/>
      <c r="AL204" s="236"/>
      <c r="AM204" s="236"/>
      <c r="AN204" s="236"/>
      <c r="AO204" s="236"/>
      <c r="AP204" s="236"/>
      <c r="AQ204" s="236"/>
      <c r="AR204" s="236"/>
      <c r="AS204" s="236"/>
      <c r="AT204" s="236"/>
      <c r="AU204" s="236"/>
      <c r="AV204" s="236"/>
      <c r="AW204" s="236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/>
      <c r="AM205" s="236"/>
      <c r="AN205" s="236"/>
      <c r="AO205" s="236"/>
      <c r="AP205" s="236"/>
      <c r="AQ205" s="236"/>
      <c r="AR205" s="236"/>
      <c r="AS205" s="236"/>
      <c r="AT205" s="236"/>
      <c r="AU205" s="236"/>
      <c r="AV205" s="236"/>
      <c r="AW205" s="236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236"/>
      <c r="AI206" s="236"/>
      <c r="AJ206" s="236"/>
      <c r="AK206" s="236"/>
      <c r="AL206" s="236"/>
      <c r="AM206" s="236"/>
      <c r="AN206" s="236"/>
      <c r="AO206" s="236"/>
      <c r="AP206" s="236"/>
      <c r="AQ206" s="236"/>
      <c r="AR206" s="236"/>
      <c r="AS206" s="236"/>
      <c r="AT206" s="236"/>
      <c r="AU206" s="236"/>
      <c r="AV206" s="236"/>
      <c r="AW206" s="236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6"/>
      <c r="AL207" s="236"/>
      <c r="AM207" s="236"/>
      <c r="AN207" s="236"/>
      <c r="AO207" s="236"/>
      <c r="AP207" s="236"/>
      <c r="AQ207" s="236"/>
      <c r="AR207" s="236"/>
      <c r="AS207" s="236"/>
      <c r="AT207" s="236"/>
      <c r="AU207" s="236"/>
      <c r="AV207" s="236"/>
      <c r="AW207" s="236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236"/>
      <c r="AF208" s="236"/>
      <c r="AG208" s="236"/>
      <c r="AH208" s="236"/>
      <c r="AI208" s="236"/>
      <c r="AJ208" s="236"/>
      <c r="AK208" s="236"/>
      <c r="AL208" s="236"/>
      <c r="AM208" s="236"/>
      <c r="AN208" s="236"/>
      <c r="AO208" s="236"/>
      <c r="AP208" s="236"/>
      <c r="AQ208" s="236"/>
      <c r="AR208" s="236"/>
      <c r="AS208" s="236"/>
      <c r="AT208" s="236"/>
      <c r="AU208" s="236"/>
      <c r="AV208" s="236"/>
      <c r="AW208" s="236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6"/>
      <c r="AL209" s="236"/>
      <c r="AM209" s="236"/>
      <c r="AN209" s="236"/>
      <c r="AO209" s="236"/>
      <c r="AP209" s="236"/>
      <c r="AQ209" s="236"/>
      <c r="AR209" s="236"/>
      <c r="AS209" s="236"/>
      <c r="AT209" s="236"/>
      <c r="AU209" s="236"/>
      <c r="AV209" s="236"/>
      <c r="AW209" s="236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F210" s="236"/>
      <c r="AG210" s="236"/>
      <c r="AH210" s="236"/>
      <c r="AI210" s="236"/>
      <c r="AJ210" s="236"/>
      <c r="AK210" s="236"/>
      <c r="AL210" s="236"/>
      <c r="AM210" s="236"/>
      <c r="AN210" s="236"/>
      <c r="AO210" s="236"/>
      <c r="AP210" s="236"/>
      <c r="AQ210" s="236"/>
      <c r="AR210" s="236"/>
      <c r="AS210" s="236"/>
      <c r="AT210" s="236"/>
      <c r="AU210" s="236"/>
      <c r="AV210" s="236"/>
      <c r="AW210" s="236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  <c r="AA211" s="236"/>
      <c r="AB211" s="236"/>
      <c r="AC211" s="236"/>
      <c r="AD211" s="236"/>
      <c r="AE211" s="236"/>
      <c r="AF211" s="236"/>
      <c r="AG211" s="236"/>
      <c r="AH211" s="236"/>
      <c r="AI211" s="236"/>
      <c r="AJ211" s="236"/>
      <c r="AK211" s="236"/>
      <c r="AL211" s="236"/>
      <c r="AM211" s="236"/>
      <c r="AN211" s="236"/>
      <c r="AO211" s="236"/>
      <c r="AP211" s="236"/>
      <c r="AQ211" s="236"/>
      <c r="AR211" s="236"/>
      <c r="AS211" s="236"/>
      <c r="AT211" s="236"/>
      <c r="AU211" s="236"/>
      <c r="AV211" s="236"/>
      <c r="AW211" s="236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J33" sqref="J33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1:8" ht="18.75">
      <c r="B2" s="93" t="s">
        <v>156</v>
      </c>
      <c r="C2" s="14"/>
      <c r="D2" s="14"/>
      <c r="E2" s="14"/>
      <c r="F2" s="14"/>
    </row>
    <row r="3" spans="1:8">
      <c r="A3" s="370"/>
      <c r="B3" s="370"/>
      <c r="C3" s="370"/>
      <c r="D3" s="370"/>
      <c r="E3" s="370"/>
      <c r="F3" s="370"/>
    </row>
    <row r="4" spans="1:8" ht="26.1" customHeight="1">
      <c r="A4" s="370"/>
      <c r="B4" s="560" t="s">
        <v>157</v>
      </c>
      <c r="C4" s="387" t="s">
        <v>154</v>
      </c>
      <c r="D4" s="387"/>
      <c r="E4" s="387" t="s">
        <v>151</v>
      </c>
      <c r="F4" s="387"/>
      <c r="H4" s="9" t="s">
        <v>177</v>
      </c>
    </row>
    <row r="5" spans="1:8" ht="38.65" customHeight="1">
      <c r="A5" s="370"/>
      <c r="B5" s="561"/>
      <c r="C5" s="388" t="s">
        <v>28</v>
      </c>
      <c r="D5" s="388" t="s">
        <v>29</v>
      </c>
      <c r="E5" s="388" t="s">
        <v>28</v>
      </c>
      <c r="F5" s="388" t="s">
        <v>29</v>
      </c>
    </row>
    <row r="6" spans="1:8" ht="20.85" hidden="1" customHeight="1">
      <c r="B6" s="94">
        <v>2007</v>
      </c>
      <c r="C6" s="95">
        <v>895.43156999999997</v>
      </c>
      <c r="D6" s="95">
        <v>1222.1400000000001</v>
      </c>
      <c r="E6" s="95">
        <v>800.6</v>
      </c>
      <c r="F6" s="95">
        <v>994.34</v>
      </c>
    </row>
    <row r="7" spans="1:8" ht="18" customHeight="1">
      <c r="B7" s="94">
        <v>2008</v>
      </c>
      <c r="C7" s="95">
        <v>933.71</v>
      </c>
      <c r="D7" s="95">
        <v>1280.1500000000001</v>
      </c>
      <c r="E7" s="95">
        <v>837.37</v>
      </c>
      <c r="F7" s="95">
        <v>1051.7</v>
      </c>
      <c r="H7" s="17"/>
    </row>
    <row r="8" spans="1:8" ht="18" customHeight="1">
      <c r="B8" s="94">
        <v>2009</v>
      </c>
      <c r="C8" s="95">
        <v>953.86</v>
      </c>
      <c r="D8" s="95">
        <v>1331.13</v>
      </c>
      <c r="E8" s="95">
        <v>864.68</v>
      </c>
      <c r="F8" s="95">
        <v>1110.04</v>
      </c>
      <c r="H8" s="17"/>
    </row>
    <row r="9" spans="1:8" ht="18" customHeight="1">
      <c r="B9" s="94">
        <v>2010</v>
      </c>
      <c r="C9" s="95">
        <v>990.62</v>
      </c>
      <c r="D9" s="95">
        <v>1393.4</v>
      </c>
      <c r="E9" s="95">
        <v>895.89</v>
      </c>
      <c r="F9" s="95">
        <v>1172.18</v>
      </c>
      <c r="H9" s="17"/>
    </row>
    <row r="10" spans="1:8" ht="18" customHeight="1">
      <c r="B10" s="94">
        <v>2011</v>
      </c>
      <c r="C10" s="95">
        <v>1018.62</v>
      </c>
      <c r="D10" s="95">
        <v>1407.09</v>
      </c>
      <c r="E10" s="95">
        <v>921.51</v>
      </c>
      <c r="F10" s="95">
        <v>1202.07</v>
      </c>
      <c r="H10" s="17"/>
    </row>
    <row r="11" spans="1:8" ht="18" customHeight="1">
      <c r="B11" s="94">
        <v>2012</v>
      </c>
      <c r="C11" s="95">
        <v>1003.44</v>
      </c>
      <c r="D11" s="95">
        <v>1389.91</v>
      </c>
      <c r="E11" s="95">
        <v>943.46</v>
      </c>
      <c r="F11" s="95">
        <v>1251.97</v>
      </c>
      <c r="H11" s="17"/>
    </row>
    <row r="12" spans="1:8" ht="18" customHeight="1">
      <c r="B12" s="94">
        <v>2013</v>
      </c>
      <c r="C12" s="95">
        <v>1005.51</v>
      </c>
      <c r="D12" s="95">
        <v>1424.58</v>
      </c>
      <c r="E12" s="95">
        <v>955.24</v>
      </c>
      <c r="F12" s="95">
        <v>1295.6400000000001</v>
      </c>
      <c r="H12" s="17"/>
    </row>
    <row r="13" spans="1:8" ht="18" customHeight="1">
      <c r="B13" s="94">
        <v>2014</v>
      </c>
      <c r="C13" s="95">
        <v>996.8</v>
      </c>
      <c r="D13" s="95">
        <v>1425.67</v>
      </c>
      <c r="E13" s="95">
        <v>949.29</v>
      </c>
      <c r="F13" s="95">
        <v>1314.68</v>
      </c>
      <c r="H13" s="17"/>
    </row>
    <row r="14" spans="1:8" ht="18" customHeight="1">
      <c r="B14" s="94">
        <v>2015</v>
      </c>
      <c r="C14" s="95">
        <v>983.77</v>
      </c>
      <c r="D14" s="95">
        <v>1460.3</v>
      </c>
      <c r="E14" s="95">
        <v>941.18</v>
      </c>
      <c r="F14" s="95">
        <v>1342.94</v>
      </c>
      <c r="H14" s="17"/>
    </row>
    <row r="15" spans="1:8" ht="18" customHeight="1">
      <c r="B15" s="94">
        <v>2016</v>
      </c>
      <c r="C15" s="95">
        <v>973.19</v>
      </c>
      <c r="D15" s="95">
        <v>1451.07</v>
      </c>
      <c r="E15" s="95">
        <v>936.4</v>
      </c>
      <c r="F15" s="95">
        <v>1332.37</v>
      </c>
      <c r="H15" s="17"/>
    </row>
    <row r="16" spans="1:8" ht="18" customHeight="1">
      <c r="B16" s="94">
        <v>2017</v>
      </c>
      <c r="C16" s="95">
        <v>970.28</v>
      </c>
      <c r="D16" s="95">
        <v>1432.9</v>
      </c>
      <c r="E16" s="95">
        <v>935.71</v>
      </c>
      <c r="F16" s="95">
        <v>1318.47</v>
      </c>
      <c r="H16" s="17"/>
    </row>
    <row r="17" spans="2:13" ht="18" customHeight="1">
      <c r="B17" s="94">
        <v>2018</v>
      </c>
      <c r="C17" s="95">
        <v>967.4</v>
      </c>
      <c r="D17" s="95">
        <v>1420.02</v>
      </c>
      <c r="E17" s="95">
        <v>937.39</v>
      </c>
      <c r="F17" s="95">
        <v>1311.23</v>
      </c>
      <c r="H17" s="17"/>
    </row>
    <row r="18" spans="2:13" ht="18" customHeight="1">
      <c r="B18" s="94">
        <v>2019</v>
      </c>
      <c r="C18" s="95">
        <v>989.63963273409115</v>
      </c>
      <c r="D18" s="95">
        <v>1466.1257319129511</v>
      </c>
      <c r="E18" s="95">
        <v>962.55030148478431</v>
      </c>
      <c r="F18" s="95">
        <v>1345.982851671419</v>
      </c>
      <c r="H18" s="17"/>
    </row>
    <row r="19" spans="2:13" ht="18" customHeight="1">
      <c r="B19" s="94">
        <v>2020</v>
      </c>
      <c r="C19" s="95">
        <v>1005.72</v>
      </c>
      <c r="D19" s="95">
        <v>1528.73</v>
      </c>
      <c r="E19" s="95">
        <v>975.16</v>
      </c>
      <c r="F19" s="95">
        <v>1406.74</v>
      </c>
      <c r="H19" s="17"/>
    </row>
    <row r="20" spans="2:13" ht="18" customHeight="1">
      <c r="B20" s="94">
        <v>2021</v>
      </c>
      <c r="C20" s="95">
        <v>1019.71</v>
      </c>
      <c r="D20" s="95">
        <v>1502.99</v>
      </c>
      <c r="E20" s="95">
        <v>989.46</v>
      </c>
      <c r="F20" s="95">
        <v>1388.38</v>
      </c>
      <c r="H20" s="17"/>
    </row>
    <row r="21" spans="2:13" ht="18" customHeight="1">
      <c r="B21" s="259" t="s">
        <v>207</v>
      </c>
      <c r="C21" s="260">
        <f>'Distrib - regím. Altas nuevas'!$I$42</f>
        <v>1058.2785949177878</v>
      </c>
      <c r="D21" s="260">
        <f>'Distrib - regím. Altas nuevas'!$I$44</f>
        <v>1502.8590023612744</v>
      </c>
      <c r="E21" s="260">
        <f>'Distrib - regím. Altas nuevas'!$O$42</f>
        <v>1025.5212365242237</v>
      </c>
      <c r="F21" s="260">
        <f>'Distrib - regím. Altas nuevas'!$O$44</f>
        <v>1410.7008027249963</v>
      </c>
    </row>
    <row r="23" spans="2:13">
      <c r="B23" s="97" t="s">
        <v>133</v>
      </c>
      <c r="C23" s="98"/>
    </row>
    <row r="24" spans="2:13" ht="25.5" customHeight="1">
      <c r="B24" s="94">
        <v>2008</v>
      </c>
      <c r="C24" s="99">
        <f t="shared" ref="C24:F35" si="0">C7/C6-1</f>
        <v>4.274858211666599E-2</v>
      </c>
      <c r="D24" s="99">
        <f t="shared" si="0"/>
        <v>4.7465920434647479E-2</v>
      </c>
      <c r="E24" s="99">
        <f t="shared" si="0"/>
        <v>4.5928053959530368E-2</v>
      </c>
      <c r="F24" s="99">
        <f t="shared" si="0"/>
        <v>5.7686505621819428E-2</v>
      </c>
      <c r="G24" s="99"/>
      <c r="H24" s="92"/>
    </row>
    <row r="25" spans="2:13" ht="17.850000000000001" customHeight="1">
      <c r="B25" s="94">
        <v>2009</v>
      </c>
      <c r="C25" s="99">
        <f t="shared" si="0"/>
        <v>2.1580576410234364E-2</v>
      </c>
      <c r="D25" s="99">
        <f t="shared" si="0"/>
        <v>3.9823458188493532E-2</v>
      </c>
      <c r="E25" s="99">
        <f t="shared" si="0"/>
        <v>3.2614017698269437E-2</v>
      </c>
      <c r="F25" s="99">
        <f t="shared" si="0"/>
        <v>5.5472092802129724E-2</v>
      </c>
      <c r="G25" s="99"/>
      <c r="H25" s="92"/>
      <c r="L25" s="313"/>
    </row>
    <row r="26" spans="2:13" ht="17.850000000000001" customHeight="1">
      <c r="B26" s="94">
        <v>2010</v>
      </c>
      <c r="C26" s="99">
        <f t="shared" si="0"/>
        <v>3.853815025265761E-2</v>
      </c>
      <c r="D26" s="99">
        <f t="shared" si="0"/>
        <v>4.6779803625491168E-2</v>
      </c>
      <c r="E26" s="99">
        <f t="shared" si="0"/>
        <v>3.6094277651848028E-2</v>
      </c>
      <c r="F26" s="99">
        <f t="shared" si="0"/>
        <v>5.597996468595734E-2</v>
      </c>
      <c r="G26" s="99"/>
      <c r="H26" s="92"/>
      <c r="L26" s="313"/>
    </row>
    <row r="27" spans="2:13" ht="17.850000000000001" customHeight="1">
      <c r="B27" s="94">
        <v>2011</v>
      </c>
      <c r="C27" s="99">
        <f t="shared" si="0"/>
        <v>2.8265126890230308E-2</v>
      </c>
      <c r="D27" s="99">
        <f t="shared" si="0"/>
        <v>9.8248887613030522E-3</v>
      </c>
      <c r="E27" s="99">
        <f t="shared" si="0"/>
        <v>2.8597260824431592E-2</v>
      </c>
      <c r="F27" s="99">
        <f t="shared" si="0"/>
        <v>2.5499496664334709E-2</v>
      </c>
      <c r="G27" s="99"/>
      <c r="H27" s="92"/>
      <c r="L27" s="313"/>
    </row>
    <row r="28" spans="2:13" ht="17.850000000000001" customHeight="1">
      <c r="B28" s="94">
        <v>2012</v>
      </c>
      <c r="C28" s="99">
        <f t="shared" si="0"/>
        <v>-1.4902515167579566E-2</v>
      </c>
      <c r="D28" s="99">
        <f t="shared" si="0"/>
        <v>-1.2209595690396369E-2</v>
      </c>
      <c r="E28" s="99">
        <f t="shared" si="0"/>
        <v>2.3819600438411026E-2</v>
      </c>
      <c r="F28" s="99">
        <f t="shared" si="0"/>
        <v>4.1511725606661942E-2</v>
      </c>
      <c r="G28" s="99"/>
      <c r="H28" s="92"/>
      <c r="L28" s="313"/>
    </row>
    <row r="29" spans="2:13" ht="17.850000000000001" customHeight="1">
      <c r="B29" s="94">
        <v>2013</v>
      </c>
      <c r="C29" s="99">
        <f t="shared" si="0"/>
        <v>2.0629036115760169E-3</v>
      </c>
      <c r="D29" s="99">
        <f t="shared" si="0"/>
        <v>2.4944061126259909E-2</v>
      </c>
      <c r="E29" s="99">
        <f t="shared" si="0"/>
        <v>1.2485955949377736E-2</v>
      </c>
      <c r="F29" s="99">
        <f t="shared" si="0"/>
        <v>3.4881027500659023E-2</v>
      </c>
      <c r="G29" s="99"/>
      <c r="H29" s="92"/>
      <c r="L29" s="313"/>
    </row>
    <row r="30" spans="2:13" ht="17.850000000000001" customHeight="1">
      <c r="B30" s="94">
        <v>2014</v>
      </c>
      <c r="C30" s="99">
        <f t="shared" si="0"/>
        <v>-8.6622708874104504E-3</v>
      </c>
      <c r="D30" s="99">
        <f t="shared" si="0"/>
        <v>7.6513779499931545E-4</v>
      </c>
      <c r="E30" s="99">
        <f t="shared" si="0"/>
        <v>-6.2288011389808329E-3</v>
      </c>
      <c r="F30" s="99">
        <f t="shared" si="0"/>
        <v>1.469544009138346E-2</v>
      </c>
      <c r="G30" s="99"/>
      <c r="H30" s="92"/>
      <c r="J30" s="14"/>
      <c r="K30" s="14"/>
      <c r="L30" s="14"/>
      <c r="M30" s="14"/>
    </row>
    <row r="31" spans="2:13" ht="17.850000000000001" customHeight="1">
      <c r="B31" s="94">
        <v>2015</v>
      </c>
      <c r="C31" s="99">
        <f t="shared" si="0"/>
        <v>-1.3071829855537676E-2</v>
      </c>
      <c r="D31" s="99">
        <f t="shared" si="0"/>
        <v>2.4290333667678965E-2</v>
      </c>
      <c r="E31" s="99">
        <f t="shared" si="0"/>
        <v>-8.5432270433692947E-3</v>
      </c>
      <c r="F31" s="99">
        <f t="shared" si="0"/>
        <v>2.1495725195484816E-2</v>
      </c>
      <c r="G31" s="99"/>
      <c r="H31" s="92"/>
      <c r="J31" s="15"/>
      <c r="K31" s="15"/>
      <c r="L31" s="15"/>
      <c r="M31" s="15"/>
    </row>
    <row r="32" spans="2:13" ht="17.850000000000001" customHeight="1">
      <c r="B32" s="94">
        <v>2016</v>
      </c>
      <c r="C32" s="99">
        <f t="shared" si="0"/>
        <v>-1.0754546286225408E-2</v>
      </c>
      <c r="D32" s="99">
        <f t="shared" si="0"/>
        <v>-6.3206190508799942E-3</v>
      </c>
      <c r="E32" s="99">
        <f t="shared" si="0"/>
        <v>-5.0787309547588588E-3</v>
      </c>
      <c r="F32" s="99">
        <f t="shared" si="0"/>
        <v>-7.8707909511968044E-3</v>
      </c>
      <c r="G32" s="99"/>
      <c r="H32" s="92"/>
      <c r="I32" s="16"/>
      <c r="J32" s="17"/>
      <c r="K32" s="17"/>
      <c r="L32" s="17"/>
      <c r="M32" s="17"/>
    </row>
    <row r="33" spans="1:15" ht="17.850000000000001" customHeight="1">
      <c r="B33" s="94">
        <v>2017</v>
      </c>
      <c r="C33" s="99">
        <f t="shared" si="0"/>
        <v>-2.9901663601147321E-3</v>
      </c>
      <c r="D33" s="99">
        <f t="shared" si="0"/>
        <v>-1.2521794262165042E-2</v>
      </c>
      <c r="E33" s="99">
        <f t="shared" si="0"/>
        <v>-7.3686458778288166E-4</v>
      </c>
      <c r="F33" s="99">
        <f t="shared" si="0"/>
        <v>-1.0432537508349715E-2</v>
      </c>
      <c r="G33" s="99"/>
      <c r="H33" s="92"/>
      <c r="K33" s="94"/>
    </row>
    <row r="34" spans="1:15" ht="17.850000000000001" customHeight="1">
      <c r="B34" s="94">
        <v>2018</v>
      </c>
      <c r="C34" s="99">
        <f t="shared" si="0"/>
        <v>-2.9682153605145034E-3</v>
      </c>
      <c r="D34" s="99">
        <f t="shared" si="0"/>
        <v>-8.9887640449438644E-3</v>
      </c>
      <c r="E34" s="99">
        <f t="shared" si="0"/>
        <v>1.7954280706629078E-3</v>
      </c>
      <c r="F34" s="99">
        <f t="shared" si="0"/>
        <v>-5.4912133002646968E-3</v>
      </c>
      <c r="G34" s="99"/>
      <c r="H34" s="92"/>
    </row>
    <row r="35" spans="1:15" ht="17.850000000000001" customHeight="1">
      <c r="B35" s="94">
        <v>2019</v>
      </c>
      <c r="C35" s="99">
        <f t="shared" si="0"/>
        <v>2.2989076632304206E-2</v>
      </c>
      <c r="D35" s="99">
        <f t="shared" si="0"/>
        <v>3.2468367989852975E-2</v>
      </c>
      <c r="E35" s="99">
        <f t="shared" si="0"/>
        <v>2.6840804238133842E-2</v>
      </c>
      <c r="F35" s="99">
        <f t="shared" si="0"/>
        <v>2.6504008962134007E-2</v>
      </c>
      <c r="G35" s="99"/>
      <c r="H35" s="92"/>
    </row>
    <row r="36" spans="1:15" ht="17.850000000000001" customHeight="1">
      <c r="B36" s="94">
        <v>2020</v>
      </c>
      <c r="C36" s="99">
        <f t="shared" ref="C36:F36" si="1">C19/C18-1</f>
        <v>1.6248709867735744E-2</v>
      </c>
      <c r="D36" s="99">
        <f t="shared" si="1"/>
        <v>4.2700476994810721E-2</v>
      </c>
      <c r="E36" s="99">
        <f t="shared" si="1"/>
        <v>1.3100300831826228E-2</v>
      </c>
      <c r="F36" s="99">
        <f t="shared" si="1"/>
        <v>4.5139615451366133E-2</v>
      </c>
      <c r="G36" s="99"/>
      <c r="H36" s="92"/>
    </row>
    <row r="37" spans="1:15" ht="17.850000000000001" customHeight="1">
      <c r="B37" s="94">
        <v>2021</v>
      </c>
      <c r="C37" s="99">
        <f t="shared" ref="C37:F37" si="2">C20/C19-1</f>
        <v>1.3910432327089106E-2</v>
      </c>
      <c r="D37" s="99">
        <f t="shared" si="2"/>
        <v>-1.6837505641938089E-2</v>
      </c>
      <c r="E37" s="99">
        <f t="shared" si="2"/>
        <v>1.4664260223963277E-2</v>
      </c>
      <c r="F37" s="99">
        <f t="shared" si="2"/>
        <v>-1.3051452293956212E-2</v>
      </c>
      <c r="G37" s="99"/>
      <c r="H37" s="92"/>
    </row>
    <row r="38" spans="1:15" ht="22.7" customHeight="1">
      <c r="B38" s="96" t="s">
        <v>208</v>
      </c>
      <c r="C38" s="100">
        <f>C21/C45-1</f>
        <v>5.5197418455896541E-2</v>
      </c>
      <c r="D38" s="100">
        <f>D21/D45-1</f>
        <v>2.4024940284324448E-2</v>
      </c>
      <c r="E38" s="100">
        <f>E21/E45-1</f>
        <v>5.162250715172978E-2</v>
      </c>
      <c r="F38" s="100">
        <f>F21/F45-1</f>
        <v>4.5296503867895854E-2</v>
      </c>
      <c r="G38" s="99"/>
      <c r="H38" s="92"/>
      <c r="J38" s="6"/>
    </row>
    <row r="39" spans="1:15" ht="7.5" customHeight="1"/>
    <row r="40" spans="1:15" ht="3.4" customHeight="1">
      <c r="B40" s="101"/>
      <c r="C40" s="101"/>
      <c r="D40" s="101"/>
      <c r="E40" s="101"/>
      <c r="F40" s="101"/>
    </row>
    <row r="41" spans="1:15" ht="23.85" customHeight="1">
      <c r="B41" s="13" t="s">
        <v>202</v>
      </c>
    </row>
    <row r="42" spans="1:15" ht="23.85" customHeight="1">
      <c r="B42" s="13" t="s">
        <v>209</v>
      </c>
      <c r="K42" s="311"/>
      <c r="L42" s="311"/>
      <c r="M42" s="311"/>
      <c r="N42" s="311"/>
      <c r="O42" s="299"/>
    </row>
    <row r="43" spans="1:15" ht="35.65" customHeight="1">
      <c r="A43" s="245"/>
      <c r="B43" s="473"/>
      <c r="C43" s="465" t="s">
        <v>158</v>
      </c>
      <c r="D43" s="465"/>
      <c r="E43" s="465" t="s">
        <v>159</v>
      </c>
      <c r="F43" s="466"/>
      <c r="G43" s="467"/>
      <c r="H43" s="303"/>
      <c r="I43" s="303"/>
      <c r="K43" s="311"/>
      <c r="L43" s="311"/>
      <c r="M43" s="311"/>
      <c r="N43" s="311"/>
      <c r="O43" s="299"/>
    </row>
    <row r="44" spans="1:15">
      <c r="A44" s="245"/>
      <c r="B44" s="473"/>
      <c r="C44" s="465" t="s">
        <v>28</v>
      </c>
      <c r="D44" s="465" t="s">
        <v>29</v>
      </c>
      <c r="E44" s="465" t="s">
        <v>28</v>
      </c>
      <c r="F44" s="466" t="s">
        <v>29</v>
      </c>
      <c r="G44" s="467"/>
      <c r="H44" s="303"/>
      <c r="I44" s="303"/>
      <c r="K44" s="311"/>
      <c r="L44" s="312"/>
      <c r="M44" s="312"/>
      <c r="N44" s="311"/>
      <c r="O44" s="310"/>
    </row>
    <row r="45" spans="1:15" ht="21.4" customHeight="1">
      <c r="A45" s="245"/>
      <c r="B45" s="473"/>
      <c r="C45" s="468">
        <v>1002.92</v>
      </c>
      <c r="D45" s="468">
        <v>1467.6</v>
      </c>
      <c r="E45" s="465">
        <v>975.18</v>
      </c>
      <c r="F45" s="469">
        <v>1349.57</v>
      </c>
      <c r="G45" s="467"/>
      <c r="H45" s="303"/>
      <c r="I45" s="303"/>
      <c r="K45" s="311"/>
      <c r="L45" s="311"/>
      <c r="M45" s="311"/>
      <c r="N45" s="311"/>
      <c r="O45" s="299"/>
    </row>
    <row r="46" spans="1:15" ht="19.7" customHeight="1">
      <c r="A46" s="245"/>
      <c r="B46" s="473"/>
      <c r="C46" s="465"/>
      <c r="D46" s="465"/>
      <c r="E46" s="465"/>
      <c r="F46" s="466"/>
      <c r="G46" s="467"/>
      <c r="H46" s="303"/>
      <c r="I46" s="303"/>
      <c r="K46" s="311"/>
      <c r="L46" s="311"/>
      <c r="M46" s="311"/>
      <c r="N46" s="311"/>
      <c r="O46" s="299"/>
    </row>
    <row r="47" spans="1:15">
      <c r="A47" s="245"/>
      <c r="B47" s="473"/>
      <c r="C47" s="465"/>
      <c r="D47" s="465"/>
      <c r="E47" s="465"/>
      <c r="F47" s="466"/>
      <c r="G47" s="467"/>
      <c r="H47" s="303"/>
      <c r="I47" s="303"/>
      <c r="K47" s="311"/>
      <c r="L47" s="311"/>
      <c r="M47" s="311"/>
      <c r="N47" s="311"/>
      <c r="O47" s="299"/>
    </row>
    <row r="48" spans="1:15">
      <c r="A48" s="245"/>
      <c r="B48" s="464"/>
      <c r="C48" s="464"/>
      <c r="D48" s="464"/>
      <c r="E48" s="464"/>
      <c r="F48" s="464"/>
      <c r="G48" s="299"/>
      <c r="H48" s="474"/>
      <c r="I48" s="411"/>
      <c r="K48" s="311"/>
      <c r="L48" s="311"/>
      <c r="M48" s="311"/>
      <c r="N48" s="311"/>
      <c r="O48" s="299"/>
    </row>
    <row r="49" spans="1:15">
      <c r="A49" s="245"/>
      <c r="B49" s="464"/>
      <c r="C49" s="464"/>
      <c r="D49" s="464"/>
      <c r="E49" s="464"/>
      <c r="F49" s="464"/>
      <c r="G49" s="299"/>
      <c r="H49" s="303"/>
      <c r="I49" s="303"/>
      <c r="K49" s="311"/>
      <c r="L49" s="311"/>
      <c r="M49" s="311"/>
      <c r="N49" s="311"/>
      <c r="O49" s="299"/>
    </row>
    <row r="50" spans="1:15">
      <c r="A50" s="245"/>
      <c r="B50" s="464"/>
      <c r="C50" s="464"/>
      <c r="D50" s="464"/>
      <c r="E50" s="464"/>
      <c r="F50" s="464"/>
      <c r="G50" s="299"/>
      <c r="H50" s="303"/>
      <c r="I50" s="302"/>
      <c r="K50" s="299"/>
      <c r="L50" s="299"/>
      <c r="M50" s="299"/>
      <c r="N50" s="299"/>
      <c r="O50" s="299"/>
    </row>
    <row r="51" spans="1:15">
      <c r="A51" s="245"/>
      <c r="B51" s="464"/>
      <c r="C51" s="464"/>
      <c r="D51" s="464"/>
      <c r="E51" s="464"/>
      <c r="F51" s="464"/>
      <c r="G51" s="299"/>
      <c r="H51" s="303"/>
      <c r="I51" s="302"/>
      <c r="K51" s="299"/>
      <c r="L51" s="299"/>
      <c r="M51" s="299"/>
      <c r="N51" s="299"/>
      <c r="O51" s="299"/>
    </row>
    <row r="52" spans="1:15">
      <c r="A52" s="245"/>
      <c r="B52" s="448"/>
      <c r="C52" s="448"/>
      <c r="D52" s="448"/>
      <c r="E52" s="448"/>
      <c r="F52" s="448"/>
      <c r="G52" s="440"/>
      <c r="H52" s="410"/>
      <c r="I52" s="302"/>
      <c r="K52" s="299"/>
      <c r="L52" s="299"/>
      <c r="M52" s="299"/>
      <c r="N52" s="299"/>
      <c r="O52" s="299"/>
    </row>
    <row r="53" spans="1:15">
      <c r="A53" s="245"/>
      <c r="B53" s="448"/>
      <c r="C53" s="448"/>
      <c r="D53" s="448"/>
      <c r="E53" s="448"/>
      <c r="F53" s="448"/>
      <c r="G53" s="439"/>
      <c r="H53" s="303"/>
      <c r="I53" s="302"/>
      <c r="K53" s="303"/>
      <c r="L53" s="299"/>
      <c r="M53" s="299"/>
      <c r="N53" s="299"/>
      <c r="O53" s="299"/>
    </row>
    <row r="54" spans="1:15">
      <c r="B54" s="449"/>
      <c r="C54" s="448"/>
      <c r="D54" s="448"/>
      <c r="E54" s="448"/>
      <c r="F54" s="448"/>
      <c r="G54" s="441"/>
      <c r="H54" s="302"/>
      <c r="I54" s="302"/>
      <c r="K54" s="303"/>
      <c r="L54" s="303"/>
      <c r="M54" s="303"/>
      <c r="N54" s="303"/>
      <c r="O54" s="303"/>
    </row>
    <row r="55" spans="1:15">
      <c r="B55" s="449"/>
      <c r="C55" s="449"/>
      <c r="D55" s="449"/>
      <c r="E55" s="449"/>
      <c r="F55" s="449"/>
      <c r="G55" s="441"/>
      <c r="H55" s="302"/>
      <c r="I55" s="302"/>
    </row>
    <row r="56" spans="1:15">
      <c r="B56" s="449"/>
      <c r="C56" s="449"/>
      <c r="D56" s="449"/>
      <c r="E56" s="449"/>
      <c r="F56" s="449"/>
      <c r="G56" s="302"/>
    </row>
    <row r="57" spans="1:15">
      <c r="B57" s="302"/>
      <c r="C57" s="302"/>
      <c r="D57" s="302"/>
      <c r="E57" s="302"/>
      <c r="F57" s="302"/>
      <c r="G57" s="302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2022-03-16T10:10:30Z</cp:lastPrinted>
  <dcterms:created xsi:type="dcterms:W3CDTF">2016-11-17T11:36:14Z</dcterms:created>
  <dcterms:modified xsi:type="dcterms:W3CDTF">2022-05-26T09:39:15Z</dcterms:modified>
</cp:coreProperties>
</file>