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2\Junio proximo\"/>
    </mc:Choice>
  </mc:AlternateContent>
  <xr:revisionPtr revIDLastSave="0" documentId="13_ncr:1_{EE3DB93E-270F-467E-AC72-638D5D8511E8}" xr6:coauthVersionLast="47" xr6:coauthVersionMax="47" xr10:uidLastSave="{00000000-0000-0000-0000-000000000000}"/>
  <bookViews>
    <workbookView xWindow="20370" yWindow="-90" windowWidth="29040" windowHeight="1584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media'!$B$3:$J$89</definedName>
    <definedName name="_xlnm.Print_Area" localSheetId="5">'Importe €'!$B$1:$I$81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clases'!$B$1:$I$81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€'!$B$1:$I$81</definedName>
    <definedName name="_xlnm.Print_Area" localSheetId="8">'Pensión media (nuevas altas)'!$A$1:$F$42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Portada!$A$2:$F$55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30" l="1"/>
  <c r="K4" i="30"/>
  <c r="E51" i="30"/>
  <c r="C21" i="25"/>
  <c r="T52" i="30"/>
  <c r="I51" i="30"/>
  <c r="G51" i="30"/>
  <c r="E25" i="30"/>
  <c r="G25" i="30"/>
  <c r="H25" i="30"/>
  <c r="I25" i="30"/>
  <c r="D21" i="25"/>
  <c r="E21" i="25"/>
  <c r="F21" i="25"/>
  <c r="F75" i="29"/>
  <c r="D36" i="25"/>
  <c r="E36" i="25"/>
  <c r="F36" i="25"/>
  <c r="D37" i="25"/>
  <c r="E37" i="25"/>
  <c r="F37" i="25"/>
  <c r="C36" i="25"/>
  <c r="C37" i="25"/>
  <c r="E68" i="23"/>
  <c r="F68" i="23"/>
  <c r="G68" i="23"/>
  <c r="C12" i="27" l="1"/>
  <c r="C14" i="27" s="1"/>
  <c r="D68" i="23" l="1"/>
  <c r="D13" i="27" l="1"/>
  <c r="C48" i="27" s="1"/>
  <c r="D6" i="27"/>
  <c r="D9" i="27"/>
  <c r="C43" i="27" s="1"/>
  <c r="D10" i="27"/>
  <c r="C45" i="27" s="1"/>
  <c r="D11" i="27"/>
  <c r="C46" i="27" s="1"/>
  <c r="D7" i="27"/>
  <c r="C47" i="27" s="1"/>
  <c r="D8" i="27"/>
  <c r="C42" i="27" s="1"/>
  <c r="D12" i="27" l="1"/>
  <c r="C41" i="27"/>
  <c r="C44" i="27"/>
  <c r="C49" i="27" s="1"/>
  <c r="E45" i="27" l="1"/>
  <c r="C50" i="27"/>
  <c r="D45" i="27"/>
  <c r="F38" i="25"/>
  <c r="E38" i="25"/>
  <c r="D38" i="25"/>
  <c r="C38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C5" i="16" l="1"/>
  <c r="C5" i="15"/>
</calcChain>
</file>

<file path=xl/sharedStrings.xml><?xml version="1.0" encoding="utf-8"?>
<sst xmlns="http://schemas.openxmlformats.org/spreadsheetml/2006/main" count="920" uniqueCount="228">
  <si>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</si>
  <si>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</si>
  <si>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</si>
  <si>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</si>
  <si>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</si>
  <si>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</si>
  <si>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</si>
  <si>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</si>
  <si>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</si>
  <si>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</si>
  <si>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</si>
  <si>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</si>
  <si>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</si>
  <si>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</si>
  <si>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</si>
  <si>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</si>
  <si>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</si>
  <si>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</si>
  <si>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</si>
  <si>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</si>
  <si>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</si>
  <si>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</si>
  <si>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</si>
  <si>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</si>
  <si>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</si>
  <si>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</si>
  <si>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</si>
  <si>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</si>
  <si>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</si>
  <si>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</si>
  <si>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</si>
  <si>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</si>
  <si>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</si>
  <si>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</si>
  <si>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</si>
  <si>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</si>
  <si>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</si>
  <si>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</si>
  <si>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</si>
  <si>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</si>
  <si>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</si>
  <si>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</si>
  <si>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</si>
  <si>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</si>
  <si>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</si>
  <si>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</si>
  <si>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</si>
  <si>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</si>
  <si>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</si>
  <si>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</si>
  <si>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</si>
  <si>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</si>
  <si>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</si>
  <si>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</si>
  <si>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</si>
  <si>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</si>
  <si>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</si>
  <si>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</si>
  <si>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</si>
  <si>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</si>
  <si>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</si>
  <si>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</si>
  <si>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</si>
  <si>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</si>
  <si>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</si>
  <si>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</si>
  <si>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</si>
  <si>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</si>
  <si>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</si>
  <si>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</si>
  <si>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</si>
  <si>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</si>
  <si>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</si>
  <si>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</si>
  <si>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</si>
  <si>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</si>
  <si>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</si>
  <si>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</si>
  <si>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</si>
  <si>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</si>
  <si>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</si>
  <si>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</si>
  <si>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</si>
  <si>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</si>
  <si>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</si>
  <si>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</si>
  <si>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</si>
  <si>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</si>
  <si>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</si>
  <si>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</si>
  <si>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</si>
  <si>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</si>
  <si>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</si>
  <si>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</si>
  <si>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</si>
  <si>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</si>
  <si>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</si>
  <si>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</si>
  <si>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</si>
  <si>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</si>
  <si>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</si>
  <si>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</si>
  <si>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</si>
  <si>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</si>
  <si>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</si>
  <si>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</si>
  <si>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</si>
  <si>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</si>
  <si>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</si>
  <si>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</si>
  <si>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</si>
  <si>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</si>
  <si>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</si>
  <si>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</si>
  <si>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</si>
  <si>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</si>
  <si>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</si>
  <si>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</si>
  <si>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</si>
  <si>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</si>
  <si>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</si>
  <si>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</si>
  <si>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</si>
  <si>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</si>
  <si>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</si>
  <si>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</si>
  <si>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</si>
  <si>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</si>
  <si>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</si>
  <si>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</si>
  <si>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</si>
  <si>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</si>
  <si>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</si>
  <si>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</si>
  <si>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</si>
  <si>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</si>
  <si>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</si>
  <si>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</si>
  <si>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</si>
  <si>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</si>
  <si>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</si>
  <si>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</si>
  <si>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</si>
  <si>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</si>
  <si>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</si>
  <si>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</si>
  <si>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</si>
  <si>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</si>
  <si>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</si>
  <si>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</si>
  <si>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</si>
  <si>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</si>
  <si>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</si>
  <si>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</si>
  <si>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</si>
  <si>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</si>
  <si>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</si>
  <si>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</si>
  <si>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</si>
  <si>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</si>
  <si>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</si>
  <si>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</si>
  <si>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</si>
  <si>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</si>
  <si>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</si>
  <si>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</si>
  <si>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</si>
  <si>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</si>
  <si>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</si>
  <si>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</si>
  <si>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</si>
  <si>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</si>
  <si>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</si>
  <si>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</si>
  <si>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</si>
  <si>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</si>
  <si>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</si>
  <si>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</si>
  <si>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</si>
  <si>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</si>
  <si>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</si>
  <si>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</si>
  <si>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</si>
  <si>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</si>
  <si>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</si>
  <si>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</si>
  <si>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</si>
  <si>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</si>
  <si>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</si>
  <si>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</si>
  <si>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</si>
  <si>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</si>
  <si>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</si>
  <si>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</si>
  <si>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</si>
  <si>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</si>
  <si>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</si>
  <si>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</si>
  <si>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</si>
  <si>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</si>
  <si>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</si>
  <si>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(1) 2008-2021 Pensión media de las altas acumuladas de cada año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</si>
  <si>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46 pensiones de las que no consta el género</t>
    </r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</si>
  <si>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</si>
  <si>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</si>
  <si>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</si>
  <si>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</si>
  <si>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</si>
  <si>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</si>
  <si>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</si>
  <si>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</si>
  <si>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</si>
  <si>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</si>
  <si>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</si>
  <si>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t>PENSIONES CONTRIBUTIVAS EN VIGOR A 1 DE JUNIO DE 2022</t>
  </si>
  <si>
    <t>MAYO 2022</t>
  </si>
  <si>
    <t>Datos a 1 de Junio de 2022</t>
  </si>
  <si>
    <t xml:space="preserve">  1 de Junio de 2022</t>
  </si>
  <si>
    <t>Mayo 2022</t>
  </si>
  <si>
    <t>Mayo 2022 (2)</t>
  </si>
  <si>
    <t>(2) Incremento sobre Mayo 2021</t>
  </si>
  <si>
    <t>Datos a 01 de junio de 2022</t>
  </si>
  <si>
    <t>PENSIONISTAS DEL SISTEMA DE SEGURIDAD SOCIAL  A 1 DE JUNIO DE 2022</t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</si>
  <si>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</si>
  <si>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</si>
  <si>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años</t>
  </si>
  <si>
    <t>1 de  Junio de 2022</t>
  </si>
  <si>
    <t>1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</si>
</sst>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48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1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4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4" fillId="0" borderId="0"/>
    <xf numFmtId="0" fontId="8" fillId="0" borderId="0"/>
    <xf numFmtId="0" fontId="125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5" fillId="0" borderId="0" applyFont="0" applyFill="0" applyBorder="0" applyAlignment="0" applyProtection="0"/>
    <xf numFmtId="0" fontId="45" fillId="35" borderId="0" applyNumberForma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3" fontId="126" fillId="37" borderId="13" applyNumberFormat="0" applyFont="0" applyBorder="0" applyAlignment="0" applyProtection="0">
      <alignment horizontal="right" vertical="center" indent="1"/>
    </xf>
    <xf numFmtId="0" fontId="101" fillId="39" borderId="14" applyNumberFormat="0" applyFont="0" applyBorder="0" applyAlignment="0" applyProtection="0">
      <alignment horizontal="center" vertical="center"/>
    </xf>
    <xf numFmtId="0" fontId="101" fillId="41" borderId="14" applyNumberFormat="0" applyFont="0" applyBorder="0" applyAlignment="0" applyProtection="0">
      <alignment horizontal="center" vertical="center"/>
    </xf>
    <xf numFmtId="0" fontId="101" fillId="44" borderId="12" applyNumberFormat="0" applyFont="0" applyBorder="0" applyAlignment="0" applyProtection="0">
      <alignment horizontal="center" vertical="center"/>
    </xf>
    <xf numFmtId="0" fontId="101" fillId="46" borderId="12" applyNumberFormat="0" applyFont="0" applyBorder="0" applyAlignment="0" applyProtection="0">
      <alignment horizontal="center" vertical="center"/>
    </xf>
    <xf numFmtId="0" fontId="128" fillId="49" borderId="11" applyNumberFormat="0" applyFont="0" applyBorder="0" applyAlignment="0" applyProtection="0">
      <alignment horizontal="center" vertical="center" wrapText="1"/>
    </xf>
    <xf numFmtId="0" fontId="128" fillId="50" borderId="11" applyNumberFormat="0" applyFont="0" applyBorder="0" applyAlignment="0" applyProtection="0">
      <alignment horizontal="center" vertical="center" wrapText="1"/>
    </xf>
    <xf numFmtId="3" fontId="126" fillId="51" borderId="15" applyNumberFormat="0" applyFont="0" applyBorder="0" applyAlignment="0" applyProtection="0">
      <alignment horizontal="right" indent="1"/>
    </xf>
    <xf numFmtId="3" fontId="126" fillId="52" borderId="13" applyNumberFormat="0" applyFont="0" applyBorder="0" applyAlignment="0" applyProtection="0">
      <alignment horizontal="right" vertical="center" indent="1"/>
    </xf>
    <xf numFmtId="3" fontId="126" fillId="53" borderId="15" applyNumberFormat="0" applyFont="0" applyBorder="0" applyAlignment="0" applyProtection="0">
      <alignment horizontal="right" indent="1"/>
    </xf>
    <xf numFmtId="3" fontId="126" fillId="54" borderId="13" applyNumberFormat="0" applyFont="0" applyBorder="0" applyAlignment="0" applyProtection="0">
      <alignment horizontal="right" vertical="center" indent="1"/>
    </xf>
    <xf numFmtId="0" fontId="128" fillId="55" borderId="13" applyNumberFormat="0" applyFont="0" applyBorder="0" applyAlignment="0" applyProtection="0">
      <alignment horizontal="center" vertical="center" wrapText="1"/>
    </xf>
    <xf numFmtId="0" fontId="128" fillId="56" borderId="13" applyNumberFormat="0" applyFont="0" applyBorder="0" applyAlignment="0" applyProtection="0">
      <alignment horizontal="center" vertical="center" wrapText="1"/>
    </xf>
    <xf numFmtId="0" fontId="128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9" fillId="58" borderId="17" applyNumberFormat="0" applyFont="0" applyBorder="0" applyAlignment="0" applyProtection="0">
      <alignment horizontal="right" vertical="top" indent="1"/>
    </xf>
    <xf numFmtId="37" fontId="129" fillId="59" borderId="13" applyNumberFormat="0" applyFont="0" applyBorder="0" applyAlignment="0" applyProtection="0">
      <alignment horizontal="right" vertical="top" indent="1"/>
    </xf>
    <xf numFmtId="0" fontId="130" fillId="60" borderId="16" applyNumberFormat="0" applyFont="0" applyBorder="0" applyAlignment="0" applyProtection="0">
      <alignment horizontal="right" vertical="center" indent="1"/>
    </xf>
    <xf numFmtId="0" fontId="130" fillId="60" borderId="13" applyNumberFormat="0" applyFont="0" applyBorder="0" applyAlignment="0" applyProtection="0">
      <alignment horizontal="right" vertical="center" indent="1"/>
    </xf>
    <xf numFmtId="0" fontId="130" fillId="61" borderId="13" applyNumberFormat="0" applyFont="0" applyBorder="0" applyAlignment="0" applyProtection="0">
      <alignment horizontal="right" vertical="center" indent="1"/>
    </xf>
    <xf numFmtId="3" fontId="126" fillId="62" borderId="15" applyNumberFormat="0" applyFont="0" applyBorder="0" applyAlignment="0" applyProtection="0">
      <alignment horizontal="right" indent="1"/>
    </xf>
    <xf numFmtId="3" fontId="126" fillId="63" borderId="13" applyNumberFormat="0" applyFont="0" applyBorder="0" applyAlignment="0" applyProtection="0">
      <alignment horizontal="right" vertical="center" indent="1"/>
    </xf>
    <xf numFmtId="0" fontId="130" fillId="64" borderId="16" applyNumberFormat="0" applyFont="0" applyBorder="0" applyAlignment="0" applyProtection="0">
      <alignment horizontal="right" vertical="center" indent="1"/>
    </xf>
    <xf numFmtId="0" fontId="130" fillId="65" borderId="16" applyNumberFormat="0" applyFont="0" applyBorder="0" applyAlignment="0" applyProtection="0">
      <alignment horizontal="right" vertical="center" indent="1"/>
    </xf>
    <xf numFmtId="0" fontId="130" fillId="66" borderId="16" applyNumberFormat="0" applyFont="0" applyBorder="0" applyAlignment="0" applyProtection="0">
      <alignment horizontal="right" vertical="center" indent="1"/>
    </xf>
    <xf numFmtId="0" fontId="130" fillId="67" borderId="16" applyNumberFormat="0" applyFont="0" applyBorder="0" applyAlignment="0" applyProtection="0">
      <alignment horizontal="right" vertical="center" indent="1"/>
    </xf>
    <xf numFmtId="0" fontId="131" fillId="68" borderId="0" applyNumberFormat="0" applyFont="0" applyBorder="0" applyAlignment="0" applyProtection="0"/>
    <xf numFmtId="0" fontId="131" fillId="69" borderId="0" applyNumberFormat="0" applyFont="0" applyBorder="0" applyAlignment="0" applyProtection="0"/>
    <xf numFmtId="0" fontId="131" fillId="70" borderId="0" applyNumberFormat="0" applyFont="0" applyBorder="0" applyAlignment="0" applyProtection="0"/>
    <xf numFmtId="0" fontId="131" fillId="71" borderId="0" applyNumberFormat="0" applyFont="0" applyBorder="0" applyAlignment="0" applyProtection="0"/>
    <xf numFmtId="0" fontId="131" fillId="72" borderId="0" applyNumberFormat="0" applyFont="0" applyBorder="0" applyAlignment="0" applyProtection="0"/>
    <xf numFmtId="0" fontId="131" fillId="73" borderId="0" applyNumberFormat="0" applyFont="0" applyBorder="0" applyAlignment="0" applyProtection="0"/>
    <xf numFmtId="0" fontId="131" fillId="74" borderId="0" applyNumberFormat="0" applyFont="0" applyBorder="0" applyAlignment="0" applyProtection="0"/>
    <xf numFmtId="0" fontId="131" fillId="75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2" fillId="0" borderId="0"/>
    <xf numFmtId="37" fontId="129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1" fillId="80" borderId="0" applyNumberFormat="0" applyFont="0" applyBorder="0" applyAlignment="0" applyProtection="0"/>
    <xf numFmtId="0" fontId="131" fillId="81" borderId="0" applyNumberFormat="0" applyFont="0" applyBorder="0" applyAlignment="0" applyProtection="0"/>
    <xf numFmtId="0" fontId="131" fillId="82" borderId="0" applyNumberFormat="0" applyFont="0" applyBorder="0" applyAlignment="0" applyProtection="0"/>
    <xf numFmtId="0" fontId="131" fillId="83" borderId="0" applyNumberFormat="0" applyFont="0" applyBorder="0" applyAlignment="0" applyProtection="0"/>
    <xf numFmtId="0" fontId="131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3" fillId="90" borderId="0" applyNumberFormat="0" applyFont="0" applyBorder="0" applyAlignment="0" applyProtection="0">
      <alignment vertical="top"/>
    </xf>
    <xf numFmtId="3" fontId="133" fillId="91" borderId="0" applyNumberFormat="0" applyFont="0" applyBorder="0" applyAlignment="0" applyProtection="0">
      <alignment vertical="top"/>
    </xf>
    <xf numFmtId="0" fontId="131" fillId="92" borderId="0" applyNumberFormat="0" applyFont="0" applyBorder="0" applyAlignment="0" applyProtection="0"/>
    <xf numFmtId="0" fontId="131" fillId="93" borderId="0" applyNumberFormat="0" applyFont="0" applyBorder="0" applyAlignment="0" applyProtection="0"/>
    <xf numFmtId="0" fontId="131" fillId="94" borderId="0" applyNumberFormat="0" applyFont="0" applyBorder="0" applyAlignment="0" applyProtection="0"/>
    <xf numFmtId="0" fontId="131" fillId="95" borderId="0" applyNumberFormat="0" applyFont="0" applyBorder="0" applyAlignment="0" applyProtection="0"/>
    <xf numFmtId="0" fontId="131" fillId="0" borderId="0" applyNumberFormat="0" applyFont="0" applyBorder="0" applyAlignment="0" applyProtection="0"/>
    <xf numFmtId="3" fontId="133" fillId="96" borderId="0" applyNumberFormat="0" applyFont="0" applyBorder="0" applyAlignment="0" applyProtection="0">
      <alignment vertical="top"/>
    </xf>
    <xf numFmtId="0" fontId="131" fillId="97" borderId="0" applyNumberFormat="0" applyFont="0" applyBorder="0" applyAlignment="0" applyProtection="0"/>
    <xf numFmtId="0" fontId="131" fillId="98" borderId="0" applyNumberFormat="0" applyFont="0" applyBorder="0" applyAlignment="0" applyProtection="0"/>
    <xf numFmtId="0" fontId="131" fillId="99" borderId="0" applyNumberFormat="0" applyFont="0" applyBorder="0" applyAlignment="0" applyProtection="0"/>
    <xf numFmtId="0" fontId="131" fillId="100" borderId="0" applyNumberFormat="0" applyFont="0" applyBorder="0" applyAlignment="0" applyProtection="0"/>
    <xf numFmtId="0" fontId="131" fillId="101" borderId="0" applyNumberFormat="0" applyFont="0" applyBorder="0" applyAlignment="0" applyProtection="0"/>
    <xf numFmtId="0" fontId="131" fillId="102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4" fillId="103" borderId="11" applyNumberFormat="0" applyFont="0" applyBorder="0" applyAlignment="0" applyProtection="0">
      <alignment horizontal="center" vertical="center"/>
    </xf>
    <xf numFmtId="0" fontId="127" fillId="104" borderId="11" applyNumberFormat="0" applyFont="0" applyBorder="0" applyAlignment="0" applyProtection="0">
      <alignment horizontal="center" vertical="center"/>
    </xf>
    <xf numFmtId="0" fontId="127" fillId="105" borderId="11" applyNumberFormat="0" applyFont="0" applyBorder="0" applyAlignment="0" applyProtection="0">
      <alignment horizontal="center" vertical="center"/>
    </xf>
    <xf numFmtId="0" fontId="127" fillId="106" borderId="11" applyNumberFormat="0" applyFont="0" applyBorder="0" applyAlignment="0" applyProtection="0">
      <alignment horizontal="center" vertical="center"/>
    </xf>
    <xf numFmtId="0" fontId="127" fillId="107" borderId="11" applyNumberFormat="0" applyFont="0" applyBorder="0" applyAlignment="0" applyProtection="0">
      <alignment horizontal="center" vertical="center"/>
    </xf>
    <xf numFmtId="0" fontId="127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</cellStyleXfs>
  <cellXfs count="594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6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Border="1" applyAlignment="1">
      <alignment horizontal="centerContinuous" vertical="center"/>
    </xf>
    <xf numFmtId="0" fontId="53" fillId="0" borderId="0" xfId="7" applyNumberFormat="1" applyFont="1" applyBorder="1" applyAlignment="1"/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53" fillId="0" borderId="1" xfId="7" applyNumberFormat="1" applyFont="1" applyBorder="1"/>
    <xf numFmtId="0" fontId="53" fillId="0" borderId="0" xfId="7" applyNumberFormat="1" applyFont="1"/>
    <xf numFmtId="169" fontId="53" fillId="0" borderId="0" xfId="7" applyNumberFormat="1" applyFont="1" applyAlignment="1"/>
    <xf numFmtId="0" fontId="53" fillId="0" borderId="0" xfId="7" applyNumberFormat="1" applyFont="1" applyBorder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4" borderId="0" xfId="7" applyNumberFormat="1" applyFont="1" applyFill="1" applyAlignment="1"/>
    <xf numFmtId="3" fontId="42" fillId="34" borderId="0" xfId="7" applyNumberFormat="1" applyFont="1" applyFill="1" applyAlignment="1"/>
    <xf numFmtId="3" fontId="42" fillId="34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4" borderId="0" xfId="7" applyNumberFormat="1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169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4" fontId="42" fillId="0" borderId="0" xfId="7" applyNumberFormat="1" applyFont="1"/>
    <xf numFmtId="0" fontId="42" fillId="0" borderId="0" xfId="7" applyNumberFormat="1" applyFont="1"/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168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8" fontId="45" fillId="0" borderId="0" xfId="0" applyNumberFormat="1" applyFont="1" applyBorder="1"/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2"/>
    </xf>
    <xf numFmtId="49" fontId="0" fillId="0" borderId="10" xfId="0" applyNumberFormat="1" applyFon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10" xfId="0" applyNumberFormat="1" applyFont="1" applyBorder="1" applyAlignment="1">
      <alignment horizontal="right" indent="2"/>
    </xf>
    <xf numFmtId="0" fontId="51" fillId="31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42" fillId="29" borderId="0" xfId="18" applyFont="1" applyFill="1" applyBorder="1" applyAlignment="1">
      <alignment horizontal="center" vertical="center" wrapText="1"/>
    </xf>
    <xf numFmtId="0" fontId="53" fillId="29" borderId="0" xfId="18" applyFont="1" applyFill="1" applyBorder="1" applyAlignment="1">
      <alignment horizontal="center" vertical="center" wrapText="1"/>
    </xf>
    <xf numFmtId="0" fontId="69" fillId="29" borderId="0" xfId="18" applyNumberFormat="1" applyFont="1" applyFill="1" applyBorder="1" applyAlignment="1">
      <alignment horizontal="center" vertical="center" wrapText="1"/>
    </xf>
    <xf numFmtId="4" fontId="69" fillId="29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29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8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8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8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8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Font="1" applyFill="1" applyBorder="1" applyAlignment="1">
      <alignment horizontal="center" wrapText="1"/>
    </xf>
    <xf numFmtId="166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Border="1" applyAlignment="1">
      <alignment horizontal="right" vertical="center"/>
    </xf>
    <xf numFmtId="171" fontId="69" fillId="3" borderId="0" xfId="18" applyNumberFormat="1" applyFont="1" applyFill="1" applyBorder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53" fillId="0" borderId="0" xfId="7" applyNumberFormat="1" applyFont="1" applyFill="1" applyAlignment="1"/>
    <xf numFmtId="0" fontId="53" fillId="0" borderId="0" xfId="7" applyFont="1" applyFill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0" xfId="7" applyNumberFormat="1" applyFont="1" applyFill="1" applyBorder="1" applyAlignment="1">
      <alignment horizontal="right" vertical="center"/>
    </xf>
    <xf numFmtId="2" fontId="43" fillId="0" borderId="0" xfId="0" applyNumberFormat="1" applyFont="1" applyFill="1"/>
    <xf numFmtId="0" fontId="53" fillId="0" borderId="0" xfId="7" applyNumberFormat="1" applyFont="1" applyFill="1" applyBorder="1" applyAlignment="1"/>
    <xf numFmtId="2" fontId="0" fillId="0" borderId="0" xfId="0" applyNumberFormat="1" applyFont="1"/>
    <xf numFmtId="2" fontId="43" fillId="0" borderId="0" xfId="0" applyNumberFormat="1" applyFont="1"/>
    <xf numFmtId="0" fontId="53" fillId="0" borderId="0" xfId="18" applyNumberFormat="1" applyFont="1" applyFill="1" applyBorder="1" applyAlignment="1"/>
    <xf numFmtId="0" fontId="65" fillId="0" borderId="0" xfId="157" applyFont="1" applyFill="1" applyBorder="1" applyAlignment="1">
      <alignment horizontal="center" vertical="center" wrapText="1"/>
    </xf>
    <xf numFmtId="37" fontId="127" fillId="0" borderId="0" xfId="159" applyNumberFormat="1" applyFont="1" applyFill="1" applyBorder="1" applyAlignment="1"/>
    <xf numFmtId="0" fontId="53" fillId="0" borderId="0" xfId="18" applyNumberFormat="1" applyFont="1" applyFill="1" applyBorder="1" applyAlignment="1">
      <alignment horizontal="right" indent="2"/>
    </xf>
    <xf numFmtId="3" fontId="53" fillId="0" borderId="0" xfId="18" applyNumberFormat="1" applyFont="1" applyFill="1" applyBorder="1" applyAlignment="1"/>
    <xf numFmtId="37" fontId="135" fillId="0" borderId="0" xfId="159" applyNumberFormat="1" applyFont="1" applyFill="1" applyBorder="1" applyAlignment="1" applyProtection="1">
      <alignment vertical="center"/>
      <protection locked="0"/>
    </xf>
    <xf numFmtId="4" fontId="136" fillId="0" borderId="0" xfId="0" applyNumberFormat="1" applyFont="1"/>
    <xf numFmtId="2" fontId="43" fillId="0" borderId="0" xfId="0" applyNumberFormat="1" applyFont="1" applyFill="1" applyBorder="1"/>
    <xf numFmtId="4" fontId="137" fillId="0" borderId="0" xfId="0" applyNumberFormat="1" applyFont="1" applyBorder="1" applyAlignment="1">
      <alignment horizontal="right" vertical="center" wrapText="1"/>
    </xf>
    <xf numFmtId="10" fontId="0" fillId="0" borderId="0" xfId="238" applyNumberFormat="1" applyFont="1"/>
    <xf numFmtId="0" fontId="53" fillId="0" borderId="0" xfId="7" applyNumberFormat="1" applyFont="1" applyBorder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3" fillId="0" borderId="18" xfId="18" applyNumberFormat="1" applyFont="1" applyFill="1" applyBorder="1" applyAlignment="1"/>
    <xf numFmtId="0" fontId="53" fillId="0" borderId="18" xfId="18" applyNumberFormat="1" applyFont="1" applyFill="1" applyBorder="1" applyAlignment="1"/>
    <xf numFmtId="0" fontId="53" fillId="0" borderId="18" xfId="18" applyNumberFormat="1" applyFont="1" applyBorder="1" applyAlignment="1">
      <alignment horizontal="right" indent="2"/>
    </xf>
    <xf numFmtId="0" fontId="88" fillId="0" borderId="18" xfId="18" applyNumberFormat="1" applyFont="1" applyBorder="1" applyAlignment="1">
      <alignment horizontal="centerContinuous" vertical="center"/>
    </xf>
    <xf numFmtId="0" fontId="53" fillId="0" borderId="18" xfId="18" applyNumberFormat="1" applyFont="1" applyBorder="1" applyAlignment="1">
      <alignment horizontal="centerContinuous" vertical="center"/>
    </xf>
    <xf numFmtId="4" fontId="53" fillId="0" borderId="18" xfId="18" applyNumberFormat="1" applyFont="1" applyBorder="1" applyAlignment="1">
      <alignment horizontal="centerContinuous" vertical="center"/>
    </xf>
    <xf numFmtId="0" fontId="78" fillId="29" borderId="18" xfId="18" applyNumberFormat="1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NumberFormat="1" applyFont="1" applyFill="1" applyBorder="1" applyAlignment="1">
      <alignment horizontal="right" indent="4"/>
    </xf>
    <xf numFmtId="0" fontId="53" fillId="0" borderId="18" xfId="18" applyNumberFormat="1" applyFont="1" applyBorder="1" applyAlignment="1"/>
    <xf numFmtId="3" fontId="53" fillId="0" borderId="18" xfId="18" applyNumberFormat="1" applyFont="1" applyBorder="1" applyAlignment="1"/>
    <xf numFmtId="10" fontId="53" fillId="0" borderId="18" xfId="18" applyNumberFormat="1" applyFont="1" applyBorder="1" applyAlignment="1"/>
    <xf numFmtId="2" fontId="53" fillId="0" borderId="18" xfId="18" applyNumberFormat="1" applyFont="1" applyBorder="1" applyAlignment="1"/>
    <xf numFmtId="0" fontId="53" fillId="0" borderId="18" xfId="18" applyNumberFormat="1" applyFont="1" applyFill="1" applyBorder="1" applyAlignment="1">
      <alignment horizontal="right" indent="2"/>
    </xf>
    <xf numFmtId="0" fontId="69" fillId="109" borderId="0" xfId="18" applyNumberFormat="1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 applyAlignment="1"/>
    <xf numFmtId="0" fontId="56" fillId="109" borderId="0" xfId="7" applyNumberFormat="1" applyFont="1" applyFill="1" applyBorder="1" applyAlignment="1"/>
    <xf numFmtId="4" fontId="69" fillId="109" borderId="0" xfId="7" applyNumberFormat="1" applyFont="1" applyFill="1" applyAlignment="1"/>
    <xf numFmtId="3" fontId="70" fillId="111" borderId="0" xfId="7" applyNumberFormat="1" applyFont="1" applyFill="1" applyAlignment="1">
      <alignment vertical="top"/>
    </xf>
    <xf numFmtId="0" fontId="68" fillId="109" borderId="0" xfId="7" applyNumberFormat="1" applyFont="1" applyFill="1" applyAlignment="1"/>
    <xf numFmtId="0" fontId="68" fillId="109" borderId="0" xfId="7" applyNumberFormat="1" applyFont="1" applyFill="1" applyBorder="1" applyAlignment="1"/>
    <xf numFmtId="3" fontId="69" fillId="109" borderId="0" xfId="7" applyNumberFormat="1" applyFont="1" applyFill="1" applyBorder="1" applyAlignment="1"/>
    <xf numFmtId="4" fontId="69" fillId="109" borderId="0" xfId="7" applyNumberFormat="1" applyFont="1" applyFill="1" applyBorder="1" applyAlignment="1"/>
    <xf numFmtId="3" fontId="70" fillId="111" borderId="0" xfId="7" applyNumberFormat="1" applyFont="1" applyFill="1" applyBorder="1" applyAlignment="1">
      <alignment vertical="top"/>
    </xf>
    <xf numFmtId="0" fontId="54" fillId="0" borderId="18" xfId="17" applyFont="1" applyBorder="1"/>
    <xf numFmtId="0" fontId="65" fillId="0" borderId="18" xfId="1" applyNumberFormat="1" applyFont="1" applyBorder="1" applyAlignment="1">
      <alignment horizontal="left" vertical="center"/>
    </xf>
    <xf numFmtId="0" fontId="54" fillId="0" borderId="18" xfId="17" applyFont="1" applyBorder="1" applyAlignment="1"/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NumberFormat="1" applyFont="1" applyFill="1" applyBorder="1" applyAlignment="1">
      <alignment horizontal="center" vertical="center"/>
    </xf>
    <xf numFmtId="0" fontId="74" fillId="0" borderId="18" xfId="1" applyNumberFormat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NumberFormat="1" applyFont="1" applyBorder="1" applyAlignment="1">
      <alignment horizontal="center"/>
    </xf>
    <xf numFmtId="0" fontId="75" fillId="109" borderId="18" xfId="1" applyNumberFormat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NumberFormat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NumberFormat="1" applyFont="1" applyBorder="1" applyAlignment="1">
      <alignment horizontal="center"/>
    </xf>
    <xf numFmtId="3" fontId="53" fillId="0" borderId="0" xfId="7" applyNumberFormat="1" applyFont="1" applyBorder="1"/>
    <xf numFmtId="0" fontId="53" fillId="0" borderId="18" xfId="7" applyNumberFormat="1" applyFont="1" applyBorder="1" applyAlignment="1"/>
    <xf numFmtId="0" fontId="53" fillId="0" borderId="18" xfId="7" applyFont="1" applyBorder="1"/>
    <xf numFmtId="0" fontId="78" fillId="32" borderId="18" xfId="7" applyNumberFormat="1" applyFont="1" applyFill="1" applyBorder="1" applyAlignment="1">
      <alignment horizontal="centerContinuous" vertical="center" wrapText="1"/>
    </xf>
    <xf numFmtId="0" fontId="78" fillId="32" borderId="18" xfId="7" applyNumberFormat="1" applyFont="1" applyFill="1" applyBorder="1" applyAlignment="1">
      <alignment horizontal="center" vertical="center" wrapText="1"/>
    </xf>
    <xf numFmtId="0" fontId="69" fillId="0" borderId="0" xfId="17" applyNumberFormat="1" applyFont="1" applyBorder="1" applyAlignment="1">
      <alignment horizontal="left" vertical="center" wrapText="1"/>
    </xf>
    <xf numFmtId="0" fontId="80" fillId="0" borderId="0" xfId="17" applyFont="1" applyBorder="1" applyAlignment="1">
      <alignment horizontal="left" wrapText="1"/>
    </xf>
    <xf numFmtId="0" fontId="0" fillId="0" borderId="18" xfId="0" applyFont="1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Fill="1" applyBorder="1" applyAlignment="1">
      <alignment horizontal="right" vertical="center" indent="1"/>
    </xf>
    <xf numFmtId="171" fontId="53" fillId="0" borderId="18" xfId="5" applyNumberFormat="1" applyFont="1" applyFill="1" applyBorder="1" applyAlignment="1">
      <alignment horizontal="right" vertical="center" indent="1"/>
    </xf>
    <xf numFmtId="171" fontId="82" fillId="0" borderId="18" xfId="5" applyNumberFormat="1" applyFont="1" applyFill="1" applyBorder="1" applyAlignment="1">
      <alignment horizontal="right" vertical="center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" vertical="center" wrapText="1"/>
    </xf>
    <xf numFmtId="0" fontId="90" fillId="0" borderId="18" xfId="18" applyNumberFormat="1" applyFont="1" applyFill="1" applyBorder="1" applyAlignment="1"/>
    <xf numFmtId="0" fontId="69" fillId="109" borderId="18" xfId="18" applyNumberFormat="1" applyFont="1" applyFill="1" applyBorder="1" applyAlignment="1">
      <alignment horizontal="center" vertical="center"/>
    </xf>
    <xf numFmtId="0" fontId="92" fillId="0" borderId="18" xfId="18" applyNumberFormat="1" applyFont="1" applyBorder="1" applyAlignment="1">
      <alignment horizontal="right" indent="2"/>
    </xf>
    <xf numFmtId="4" fontId="53" fillId="0" borderId="18" xfId="18" applyNumberFormat="1" applyFont="1" applyBorder="1" applyAlignment="1"/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NumberFormat="1" applyFont="1" applyFill="1" applyBorder="1" applyAlignment="1">
      <alignment vertical="center"/>
    </xf>
    <xf numFmtId="0" fontId="69" fillId="109" borderId="18" xfId="18" applyNumberFormat="1" applyFont="1" applyFill="1" applyBorder="1" applyAlignment="1">
      <alignment horizontal="right" vertical="center" indent="1"/>
    </xf>
    <xf numFmtId="3" fontId="69" fillId="109" borderId="18" xfId="18" applyNumberFormat="1" applyFont="1" applyFill="1" applyBorder="1" applyAlignment="1">
      <alignment horizontal="right" vertical="center" indent="1"/>
    </xf>
    <xf numFmtId="4" fontId="69" fillId="109" borderId="18" xfId="18" applyNumberFormat="1" applyFont="1" applyFill="1" applyBorder="1" applyAlignment="1">
      <alignment horizontal="right" vertical="center" indent="1"/>
    </xf>
    <xf numFmtId="0" fontId="69" fillId="0" borderId="18" xfId="18" applyNumberFormat="1" applyFont="1" applyFill="1" applyBorder="1" applyAlignment="1">
      <alignment horizontal="center" vertical="center"/>
    </xf>
    <xf numFmtId="0" fontId="53" fillId="0" borderId="0" xfId="114" applyFont="1" applyFill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Font="1" applyAlignment="1">
      <alignment horizontal="center"/>
    </xf>
    <xf numFmtId="2" fontId="42" fillId="0" borderId="0" xfId="0" applyNumberFormat="1" applyFont="1"/>
    <xf numFmtId="2" fontId="0" fillId="0" borderId="0" xfId="0" applyNumberFormat="1"/>
    <xf numFmtId="3" fontId="91" fillId="0" borderId="0" xfId="18" applyNumberFormat="1" applyFont="1" applyAlignment="1">
      <alignment vertical="center"/>
    </xf>
    <xf numFmtId="0" fontId="63" fillId="27" borderId="0" xfId="7" applyNumberFormat="1" applyFont="1" applyFill="1" applyBorder="1" applyAlignment="1">
      <alignment horizontal="centerContinuous" vertical="center"/>
    </xf>
    <xf numFmtId="0" fontId="56" fillId="0" borderId="0" xfId="7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left" vertical="center" indent="1"/>
    </xf>
    <xf numFmtId="0" fontId="63" fillId="31" borderId="0" xfId="7" applyNumberFormat="1" applyFont="1" applyFill="1" applyBorder="1" applyAlignment="1"/>
    <xf numFmtId="0" fontId="65" fillId="2" borderId="0" xfId="7" applyNumberFormat="1" applyFont="1" applyFill="1" applyBorder="1" applyAlignment="1">
      <alignment horizontal="center" vertical="center"/>
    </xf>
    <xf numFmtId="0" fontId="64" fillId="27" borderId="0" xfId="7" applyNumberFormat="1" applyFont="1" applyFill="1" applyBorder="1" applyAlignment="1">
      <alignment horizontal="right" vertical="center"/>
    </xf>
    <xf numFmtId="0" fontId="64" fillId="0" borderId="0" xfId="7" applyNumberFormat="1" applyFont="1" applyBorder="1" applyAlignment="1">
      <alignment vertical="center"/>
    </xf>
    <xf numFmtId="0" fontId="64" fillId="27" borderId="0" xfId="7" applyNumberFormat="1" applyFont="1" applyFill="1" applyBorder="1" applyAlignment="1">
      <alignment horizontal="center" vertical="center"/>
    </xf>
    <xf numFmtId="0" fontId="53" fillId="27" borderId="0" xfId="7" applyNumberFormat="1" applyFont="1" applyFill="1" applyBorder="1" applyAlignment="1"/>
    <xf numFmtId="0" fontId="66" fillId="0" borderId="0" xfId="7" applyNumberFormat="1" applyFont="1" applyBorder="1" applyAlignment="1"/>
    <xf numFmtId="3" fontId="53" fillId="0" borderId="0" xfId="7" applyNumberFormat="1" applyFont="1" applyBorder="1" applyAlignment="1"/>
    <xf numFmtId="4" fontId="53" fillId="0" borderId="0" xfId="7" applyNumberFormat="1" applyFont="1" applyBorder="1" applyAlignment="1"/>
    <xf numFmtId="3" fontId="67" fillId="28" borderId="0" xfId="7" applyNumberFormat="1" applyFont="1" applyFill="1" applyBorder="1" applyAlignment="1">
      <alignment vertical="top"/>
    </xf>
    <xf numFmtId="0" fontId="58" fillId="27" borderId="0" xfId="7" applyNumberFormat="1" applyFont="1" applyFill="1" applyBorder="1" applyAlignment="1">
      <alignment horizontal="centerContinuous"/>
    </xf>
    <xf numFmtId="0" fontId="53" fillId="0" borderId="0" xfId="7" applyFont="1" applyBorder="1"/>
    <xf numFmtId="0" fontId="64" fillId="27" borderId="0" xfId="7" applyNumberFormat="1" applyFont="1" applyFill="1" applyBorder="1" applyAlignment="1">
      <alignment horizontal="centerContinuous" vertical="center"/>
    </xf>
    <xf numFmtId="0" fontId="65" fillId="0" borderId="0" xfId="7" applyNumberFormat="1" applyFont="1" applyBorder="1" applyAlignment="1">
      <alignment horizontal="center" vertical="center"/>
    </xf>
    <xf numFmtId="0" fontId="64" fillId="0" borderId="0" xfId="7" applyNumberFormat="1" applyFont="1" applyFill="1" applyBorder="1" applyAlignment="1">
      <alignment horizontal="centerContinuous" vertical="center"/>
    </xf>
    <xf numFmtId="0" fontId="63" fillId="0" borderId="0" xfId="7" applyFont="1" applyFill="1" applyBorder="1" applyAlignment="1">
      <alignment horizontal="center" vertical="center"/>
    </xf>
    <xf numFmtId="3" fontId="1" fillId="0" borderId="0" xfId="139" applyNumberFormat="1" applyFont="1" applyFill="1"/>
    <xf numFmtId="3" fontId="1" fillId="0" borderId="0" xfId="139" applyNumberFormat="1" applyFont="1" applyFill="1" applyProtection="1">
      <protection locked="0"/>
    </xf>
    <xf numFmtId="0" fontId="117" fillId="0" borderId="0" xfId="139" applyFill="1"/>
    <xf numFmtId="4" fontId="1" fillId="0" borderId="0" xfId="139" applyNumberFormat="1" applyFont="1" applyFill="1"/>
    <xf numFmtId="4" fontId="63" fillId="0" borderId="0" xfId="7" applyNumberFormat="1" applyFont="1" applyBorder="1" applyAlignment="1"/>
    <xf numFmtId="4" fontId="53" fillId="0" borderId="0" xfId="7" applyNumberFormat="1" applyFont="1" applyBorder="1"/>
    <xf numFmtId="49" fontId="0" fillId="0" borderId="0" xfId="0" applyNumberFormat="1" applyFont="1"/>
    <xf numFmtId="0" fontId="102" fillId="0" borderId="0" xfId="0" applyFont="1" applyBorder="1" applyAlignment="1">
      <alignment horizontal="right" vertical="center" wrapText="1"/>
    </xf>
    <xf numFmtId="168" fontId="100" fillId="0" borderId="0" xfId="0" applyNumberFormat="1" applyFont="1" applyBorder="1" applyAlignment="1">
      <alignment vertical="center"/>
    </xf>
    <xf numFmtId="0" fontId="78" fillId="0" borderId="0" xfId="18" applyNumberFormat="1" applyFont="1" applyFill="1" applyBorder="1" applyAlignment="1">
      <alignment horizontal="center" vertical="center" wrapText="1"/>
    </xf>
    <xf numFmtId="0" fontId="69" fillId="0" borderId="0" xfId="18" applyNumberFormat="1" applyFont="1" applyFill="1" applyBorder="1" applyAlignment="1">
      <alignment horizontal="center" vertical="center" wrapText="1"/>
    </xf>
    <xf numFmtId="4" fontId="69" fillId="0" borderId="0" xfId="18" applyNumberFormat="1" applyFont="1" applyFill="1" applyBorder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43" fontId="43" fillId="0" borderId="0" xfId="239" applyFont="1" applyFill="1"/>
    <xf numFmtId="43" fontId="43" fillId="0" borderId="0" xfId="239" applyFont="1"/>
    <xf numFmtId="4" fontId="53" fillId="0" borderId="0" xfId="7" applyNumberFormat="1" applyFont="1" applyFill="1"/>
    <xf numFmtId="4" fontId="66" fillId="0" borderId="0" xfId="7" applyNumberFormat="1" applyFont="1" applyFill="1" applyBorder="1" applyAlignment="1"/>
    <xf numFmtId="4" fontId="63" fillId="0" borderId="0" xfId="7" applyNumberFormat="1" applyFont="1" applyFill="1" applyBorder="1" applyAlignment="1"/>
    <xf numFmtId="0" fontId="66" fillId="0" borderId="0" xfId="7" applyNumberFormat="1" applyFont="1" applyFill="1" applyBorder="1" applyAlignment="1"/>
    <xf numFmtId="0" fontId="69" fillId="0" borderId="0" xfId="7" applyNumberFormat="1" applyFont="1" applyFill="1" applyBorder="1" applyAlignment="1"/>
    <xf numFmtId="0" fontId="67" fillId="0" borderId="0" xfId="7" applyNumberFormat="1" applyFont="1" applyFill="1" applyBorder="1" applyAlignment="1">
      <alignment vertical="top"/>
    </xf>
    <xf numFmtId="4" fontId="53" fillId="0" borderId="0" xfId="7" applyNumberFormat="1" applyFont="1" applyFill="1" applyBorder="1"/>
    <xf numFmtId="0" fontId="53" fillId="0" borderId="0" xfId="7" applyNumberFormat="1" applyFont="1" applyFill="1" applyBorder="1"/>
    <xf numFmtId="0" fontId="53" fillId="0" borderId="0" xfId="7" applyNumberFormat="1" applyFont="1" applyFill="1"/>
    <xf numFmtId="0" fontId="53" fillId="0" borderId="24" xfId="18" applyNumberFormat="1" applyFont="1" applyFill="1" applyBorder="1" applyAlignment="1">
      <alignment horizontal="right" indent="2"/>
    </xf>
    <xf numFmtId="0" fontId="53" fillId="0" borderId="25" xfId="18" applyNumberFormat="1" applyFont="1" applyBorder="1" applyAlignment="1"/>
    <xf numFmtId="0" fontId="53" fillId="0" borderId="26" xfId="18" applyNumberFormat="1" applyFont="1" applyBorder="1" applyAlignment="1"/>
    <xf numFmtId="3" fontId="53" fillId="0" borderId="26" xfId="18" applyNumberFormat="1" applyFont="1" applyBorder="1" applyAlignment="1"/>
    <xf numFmtId="37" fontId="127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9" fillId="0" borderId="0" xfId="239" applyNumberFormat="1" applyFont="1" applyBorder="1" applyAlignment="1">
      <alignment horizontal="right" vertical="center" wrapText="1"/>
    </xf>
    <xf numFmtId="173" fontId="140" fillId="0" borderId="0" xfId="239" applyNumberFormat="1" applyFont="1"/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NumberFormat="1" applyFont="1" applyBorder="1" applyAlignment="1"/>
    <xf numFmtId="2" fontId="141" fillId="0" borderId="0" xfId="0" applyNumberFormat="1" applyFont="1" applyAlignment="1">
      <alignment horizontal="right" indent="2"/>
    </xf>
    <xf numFmtId="0" fontId="10" fillId="0" borderId="0" xfId="7" applyNumberFormat="1" applyFont="1" applyAlignment="1">
      <alignment horizontal="center" vertical="center"/>
    </xf>
    <xf numFmtId="0" fontId="10" fillId="0" borderId="0" xfId="7" applyNumberFormat="1" applyFont="1" applyBorder="1" applyAlignment="1">
      <alignment horizontal="center" vertical="center"/>
    </xf>
    <xf numFmtId="0" fontId="62" fillId="27" borderId="0" xfId="7" applyNumberFormat="1" applyFont="1" applyFill="1" applyAlignment="1">
      <alignment horizontal="center"/>
    </xf>
    <xf numFmtId="0" fontId="63" fillId="27" borderId="0" xfId="7" applyNumberFormat="1" applyFont="1" applyFill="1" applyBorder="1" applyAlignment="1">
      <alignment horizontal="center" vertical="center"/>
    </xf>
    <xf numFmtId="0" fontId="11" fillId="0" borderId="0" xfId="18" applyNumberFormat="1" applyFont="1" applyFill="1" applyBorder="1" applyAlignment="1">
      <alignment vertical="center"/>
    </xf>
    <xf numFmtId="0" fontId="53" fillId="0" borderId="0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174" fontId="0" fillId="0" borderId="0" xfId="238" applyNumberFormat="1" applyFont="1"/>
    <xf numFmtId="3" fontId="69" fillId="0" borderId="0" xfId="7" applyNumberFormat="1" applyFont="1" applyBorder="1" applyAlignment="1"/>
    <xf numFmtId="2" fontId="53" fillId="0" borderId="0" xfId="7" applyNumberFormat="1" applyFont="1" applyBorder="1" applyAlignment="1"/>
    <xf numFmtId="2" fontId="63" fillId="0" borderId="0" xfId="7" applyNumberFormat="1" applyFont="1" applyBorder="1" applyAlignment="1"/>
    <xf numFmtId="0" fontId="56" fillId="0" borderId="0" xfId="7" applyNumberFormat="1" applyFont="1" applyBorder="1" applyAlignment="1"/>
    <xf numFmtId="0" fontId="48" fillId="0" borderId="0" xfId="120" applyFont="1" applyAlignment="1">
      <alignment vertical="center"/>
    </xf>
    <xf numFmtId="0" fontId="69" fillId="0" borderId="0" xfId="7" applyNumberFormat="1" applyFont="1" applyBorder="1" applyAlignment="1"/>
    <xf numFmtId="0" fontId="63" fillId="0" borderId="0" xfId="7" applyNumberFormat="1" applyFont="1" applyFill="1" applyBorder="1" applyAlignment="1"/>
    <xf numFmtId="0" fontId="56" fillId="0" borderId="0" xfId="7" applyNumberFormat="1" applyFont="1" applyFill="1" applyBorder="1" applyAlignment="1"/>
    <xf numFmtId="0" fontId="53" fillId="0" borderId="0" xfId="7" applyFont="1" applyAlignment="1">
      <alignment vertical="center"/>
    </xf>
    <xf numFmtId="0" fontId="68" fillId="109" borderId="0" xfId="7" applyNumberFormat="1" applyFont="1" applyFill="1" applyBorder="1" applyAlignment="1">
      <alignment vertical="center"/>
    </xf>
    <xf numFmtId="3" fontId="69" fillId="109" borderId="0" xfId="7" applyNumberFormat="1" applyFont="1" applyFill="1" applyBorder="1" applyAlignment="1">
      <alignment vertical="center"/>
    </xf>
    <xf numFmtId="0" fontId="53" fillId="0" borderId="0" xfId="7" applyNumberFormat="1" applyFont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NumberFormat="1" applyFont="1" applyFill="1" applyBorder="1" applyAlignment="1">
      <alignment vertical="center"/>
    </xf>
    <xf numFmtId="3" fontId="69" fillId="0" borderId="0" xfId="7" applyNumberFormat="1" applyFont="1" applyFill="1" applyAlignment="1">
      <alignment vertical="center"/>
    </xf>
    <xf numFmtId="3" fontId="119" fillId="0" borderId="0" xfId="139" applyNumberFormat="1" applyFont="1" applyAlignment="1">
      <alignment vertical="center"/>
    </xf>
    <xf numFmtId="4" fontId="119" fillId="0" borderId="0" xfId="139" applyNumberFormat="1" applyFont="1" applyAlignment="1">
      <alignment vertical="center"/>
    </xf>
    <xf numFmtId="0" fontId="10" fillId="0" borderId="0" xfId="7" applyNumberFormat="1" applyFont="1" applyFill="1" applyBorder="1" applyAlignment="1">
      <alignment horizontal="centerContinuous" vertical="center"/>
    </xf>
    <xf numFmtId="0" fontId="53" fillId="0" borderId="0" xfId="7" applyNumberFormat="1" applyFont="1" applyFill="1" applyBorder="1" applyAlignment="1">
      <alignment horizontal="centerContinuous" vertical="center"/>
    </xf>
    <xf numFmtId="0" fontId="10" fillId="0" borderId="0" xfId="7" applyNumberFormat="1" applyFont="1" applyFill="1" applyBorder="1" applyAlignment="1">
      <alignment horizontal="center" vertical="center"/>
    </xf>
    <xf numFmtId="3" fontId="53" fillId="0" borderId="0" xfId="7" applyNumberFormat="1" applyFont="1" applyFill="1" applyBorder="1" applyAlignment="1"/>
    <xf numFmtId="3" fontId="69" fillId="0" borderId="0" xfId="7" applyNumberFormat="1" applyFont="1" applyFill="1" applyBorder="1" applyAlignment="1">
      <alignment vertical="center"/>
    </xf>
    <xf numFmtId="0" fontId="54" fillId="0" borderId="0" xfId="114" applyFont="1" applyFill="1"/>
    <xf numFmtId="0" fontId="0" fillId="0" borderId="0" xfId="0" applyFill="1" applyBorder="1"/>
    <xf numFmtId="3" fontId="53" fillId="0" borderId="0" xfId="7" applyNumberFormat="1" applyFont="1" applyAlignment="1">
      <alignment horizontal="right"/>
    </xf>
    <xf numFmtId="0" fontId="69" fillId="0" borderId="0" xfId="114" applyFont="1" applyFill="1" applyBorder="1" applyAlignment="1">
      <alignment horizontal="right" indent="5"/>
    </xf>
    <xf numFmtId="0" fontId="73" fillId="0" borderId="0" xfId="7" applyNumberFormat="1" applyFont="1" applyAlignment="1">
      <alignment horizontal="left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Fill="1" applyBorder="1" applyAlignment="1"/>
    <xf numFmtId="0" fontId="69" fillId="0" borderId="27" xfId="114" applyFont="1" applyFill="1" applyBorder="1" applyAlignment="1"/>
    <xf numFmtId="0" fontId="69" fillId="113" borderId="0" xfId="114" applyFont="1" applyFill="1" applyBorder="1" applyAlignment="1"/>
    <xf numFmtId="0" fontId="53" fillId="0" borderId="0" xfId="7" applyFont="1" applyFill="1" applyAlignment="1">
      <alignment vertical="center"/>
    </xf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NumberFormat="1" applyFont="1" applyFill="1" applyBorder="1" applyAlignment="1">
      <alignment horizontal="right" vertical="center"/>
    </xf>
    <xf numFmtId="0" fontId="42" fillId="0" borderId="0" xfId="7" applyNumberFormat="1" applyFont="1" applyFill="1" applyBorder="1" applyAlignment="1">
      <alignment horizontal="centerContinuous" vertical="center"/>
    </xf>
    <xf numFmtId="0" fontId="78" fillId="113" borderId="0" xfId="7" applyNumberFormat="1" applyFont="1" applyFill="1" applyAlignment="1">
      <alignment vertical="center"/>
    </xf>
    <xf numFmtId="0" fontId="42" fillId="113" borderId="18" xfId="114" applyFont="1" applyFill="1" applyBorder="1"/>
    <xf numFmtId="4" fontId="95" fillId="0" borderId="0" xfId="114" applyNumberFormat="1" applyFont="1"/>
    <xf numFmtId="0" fontId="143" fillId="0" borderId="0" xfId="7" applyFont="1"/>
    <xf numFmtId="3" fontId="144" fillId="0" borderId="0" xfId="139" applyNumberFormat="1" applyFont="1" applyAlignment="1"/>
    <xf numFmtId="3" fontId="145" fillId="0" borderId="0" xfId="139" applyNumberFormat="1" applyFont="1" applyAlignment="1">
      <alignment vertical="center"/>
    </xf>
    <xf numFmtId="0" fontId="143" fillId="0" borderId="0" xfId="7" applyFont="1" applyAlignment="1">
      <alignment vertical="center"/>
    </xf>
    <xf numFmtId="0" fontId="146" fillId="0" borderId="0" xfId="114" applyFont="1"/>
    <xf numFmtId="3" fontId="146" fillId="0" borderId="0" xfId="114" applyNumberFormat="1" applyFont="1"/>
    <xf numFmtId="0" fontId="53" fillId="0" borderId="0" xfId="7" applyNumberFormat="1" applyFont="1" applyBorder="1"/>
    <xf numFmtId="0" fontId="43" fillId="0" borderId="0" xfId="239" applyNumberFormat="1" applyFont="1" applyFill="1"/>
    <xf numFmtId="0" fontId="43" fillId="0" borderId="0" xfId="0" applyNumberFormat="1" applyFont="1" applyFill="1"/>
    <xf numFmtId="49" fontId="56" fillId="29" borderId="0" xfId="17" applyNumberFormat="1" applyFont="1" applyFill="1" applyBorder="1" applyAlignment="1">
      <alignment horizontal="center" vertical="center" wrapText="1"/>
    </xf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center" vertical="center"/>
    </xf>
    <xf numFmtId="0" fontId="53" fillId="31" borderId="0" xfId="7" applyFont="1" applyFill="1" applyBorder="1" applyAlignment="1">
      <alignment horizontal="center" vertical="center"/>
    </xf>
    <xf numFmtId="0" fontId="63" fillId="31" borderId="0" xfId="7" applyFont="1" applyFill="1" applyBorder="1" applyAlignment="1">
      <alignment horizontal="center" vertical="center"/>
    </xf>
    <xf numFmtId="0" fontId="56" fillId="30" borderId="0" xfId="7" applyNumberFormat="1" applyFont="1" applyFill="1" applyBorder="1" applyAlignment="1">
      <alignment horizontal="center" vertical="center"/>
    </xf>
    <xf numFmtId="0" fontId="63" fillId="30" borderId="0" xfId="7" applyFont="1" applyFill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right" vertical="center"/>
    </xf>
    <xf numFmtId="0" fontId="56" fillId="31" borderId="0" xfId="7" applyFont="1" applyFill="1" applyBorder="1" applyAlignment="1">
      <alignment horizontal="right" vertical="center"/>
    </xf>
    <xf numFmtId="0" fontId="53" fillId="0" borderId="0" xfId="7" applyNumberFormat="1" applyFont="1" applyBorder="1" applyAlignment="1"/>
    <xf numFmtId="0" fontId="71" fillId="0" borderId="0" xfId="7" applyNumberFormat="1" applyFont="1" applyBorder="1" applyAlignment="1">
      <alignment horizontal="center" vertical="top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65" fillId="31" borderId="18" xfId="1" applyNumberFormat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NumberFormat="1" applyFont="1" applyFill="1" applyBorder="1" applyAlignment="1">
      <alignment horizontal="center" vertic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NumberFormat="1" applyFont="1" applyFill="1" applyBorder="1" applyAlignment="1">
      <alignment horizontal="center" vertical="center" wrapText="1"/>
    </xf>
    <xf numFmtId="0" fontId="42" fillId="31" borderId="18" xfId="0" applyFont="1" applyFill="1" applyBorder="1" applyAlignment="1"/>
    <xf numFmtId="0" fontId="78" fillId="29" borderId="18" xfId="18" applyNumberFormat="1" applyFont="1" applyFill="1" applyBorder="1" applyAlignment="1">
      <alignment horizontal="center" vertical="center" wrapText="1"/>
    </xf>
    <xf numFmtId="0" fontId="42" fillId="29" borderId="18" xfId="18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0" fontId="53" fillId="29" borderId="18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86" fillId="0" borderId="0" xfId="18" applyNumberFormat="1" applyFont="1" applyAlignment="1">
      <alignment horizontal="center" vertical="center"/>
    </xf>
    <xf numFmtId="0" fontId="52" fillId="0" borderId="0" xfId="158" applyNumberFormat="1" applyFont="1" applyFill="1" applyBorder="1" applyAlignment="1"/>
    <xf numFmtId="0" fontId="52" fillId="0" borderId="0" xfId="158" applyNumberFormat="1" applyFont="1" applyFill="1" applyBorder="1" applyAlignment="1">
      <alignment horizontal="center" vertical="center"/>
    </xf>
    <xf numFmtId="0" fontId="127" fillId="0" borderId="0" xfId="158" applyNumberFormat="1" applyFont="1" applyFill="1" applyBorder="1" applyAlignment="1"/>
    <xf numFmtId="4" fontId="138" fillId="112" borderId="22" xfId="18" applyNumberFormat="1" applyFont="1" applyFill="1" applyBorder="1" applyAlignment="1">
      <alignment horizontal="center" vertical="center"/>
    </xf>
    <xf numFmtId="4" fontId="138" fillId="112" borderId="0" xfId="18" applyNumberFormat="1" applyFont="1" applyFill="1" applyBorder="1" applyAlignment="1">
      <alignment horizontal="center" vertical="center"/>
    </xf>
    <xf numFmtId="4" fontId="138" fillId="112" borderId="23" xfId="18" applyNumberFormat="1" applyFont="1" applyFill="1" applyBorder="1" applyAlignment="1">
      <alignment horizontal="center" vertical="center"/>
    </xf>
    <xf numFmtId="4" fontId="138" fillId="112" borderId="19" xfId="18" applyNumberFormat="1" applyFont="1" applyFill="1" applyBorder="1" applyAlignment="1">
      <alignment horizontal="center" vertical="center"/>
    </xf>
    <xf numFmtId="4" fontId="138" fillId="112" borderId="20" xfId="18" applyNumberFormat="1" applyFont="1" applyFill="1" applyBorder="1" applyAlignment="1">
      <alignment horizontal="center" vertical="center"/>
    </xf>
    <xf numFmtId="4" fontId="138" fillId="112" borderId="21" xfId="18" applyNumberFormat="1" applyFont="1" applyFill="1" applyBorder="1" applyAlignment="1">
      <alignment horizontal="center" vertical="center"/>
    </xf>
    <xf numFmtId="0" fontId="63" fillId="0" borderId="0" xfId="7" applyNumberFormat="1" applyFont="1" applyFill="1" applyBorder="1" applyAlignment="1"/>
    <xf numFmtId="0" fontId="53" fillId="0" borderId="0" xfId="7" quotePrefix="1" applyNumberFormat="1" applyFont="1" applyAlignment="1"/>
    <xf numFmtId="9" fontId="143" fillId="0" borderId="0" xfId="238" applyFont="1"/>
    <xf numFmtId="4" fontId="144" fillId="0" borderId="0" xfId="139" applyNumberFormat="1" applyFont="1" applyAlignment="1"/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0" fontId="54" fillId="0" borderId="0" xfId="17" applyFont="1" applyFill="1"/>
  </cellXfs>
  <cellStyles count="24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0" defaultTableStyle="TableStyleMedium2" defaultPivotStyle="PivotStyleLight16"/>
  <colors>
    <mruColors>
      <color rgb="FFD3E2F5"/>
      <color rgb="FFBB4643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0.45393866767947511</c:v>
                </c:pt>
                <c:pt idx="1">
                  <c:v>0.12411179084900965</c:v>
                </c:pt>
                <c:pt idx="2">
                  <c:v>0.28109921746043115</c:v>
                </c:pt>
                <c:pt idx="3">
                  <c:v>0.1408503240110841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244410</c:v>
                </c:pt>
                <c:pt idx="1">
                  <c:v>17188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6122972</c:v>
                </c:pt>
                <c:pt idx="1">
                  <c:v>1565936</c:v>
                </c:pt>
                <c:pt idx="2">
                  <c:v>946826</c:v>
                </c:pt>
                <c:pt idx="3">
                  <c:v>325213</c:v>
                </c:pt>
                <c:pt idx="4">
                  <c:v>43644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2403428929182014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General</c:formatCode>
                <c:ptCount val="2"/>
                <c:pt idx="0" formatCode="#,##0">
                  <c:v>4426444</c:v>
                </c:pt>
                <c:pt idx="1" formatCode="#,##0">
                  <c:v>4578103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9887695"/>
        <c:axId val="149886863"/>
      </c:barChart>
      <c:valAx>
        <c:axId val="149886863"/>
        <c:scaling>
          <c:orientation val="minMax"/>
          <c:min val="0"/>
        </c:scaling>
        <c:delete val="1"/>
        <c:axPos val="t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ISLAS BALEARES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1469545</c:v>
                </c:pt>
                <c:pt idx="1">
                  <c:v>280597</c:v>
                </c:pt>
                <c:pt idx="2">
                  <c:v>270519</c:v>
                </c:pt>
                <c:pt idx="3">
                  <c:v>178920</c:v>
                </c:pt>
                <c:pt idx="4">
                  <c:v>322897</c:v>
                </c:pt>
                <c:pt idx="5">
                  <c:v>129687</c:v>
                </c:pt>
                <c:pt idx="6">
                  <c:v>565851</c:v>
                </c:pt>
                <c:pt idx="7">
                  <c:v>361095</c:v>
                </c:pt>
                <c:pt idx="8">
                  <c:v>1545725</c:v>
                </c:pt>
                <c:pt idx="9">
                  <c:v>918716</c:v>
                </c:pt>
                <c:pt idx="10">
                  <c:v>217281</c:v>
                </c:pt>
                <c:pt idx="11">
                  <c:v>680058</c:v>
                </c:pt>
                <c:pt idx="12">
                  <c:v>1107808</c:v>
                </c:pt>
                <c:pt idx="13">
                  <c:v>230448</c:v>
                </c:pt>
                <c:pt idx="14">
                  <c:v>129252</c:v>
                </c:pt>
                <c:pt idx="15">
                  <c:v>514740</c:v>
                </c:pt>
                <c:pt idx="16">
                  <c:v>65165</c:v>
                </c:pt>
                <c:pt idx="17">
                  <c:v>8426</c:v>
                </c:pt>
                <c:pt idx="18">
                  <c:v>7861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Junio 2022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696937" y="48492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9.936.182</a:t>
          </a:r>
          <a:endParaRPr lang="es-ES" sz="1400" b="1">
            <a:solidFill>
              <a:srgbClr val="FF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+ 0,83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10.832.188 	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+ 6,40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1.090,18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+ 5,53 %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1.254,66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+ 5,55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0</xdr:col>
      <xdr:colOff>733425</xdr:colOff>
      <xdr:row>57</xdr:row>
      <xdr:rowOff>13707</xdr:rowOff>
    </xdr:from>
    <xdr:to>
      <xdr:col>1</xdr:col>
      <xdr:colOff>729008</xdr:colOff>
      <xdr:row>57</xdr:row>
      <xdr:rowOff>13707</xdr:rowOff>
    </xdr:to>
    <xdr:cxnSp macro="">
      <xdr:nvCxnSpPr>
        <xdr:cNvPr id="30" name="32 Conector recto">
          <a:extLst>
            <a:ext uri="{FF2B5EF4-FFF2-40B4-BE49-F238E27FC236}">
              <a16:creationId xmlns:a16="http://schemas.microsoft.com/office/drawing/2014/main" id="{625D1A2D-EE4A-4086-8C15-BFF879675E56}"/>
            </a:ext>
          </a:extLst>
        </xdr:cNvPr>
        <xdr:cNvCxnSpPr/>
      </xdr:nvCxnSpPr>
      <xdr:spPr>
        <a:xfrm>
          <a:off x="733425" y="10834107"/>
          <a:ext cx="919508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290683</xdr:colOff>
      <xdr:row>55</xdr:row>
      <xdr:rowOff>171450</xdr:rowOff>
    </xdr:from>
    <xdr:to>
      <xdr:col>5</xdr:col>
      <xdr:colOff>18154</xdr:colOff>
      <xdr:row>59</xdr:row>
      <xdr:rowOff>84172</xdr:rowOff>
    </xdr:to>
    <xdr:sp macro="" textlink="">
      <xdr:nvSpPr>
        <xdr:cNvPr id="34" name="18 Rectángulo">
          <a:extLst>
            <a:ext uri="{FF2B5EF4-FFF2-40B4-BE49-F238E27FC236}">
              <a16:creationId xmlns:a16="http://schemas.microsoft.com/office/drawing/2014/main" id="{20F778B3-9E2E-4EDD-ADC0-0E67906C3DDB}"/>
            </a:ext>
          </a:extLst>
        </xdr:cNvPr>
        <xdr:cNvSpPr/>
      </xdr:nvSpPr>
      <xdr:spPr>
        <a:xfrm>
          <a:off x="1214608" y="10610850"/>
          <a:ext cx="4489971" cy="674722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</a:t>
          </a:r>
          <a:r>
            <a:rPr lang="es-ES" b="1" baseline="0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 de pensionistas</a:t>
          </a:r>
          <a:endParaRPr lang="es-ES" b="1">
            <a:solidFill>
              <a:schemeClr val="bg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464037</xdr:colOff>
      <xdr:row>59</xdr:row>
      <xdr:rowOff>100609</xdr:rowOff>
    </xdr:from>
    <xdr:to>
      <xdr:col>2</xdr:col>
      <xdr:colOff>293438</xdr:colOff>
      <xdr:row>63</xdr:row>
      <xdr:rowOff>54044</xdr:rowOff>
    </xdr:to>
    <xdr:cxnSp macro="">
      <xdr:nvCxnSpPr>
        <xdr:cNvPr id="35" name="14 Conector angular">
          <a:extLst>
            <a:ext uri="{FF2B5EF4-FFF2-40B4-BE49-F238E27FC236}">
              <a16:creationId xmlns:a16="http://schemas.microsoft.com/office/drawing/2014/main" id="{80CFCB31-B6EC-4441-BB73-38605C700FB7}"/>
            </a:ext>
          </a:extLst>
        </xdr:cNvPr>
        <xdr:cNvCxnSpPr/>
      </xdr:nvCxnSpPr>
      <xdr:spPr>
        <a:xfrm rot="16200000" flipH="1">
          <a:off x="1325945" y="11364026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8324</xdr:colOff>
      <xdr:row>60</xdr:row>
      <xdr:rowOff>119697</xdr:rowOff>
    </xdr:from>
    <xdr:to>
      <xdr:col>4</xdr:col>
      <xdr:colOff>417064</xdr:colOff>
      <xdr:row>63</xdr:row>
      <xdr:rowOff>102398</xdr:rowOff>
    </xdr:to>
    <xdr:sp macro="" textlink="">
      <xdr:nvSpPr>
        <xdr:cNvPr id="36" name="19 Rectángulo">
          <a:extLst>
            <a:ext uri="{FF2B5EF4-FFF2-40B4-BE49-F238E27FC236}">
              <a16:creationId xmlns:a16="http://schemas.microsoft.com/office/drawing/2014/main" id="{2552115C-6C92-4921-ACB0-2ECB128426A2}"/>
            </a:ext>
          </a:extLst>
        </xdr:cNvPr>
        <xdr:cNvSpPr/>
      </xdr:nvSpPr>
      <xdr:spPr>
        <a:xfrm>
          <a:off x="1694249" y="11511597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9.004.591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+ 0,77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JUNIO 2022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438150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409574</xdr:colOff>
      <xdr:row>28</xdr:row>
      <xdr:rowOff>195261</xdr:rowOff>
    </xdr:from>
    <xdr:to>
      <xdr:col>20</xdr:col>
      <xdr:colOff>371474</xdr:colOff>
      <xdr:row>50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25 de enero de 2022</v>
          </cell>
        </row>
        <row r="53">
          <cell r="P53">
            <v>2</v>
          </cell>
          <cell r="Q53" t="str">
            <v>25 de febrero de 2022</v>
          </cell>
        </row>
        <row r="54">
          <cell r="P54">
            <v>3</v>
          </cell>
          <cell r="Q54" t="str">
            <v>25 de marzo de 2022</v>
          </cell>
        </row>
        <row r="55">
          <cell r="P55">
            <v>4</v>
          </cell>
          <cell r="Q55" t="str">
            <v>26 de abril de 2022</v>
          </cell>
        </row>
        <row r="56">
          <cell r="P56">
            <v>5</v>
          </cell>
          <cell r="Q56" t="str">
            <v>27 de mayo de 2022</v>
          </cell>
        </row>
        <row r="57">
          <cell r="P57">
            <v>6</v>
          </cell>
          <cell r="Q57" t="str">
            <v>28 de junio de 2022</v>
          </cell>
        </row>
        <row r="58">
          <cell r="P58">
            <v>7</v>
          </cell>
          <cell r="Q58" t="str">
            <v>26 de julio de 2022</v>
          </cell>
        </row>
        <row r="59">
          <cell r="P59">
            <v>8</v>
          </cell>
          <cell r="Q59" t="str">
            <v>26 de agosto de 2022</v>
          </cell>
        </row>
        <row r="60">
          <cell r="P60">
            <v>9</v>
          </cell>
          <cell r="Q60" t="str">
            <v>27 de septiembre de 2022</v>
          </cell>
        </row>
        <row r="61">
          <cell r="P61">
            <v>10</v>
          </cell>
          <cell r="Q61" t="str">
            <v>25 de octubre de 2022</v>
          </cell>
        </row>
        <row r="62">
          <cell r="P62">
            <v>11</v>
          </cell>
          <cell r="Q62" t="str">
            <v>25 de noviembre de 2022</v>
          </cell>
        </row>
        <row r="63">
          <cell r="P63">
            <v>12</v>
          </cell>
          <cell r="Q63" t="str">
            <v>30 de diciembre de 2022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767.81755062999946</v>
          </cell>
          <cell r="D3">
            <v>5.8523077627852471E-2</v>
          </cell>
          <cell r="E3">
            <v>6.404167457872445E-2</v>
          </cell>
        </row>
        <row r="4">
          <cell r="A4">
            <v>2</v>
          </cell>
          <cell r="B4" t="str">
            <v>CATALUÑA</v>
          </cell>
          <cell r="C4">
            <v>1988.3994598099989</v>
          </cell>
          <cell r="D4">
            <v>6.377974018450816E-2</v>
          </cell>
          <cell r="E4">
            <v>6.404167457872445E-2</v>
          </cell>
        </row>
        <row r="5">
          <cell r="A5">
            <v>3</v>
          </cell>
          <cell r="B5" t="str">
            <v>GALICIA</v>
          </cell>
          <cell r="C5">
            <v>714.07765960000006</v>
          </cell>
          <cell r="D5">
            <v>5.8650690105779946E-2</v>
          </cell>
          <cell r="E5">
            <v>6.404167457872445E-2</v>
          </cell>
        </row>
        <row r="6">
          <cell r="A6">
            <v>4</v>
          </cell>
          <cell r="B6" t="str">
            <v>ANDALUCÍA</v>
          </cell>
          <cell r="C6">
            <v>1571.6565103500022</v>
          </cell>
          <cell r="D6">
            <v>6.4647630756546892E-2</v>
          </cell>
          <cell r="E6">
            <v>6.404167457872445E-2</v>
          </cell>
        </row>
        <row r="7">
          <cell r="A7">
            <v>5</v>
          </cell>
          <cell r="B7" t="str">
            <v>ASTURIAS</v>
          </cell>
          <cell r="C7">
            <v>383.03792385999992</v>
          </cell>
          <cell r="D7">
            <v>4.9948042325177466E-2</v>
          </cell>
          <cell r="E7">
            <v>6.404167457872445E-2</v>
          </cell>
        </row>
        <row r="8">
          <cell r="A8">
            <v>6</v>
          </cell>
          <cell r="B8" t="str">
            <v>CANTABRIA</v>
          </cell>
          <cell r="C8">
            <v>165.3749589599999</v>
          </cell>
          <cell r="D8">
            <v>6.0095560440734719E-2</v>
          </cell>
          <cell r="E8">
            <v>6.404167457872445E-2</v>
          </cell>
        </row>
        <row r="9">
          <cell r="A9">
            <v>7</v>
          </cell>
          <cell r="B9" t="str">
            <v>RIOJA (LA)</v>
          </cell>
          <cell r="C9">
            <v>76.845389300000022</v>
          </cell>
          <cell r="D9">
            <v>6.6782061753517308E-2</v>
          </cell>
          <cell r="E9">
            <v>6.404167457872445E-2</v>
          </cell>
        </row>
        <row r="10">
          <cell r="A10">
            <v>8</v>
          </cell>
          <cell r="B10" t="str">
            <v>MURCIA</v>
          </cell>
          <cell r="C10">
            <v>244.55575547000007</v>
          </cell>
          <cell r="D10">
            <v>6.3629941100396215E-2</v>
          </cell>
          <cell r="E10">
            <v>6.404167457872445E-2</v>
          </cell>
        </row>
        <row r="11">
          <cell r="A11">
            <v>9</v>
          </cell>
          <cell r="B11" t="str">
            <v>C. VALENCIANA</v>
          </cell>
          <cell r="C11">
            <v>1022.1549532599995</v>
          </cell>
          <cell r="D11">
            <v>6.4512244124035556E-2</v>
          </cell>
          <cell r="E11">
            <v>6.404167457872445E-2</v>
          </cell>
        </row>
        <row r="12">
          <cell r="A12">
            <v>10</v>
          </cell>
          <cell r="B12" t="str">
            <v>ARAGÓN</v>
          </cell>
          <cell r="C12">
            <v>353.81838880999987</v>
          </cell>
          <cell r="D12">
            <v>6.4076418984206462E-2</v>
          </cell>
          <cell r="E12">
            <v>6.404167457872445E-2</v>
          </cell>
        </row>
        <row r="13">
          <cell r="A13">
            <v>11</v>
          </cell>
          <cell r="B13" t="str">
            <v>CASTILLA - LA MANCHA</v>
          </cell>
          <cell r="C13">
            <v>383.79421493000012</v>
          </cell>
          <cell r="D13">
            <v>6.448532318864264E-2</v>
          </cell>
          <cell r="E13">
            <v>6.404167457872445E-2</v>
          </cell>
        </row>
        <row r="14">
          <cell r="A14">
            <v>12</v>
          </cell>
          <cell r="B14" t="str">
            <v>CANARIAS</v>
          </cell>
          <cell r="C14">
            <v>344.38007502999989</v>
          </cell>
          <cell r="D14">
            <v>7.4384910444884156E-2</v>
          </cell>
          <cell r="E14">
            <v>6.404167457872445E-2</v>
          </cell>
        </row>
        <row r="15">
          <cell r="A15">
            <v>13</v>
          </cell>
          <cell r="B15" t="str">
            <v>NAVARRA</v>
          </cell>
          <cell r="C15">
            <v>176.19819570999999</v>
          </cell>
          <cell r="D15">
            <v>6.5875705384301986E-2</v>
          </cell>
          <cell r="E15">
            <v>6.404167457872445E-2</v>
          </cell>
        </row>
        <row r="16">
          <cell r="A16">
            <v>14</v>
          </cell>
          <cell r="B16" t="str">
            <v>EXTREMADURA</v>
          </cell>
          <cell r="C16">
            <v>211.34515332999993</v>
          </cell>
          <cell r="D16">
            <v>6.4727436197351551E-2</v>
          </cell>
          <cell r="E16">
            <v>6.404167457872445E-2</v>
          </cell>
        </row>
        <row r="17">
          <cell r="A17">
            <v>15</v>
          </cell>
          <cell r="B17" t="str">
            <v>ILLES BALEARS</v>
          </cell>
          <cell r="C17">
            <v>204.50120580000009</v>
          </cell>
          <cell r="D17">
            <v>7.1683184895241725E-2</v>
          </cell>
          <cell r="E17">
            <v>6.404167457872445E-2</v>
          </cell>
        </row>
        <row r="18">
          <cell r="A18">
            <v>16</v>
          </cell>
          <cell r="B18" t="str">
            <v>MADRID</v>
          </cell>
          <cell r="C18">
            <v>1536.5189824700005</v>
          </cell>
          <cell r="D18">
            <v>6.9516794567241913E-2</v>
          </cell>
          <cell r="E18">
            <v>6.404167457872445E-2</v>
          </cell>
        </row>
        <row r="19">
          <cell r="A19">
            <v>17</v>
          </cell>
          <cell r="B19" t="str">
            <v>CASTILLA Y LEÓN</v>
          </cell>
          <cell r="C19">
            <v>669.24410899000043</v>
          </cell>
          <cell r="D19">
            <v>6.2754566779942067E-2</v>
          </cell>
          <cell r="E19">
            <v>6.404167457872445E-2</v>
          </cell>
        </row>
        <row r="20">
          <cell r="A20">
            <v>18</v>
          </cell>
          <cell r="B20" t="str">
            <v>CEUTA</v>
          </cell>
          <cell r="C20">
            <v>9.7399652299999993</v>
          </cell>
          <cell r="D20">
            <v>5.9140030661474219E-2</v>
          </cell>
          <cell r="E20">
            <v>6.404167457872445E-2</v>
          </cell>
        </row>
        <row r="21">
          <cell r="A21">
            <v>19</v>
          </cell>
          <cell r="B21" t="str">
            <v>MELILLA</v>
          </cell>
          <cell r="C21">
            <v>8.7279634000000001</v>
          </cell>
          <cell r="D21">
            <v>6.9236212789586027E-2</v>
          </cell>
          <cell r="E21">
            <v>6.404167457872445E-2</v>
          </cell>
        </row>
        <row r="26">
          <cell r="A26">
            <v>1</v>
          </cell>
          <cell r="B26" t="str">
            <v>PAÍS VASCO</v>
          </cell>
          <cell r="C26">
            <v>568231</v>
          </cell>
          <cell r="D26">
            <v>4.3587001670304382E-3</v>
          </cell>
          <cell r="E26">
            <v>8.2698736692243813E-3</v>
          </cell>
        </row>
        <row r="27">
          <cell r="A27">
            <v>2</v>
          </cell>
          <cell r="B27" t="str">
            <v>CATALUÑA</v>
          </cell>
          <cell r="C27">
            <v>1754742</v>
          </cell>
          <cell r="D27">
            <v>6.6511850973067776E-3</v>
          </cell>
          <cell r="E27">
            <v>8.2698736692243813E-3</v>
          </cell>
        </row>
        <row r="28">
          <cell r="A28">
            <v>3</v>
          </cell>
          <cell r="B28" t="str">
            <v>GALICIA</v>
          </cell>
          <cell r="C28">
            <v>767628</v>
          </cell>
          <cell r="D28">
            <v>1.2182174374653076E-3</v>
          </cell>
          <cell r="E28">
            <v>8.2698736692243813E-3</v>
          </cell>
        </row>
        <row r="29">
          <cell r="A29">
            <v>4</v>
          </cell>
          <cell r="B29" t="str">
            <v>ANDALUCÍA</v>
          </cell>
          <cell r="C29">
            <v>1612593</v>
          </cell>
          <cell r="D29">
            <v>9.6001963363487874E-3</v>
          </cell>
          <cell r="E29">
            <v>8.2698736692243813E-3</v>
          </cell>
        </row>
        <row r="30">
          <cell r="A30">
            <v>5</v>
          </cell>
          <cell r="B30" t="str">
            <v>ASTURIAS</v>
          </cell>
          <cell r="C30">
            <v>299379</v>
          </cell>
          <cell r="D30">
            <v>-2.6384960572474192E-3</v>
          </cell>
          <cell r="E30">
            <v>8.2698736692243813E-3</v>
          </cell>
        </row>
        <row r="31">
          <cell r="A31">
            <v>6</v>
          </cell>
          <cell r="B31" t="str">
            <v>CANTABRIA</v>
          </cell>
          <cell r="C31">
            <v>143618</v>
          </cell>
          <cell r="D31">
            <v>4.8065150317286864E-3</v>
          </cell>
          <cell r="E31">
            <v>8.2698736692243813E-3</v>
          </cell>
        </row>
        <row r="32">
          <cell r="A32">
            <v>7</v>
          </cell>
          <cell r="B32" t="str">
            <v>RIOJA (LA)</v>
          </cell>
          <cell r="C32">
            <v>71637</v>
          </cell>
          <cell r="D32">
            <v>9.441007792354128E-3</v>
          </cell>
          <cell r="E32">
            <v>8.2698736692243813E-3</v>
          </cell>
        </row>
        <row r="33">
          <cell r="A33">
            <v>8</v>
          </cell>
          <cell r="B33" t="str">
            <v>MURCIA</v>
          </cell>
          <cell r="C33">
            <v>253893</v>
          </cell>
          <cell r="D33">
            <v>7.5438902822311249E-3</v>
          </cell>
          <cell r="E33">
            <v>8.2698736692243813E-3</v>
          </cell>
        </row>
        <row r="34">
          <cell r="A34">
            <v>9</v>
          </cell>
          <cell r="B34" t="str">
            <v>C. VALENCIANA</v>
          </cell>
          <cell r="C34">
            <v>1017185</v>
          </cell>
          <cell r="D34">
            <v>8.7648398815090012E-3</v>
          </cell>
          <cell r="E34">
            <v>8.2698736692243813E-3</v>
          </cell>
        </row>
        <row r="35">
          <cell r="A35">
            <v>10</v>
          </cell>
          <cell r="B35" t="str">
            <v>ARAGÓN</v>
          </cell>
          <cell r="C35">
            <v>307143</v>
          </cell>
          <cell r="D35">
            <v>6.8083627805131108E-3</v>
          </cell>
          <cell r="E35">
            <v>8.2698736692243813E-3</v>
          </cell>
        </row>
        <row r="36">
          <cell r="A36">
            <v>11</v>
          </cell>
          <cell r="B36" t="str">
            <v>CASTILLA - LA MANCHA</v>
          </cell>
          <cell r="C36">
            <v>380980</v>
          </cell>
          <cell r="D36">
            <v>8.7883048554127097E-3</v>
          </cell>
          <cell r="E36">
            <v>8.2698736692243813E-3</v>
          </cell>
        </row>
        <row r="37">
          <cell r="A37">
            <v>12</v>
          </cell>
          <cell r="B37" t="str">
            <v>CANARIAS</v>
          </cell>
          <cell r="C37">
            <v>346123</v>
          </cell>
          <cell r="D37">
            <v>1.9132867132867215E-2</v>
          </cell>
          <cell r="E37">
            <v>8.2698736692243813E-3</v>
          </cell>
        </row>
        <row r="38">
          <cell r="A38">
            <v>13</v>
          </cell>
          <cell r="B38" t="str">
            <v>NAVARRA</v>
          </cell>
          <cell r="C38">
            <v>140838</v>
          </cell>
          <cell r="D38">
            <v>1.1265967300691404E-2</v>
          </cell>
          <cell r="E38">
            <v>8.2698736692243813E-3</v>
          </cell>
        </row>
        <row r="39">
          <cell r="A39">
            <v>14</v>
          </cell>
          <cell r="B39" t="str">
            <v>EXTREMADURA</v>
          </cell>
          <cell r="C39">
            <v>232590</v>
          </cell>
          <cell r="D39">
            <v>7.912846024509923E-3</v>
          </cell>
          <cell r="E39">
            <v>8.2698736692243813E-3</v>
          </cell>
        </row>
        <row r="40">
          <cell r="A40">
            <v>15</v>
          </cell>
          <cell r="B40" t="str">
            <v>ILLES BALEARS</v>
          </cell>
          <cell r="C40">
            <v>200932</v>
          </cell>
          <cell r="D40">
            <v>1.1426442903021305E-2</v>
          </cell>
          <cell r="E40">
            <v>8.2698736692243813E-3</v>
          </cell>
        </row>
        <row r="41">
          <cell r="A41">
            <v>16</v>
          </cell>
          <cell r="B41" t="str">
            <v>MADRID</v>
          </cell>
          <cell r="C41">
            <v>1204942</v>
          </cell>
          <cell r="D41">
            <v>1.633124715329215E-2</v>
          </cell>
          <cell r="E41">
            <v>8.2698736692243813E-3</v>
          </cell>
        </row>
        <row r="42">
          <cell r="A42">
            <v>17</v>
          </cell>
          <cell r="B42" t="str">
            <v>CASTILLA Y LEÓN</v>
          </cell>
          <cell r="C42">
            <v>616604</v>
          </cell>
          <cell r="D42">
            <v>4.6943001973203113E-3</v>
          </cell>
          <cell r="E42">
            <v>8.2698736692243813E-3</v>
          </cell>
        </row>
        <row r="43">
          <cell r="A43">
            <v>18</v>
          </cell>
          <cell r="B43" t="str">
            <v>CEUTA</v>
          </cell>
          <cell r="C43">
            <v>8864</v>
          </cell>
          <cell r="D43">
            <v>2.1481062747314983E-3</v>
          </cell>
          <cell r="E43">
            <v>8.2698736692243813E-3</v>
          </cell>
        </row>
        <row r="44">
          <cell r="A44">
            <v>19</v>
          </cell>
          <cell r="B44" t="str">
            <v>MELILLA</v>
          </cell>
          <cell r="C44">
            <v>8260</v>
          </cell>
          <cell r="D44">
            <v>5.3554040895813504E-3</v>
          </cell>
          <cell r="E44">
            <v>8.2698736692243813E-3</v>
          </cell>
        </row>
        <row r="49">
          <cell r="A49">
            <v>1</v>
          </cell>
          <cell r="B49" t="str">
            <v>PAÍS VASCO</v>
          </cell>
          <cell r="C49">
            <v>1351.2419256077185</v>
          </cell>
          <cell r="D49">
            <v>5.3929315743283857E-2</v>
          </cell>
          <cell r="E49">
            <v>5.5314358155460264E-2</v>
          </cell>
        </row>
        <row r="50">
          <cell r="A50">
            <v>2</v>
          </cell>
          <cell r="B50" t="str">
            <v>CATALUÑA</v>
          </cell>
          <cell r="C50">
            <v>1133.1577290621635</v>
          </cell>
          <cell r="D50">
            <v>5.67510930627666E-2</v>
          </cell>
          <cell r="E50">
            <v>5.5314358155460264E-2</v>
          </cell>
        </row>
        <row r="51">
          <cell r="A51">
            <v>3</v>
          </cell>
          <cell r="B51" t="str">
            <v>GALICIA</v>
          </cell>
          <cell r="C51">
            <v>930.23920388521526</v>
          </cell>
          <cell r="D51">
            <v>5.7362592557802516E-2</v>
          </cell>
          <cell r="E51">
            <v>5.5314358155460264E-2</v>
          </cell>
        </row>
        <row r="52">
          <cell r="A52">
            <v>4</v>
          </cell>
          <cell r="B52" t="str">
            <v>ANDALUCÍA</v>
          </cell>
          <cell r="C52">
            <v>974.61449376873293</v>
          </cell>
          <cell r="D52">
            <v>5.4523993378720714E-2</v>
          </cell>
          <cell r="E52">
            <v>5.5314358155460264E-2</v>
          </cell>
        </row>
        <row r="53">
          <cell r="A53">
            <v>5</v>
          </cell>
          <cell r="B53" t="str">
            <v>ASTURIAS</v>
          </cell>
          <cell r="C53">
            <v>1279.4415234869509</v>
          </cell>
          <cell r="D53">
            <v>5.2725654814769207E-2</v>
          </cell>
          <cell r="E53">
            <v>5.5314358155460264E-2</v>
          </cell>
        </row>
        <row r="54">
          <cell r="A54">
            <v>6</v>
          </cell>
          <cell r="B54" t="str">
            <v>CANTABRIA</v>
          </cell>
          <cell r="C54">
            <v>1151.4918670361646</v>
          </cell>
          <cell r="D54">
            <v>5.5024568991036249E-2</v>
          </cell>
          <cell r="E54">
            <v>5.5314358155460264E-2</v>
          </cell>
        </row>
        <row r="55">
          <cell r="A55">
            <v>7</v>
          </cell>
          <cell r="B55" t="str">
            <v>RIOJA (LA)</v>
          </cell>
          <cell r="C55">
            <v>1072.7052961458469</v>
          </cell>
          <cell r="D55">
            <v>5.6804759781424075E-2</v>
          </cell>
          <cell r="E55">
            <v>5.5314358155460264E-2</v>
          </cell>
        </row>
        <row r="56">
          <cell r="A56">
            <v>8</v>
          </cell>
          <cell r="B56" t="str">
            <v>MURCIA</v>
          </cell>
          <cell r="C56">
            <v>963.22370238643862</v>
          </cell>
          <cell r="D56">
            <v>5.5666111778469807E-2</v>
          </cell>
          <cell r="E56">
            <v>5.5314358155460264E-2</v>
          </cell>
        </row>
        <row r="57">
          <cell r="A57">
            <v>9</v>
          </cell>
          <cell r="B57" t="str">
            <v>C. VALENCIANA</v>
          </cell>
          <cell r="C57">
            <v>1004.885987563717</v>
          </cell>
          <cell r="D57">
            <v>5.5263032610330276E-2</v>
          </cell>
          <cell r="E57">
            <v>5.5314358155460264E-2</v>
          </cell>
        </row>
        <row r="58">
          <cell r="A58">
            <v>10</v>
          </cell>
          <cell r="B58" t="str">
            <v>ARAGÓN</v>
          </cell>
          <cell r="C58">
            <v>1151.9663114900873</v>
          </cell>
          <cell r="D58">
            <v>5.6880791142353671E-2</v>
          </cell>
          <cell r="E58">
            <v>5.5314358155460264E-2</v>
          </cell>
        </row>
        <row r="59">
          <cell r="A59">
            <v>11</v>
          </cell>
          <cell r="B59" t="str">
            <v>CASTILLA - LA MANCHA</v>
          </cell>
          <cell r="C59">
            <v>1007.3867786497982</v>
          </cell>
          <cell r="D59">
            <v>5.5211800201443451E-2</v>
          </cell>
          <cell r="E59">
            <v>5.5314358155460264E-2</v>
          </cell>
        </row>
        <row r="60">
          <cell r="A60">
            <v>12</v>
          </cell>
          <cell r="B60" t="str">
            <v>CANARIAS</v>
          </cell>
          <cell r="C60">
            <v>994.96443469518033</v>
          </cell>
          <cell r="D60">
            <v>5.4214759521452605E-2</v>
          </cell>
          <cell r="E60">
            <v>5.5314358155460264E-2</v>
          </cell>
        </row>
        <row r="61">
          <cell r="A61">
            <v>13</v>
          </cell>
          <cell r="B61" t="str">
            <v>NAVARRA</v>
          </cell>
          <cell r="C61">
            <v>1251.0699932546615</v>
          </cell>
          <cell r="D61">
            <v>5.4001360521779507E-2</v>
          </cell>
          <cell r="E61">
            <v>5.5314358155460264E-2</v>
          </cell>
        </row>
        <row r="62">
          <cell r="A62">
            <v>14</v>
          </cell>
          <cell r="B62" t="str">
            <v>EXTREMADURA</v>
          </cell>
          <cell r="C62">
            <v>908.65967294380653</v>
          </cell>
          <cell r="D62">
            <v>5.6368554480612509E-2</v>
          </cell>
          <cell r="E62">
            <v>5.5314358155460264E-2</v>
          </cell>
        </row>
        <row r="63">
          <cell r="A63">
            <v>15</v>
          </cell>
          <cell r="B63" t="str">
            <v>ILLES BALEARS</v>
          </cell>
          <cell r="C63">
            <v>1017.7632522445408</v>
          </cell>
          <cell r="D63">
            <v>5.9576000227233639E-2</v>
          </cell>
          <cell r="E63">
            <v>5.5314358155460264E-2</v>
          </cell>
        </row>
        <row r="64">
          <cell r="A64">
            <v>16</v>
          </cell>
          <cell r="B64" t="str">
            <v>MADRID</v>
          </cell>
          <cell r="C64">
            <v>1275.1808655271379</v>
          </cell>
          <cell r="D64">
            <v>5.2330918254182013E-2</v>
          </cell>
          <cell r="E64">
            <v>5.5314358155460264E-2</v>
          </cell>
        </row>
        <row r="65">
          <cell r="A65">
            <v>17</v>
          </cell>
          <cell r="B65" t="str">
            <v>CASTILLA Y LEÓN</v>
          </cell>
          <cell r="C65">
            <v>1085.3710144436307</v>
          </cell>
          <cell r="D65">
            <v>5.7788987726136165E-2</v>
          </cell>
          <cell r="E65">
            <v>5.5314358155460264E-2</v>
          </cell>
        </row>
        <row r="66">
          <cell r="A66">
            <v>18</v>
          </cell>
          <cell r="B66" t="str">
            <v>CEUTA</v>
          </cell>
          <cell r="C66">
            <v>1098.8227921931409</v>
          </cell>
          <cell r="D66">
            <v>5.686976209394623E-2</v>
          </cell>
          <cell r="E66">
            <v>5.5314358155460264E-2</v>
          </cell>
        </row>
        <row r="67">
          <cell r="A67">
            <v>19</v>
          </cell>
          <cell r="B67" t="str">
            <v>MELILLA</v>
          </cell>
          <cell r="C67">
            <v>1056.6541646489104</v>
          </cell>
          <cell r="D67">
            <v>6.3540523520488668E-2</v>
          </cell>
          <cell r="E67">
            <v>5.5314358155460264E-2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Normal="100" workbookViewId="0">
      <selection activeCell="H27" sqref="H27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/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191"/>
      <c r="M11" s="191"/>
    </row>
    <row r="12" spans="1:18">
      <c r="A12" s="18"/>
      <c r="B12" s="18"/>
      <c r="C12" s="18"/>
      <c r="D12" s="18"/>
      <c r="E12" s="18"/>
      <c r="L12" s="191"/>
      <c r="M12" s="191"/>
    </row>
    <row r="13" spans="1:18">
      <c r="A13" s="18"/>
      <c r="B13" s="18"/>
      <c r="C13" s="18"/>
      <c r="D13" s="18"/>
      <c r="E13" s="18"/>
      <c r="L13" s="191"/>
      <c r="M13" s="191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197"/>
      <c r="Q15" s="198"/>
      <c r="R15" s="199"/>
    </row>
    <row r="16" spans="1:18" ht="15.75">
      <c r="A16" s="18"/>
      <c r="B16" s="18"/>
      <c r="C16" s="18"/>
      <c r="D16" s="18"/>
      <c r="E16" s="18"/>
      <c r="P16" s="197"/>
      <c r="Q16" s="198"/>
      <c r="R16" s="199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" customHeight="1">
      <c r="A20" s="18"/>
      <c r="B20" s="18"/>
      <c r="C20" s="18"/>
      <c r="D20" s="18"/>
      <c r="E20" s="18"/>
    </row>
    <row r="21" spans="1:13" ht="15.75">
      <c r="A21" s="18"/>
      <c r="B21" s="18"/>
      <c r="C21" s="18"/>
      <c r="D21" s="18"/>
      <c r="E21" s="18"/>
      <c r="L21" s="198"/>
      <c r="M21" s="199"/>
    </row>
    <row r="22" spans="1:13" ht="1.35" customHeight="1">
      <c r="A22" s="18"/>
      <c r="B22" s="18"/>
      <c r="C22" s="18"/>
      <c r="D22" s="18"/>
      <c r="E22" s="18"/>
      <c r="L22" s="198"/>
      <c r="M22" s="199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75">
      <c r="A36" s="18"/>
      <c r="B36" s="18"/>
      <c r="C36" s="18"/>
      <c r="D36" s="18"/>
      <c r="E36" s="18"/>
      <c r="I36" s="19"/>
    </row>
    <row r="37" spans="1:10" ht="15.75">
      <c r="A37" s="18"/>
      <c r="B37" s="18"/>
      <c r="C37" s="18"/>
      <c r="D37" s="18"/>
      <c r="E37" s="18"/>
      <c r="J37" s="197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4" ht="15.75">
      <c r="A49" s="18"/>
      <c r="B49" s="18"/>
      <c r="C49" s="18"/>
      <c r="D49" s="18"/>
      <c r="E49" s="18"/>
      <c r="G49" s="197"/>
    </row>
    <row r="50" spans="1:14">
      <c r="A50" s="18"/>
      <c r="B50" s="18"/>
      <c r="C50" s="18"/>
      <c r="D50" s="18"/>
      <c r="E50" s="18"/>
    </row>
    <row r="51" spans="1:14">
      <c r="A51" s="18"/>
      <c r="B51" s="18"/>
      <c r="C51" s="18"/>
      <c r="D51" s="18"/>
      <c r="E51" s="18"/>
    </row>
    <row r="52" spans="1:14" ht="15.75">
      <c r="A52" s="18"/>
      <c r="B52" s="18"/>
      <c r="C52" s="18"/>
      <c r="D52" s="18"/>
      <c r="E52" s="18"/>
      <c r="G52" s="20"/>
      <c r="J52" s="20"/>
    </row>
    <row r="53" spans="1:14">
      <c r="A53" s="18"/>
      <c r="B53" s="18"/>
      <c r="C53" s="18"/>
      <c r="D53" s="18"/>
      <c r="E53" s="18"/>
    </row>
    <row r="54" spans="1:14" ht="15.75">
      <c r="A54" s="18"/>
      <c r="B54" s="18"/>
      <c r="C54" s="18"/>
      <c r="D54" s="18"/>
      <c r="E54" s="18"/>
      <c r="G54" s="20"/>
    </row>
    <row r="55" spans="1:14" ht="31.5" customHeight="1">
      <c r="A55" s="18"/>
      <c r="B55" s="18"/>
      <c r="C55" s="18"/>
      <c r="D55" s="18"/>
      <c r="E55" s="18"/>
      <c r="N55" s="477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L88" sqref="L88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1" width="11.42578125" style="112"/>
    <col min="12" max="12" width="34.85546875" style="112" customWidth="1"/>
    <col min="13" max="16384" width="11.42578125" style="112"/>
  </cols>
  <sheetData>
    <row r="1" spans="1:234" s="1" customFormat="1" ht="15.75" customHeight="1">
      <c r="A1" s="3"/>
      <c r="B1" s="8"/>
      <c r="E1" s="102"/>
    </row>
    <row r="2" spans="1:234" s="1" customFormat="1">
      <c r="A2" s="3"/>
      <c r="B2" s="8"/>
      <c r="E2" s="102"/>
    </row>
    <row r="3" spans="1:234" s="1" customFormat="1" ht="18.75">
      <c r="A3" s="3"/>
      <c r="B3" s="11"/>
      <c r="C3" s="103" t="s">
        <v>46</v>
      </c>
      <c r="D3" s="104"/>
      <c r="E3" s="105"/>
      <c r="F3" s="104"/>
      <c r="G3" s="104"/>
      <c r="H3" s="104"/>
      <c r="I3" s="104"/>
    </row>
    <row r="4" spans="1:234" s="1" customFormat="1">
      <c r="A4" s="3"/>
      <c r="B4" s="8"/>
      <c r="C4" s="106"/>
      <c r="D4" s="104"/>
      <c r="E4" s="105"/>
      <c r="F4" s="104"/>
      <c r="G4" s="104"/>
      <c r="H4" s="104"/>
      <c r="I4" s="104"/>
    </row>
    <row r="5" spans="1:234" s="1" customFormat="1" ht="18.75">
      <c r="A5" s="3"/>
      <c r="B5" s="10"/>
      <c r="C5" s="107" t="s">
        <v>226</v>
      </c>
      <c r="D5" s="104"/>
      <c r="E5" s="105"/>
      <c r="F5" s="104"/>
      <c r="G5" s="104"/>
      <c r="H5" s="104"/>
      <c r="I5" s="104"/>
      <c r="K5" s="9" t="s">
        <v>177</v>
      </c>
    </row>
    <row r="6" spans="1:234" ht="9" customHeight="1">
      <c r="A6" s="318"/>
      <c r="B6" s="319"/>
      <c r="C6" s="320"/>
      <c r="D6" s="321"/>
      <c r="E6" s="322"/>
      <c r="F6" s="321"/>
      <c r="G6" s="321"/>
      <c r="H6" s="321"/>
      <c r="I6" s="321"/>
    </row>
    <row r="7" spans="1:234" ht="18.75" customHeight="1">
      <c r="A7" s="318"/>
      <c r="B7" s="563" t="s">
        <v>166</v>
      </c>
      <c r="C7" s="565" t="s">
        <v>47</v>
      </c>
      <c r="D7" s="388" t="s">
        <v>48</v>
      </c>
      <c r="E7" s="389"/>
      <c r="F7" s="388" t="s">
        <v>49</v>
      </c>
      <c r="G7" s="388"/>
      <c r="H7" s="388" t="s">
        <v>50</v>
      </c>
      <c r="I7" s="388"/>
    </row>
    <row r="8" spans="1:234" ht="24" customHeight="1">
      <c r="A8" s="318"/>
      <c r="B8" s="564"/>
      <c r="C8" s="566"/>
      <c r="D8" s="324" t="s">
        <v>7</v>
      </c>
      <c r="E8" s="390" t="s">
        <v>51</v>
      </c>
      <c r="F8" s="324" t="s">
        <v>7</v>
      </c>
      <c r="G8" s="390" t="s">
        <v>51</v>
      </c>
      <c r="H8" s="324" t="s">
        <v>7</v>
      </c>
      <c r="I8" s="390" t="s">
        <v>51</v>
      </c>
    </row>
    <row r="9" spans="1:234" ht="24" hidden="1" customHeight="1">
      <c r="B9" s="113"/>
      <c r="C9" s="114"/>
      <c r="D9" s="115"/>
      <c r="E9" s="116"/>
      <c r="F9" s="115"/>
      <c r="G9" s="116"/>
      <c r="H9" s="115"/>
      <c r="I9" s="116"/>
    </row>
    <row r="10" spans="1:234" s="122" customFormat="1" ht="18" customHeight="1">
      <c r="A10" s="121"/>
      <c r="B10" s="108"/>
      <c r="C10" s="117" t="s">
        <v>52</v>
      </c>
      <c r="D10" s="118">
        <v>205399</v>
      </c>
      <c r="E10" s="119">
        <v>953.73298297460053</v>
      </c>
      <c r="F10" s="118">
        <v>934086</v>
      </c>
      <c r="G10" s="119">
        <v>1132.0030939121241</v>
      </c>
      <c r="H10" s="118">
        <v>391543</v>
      </c>
      <c r="I10" s="119">
        <v>721.20498389704278</v>
      </c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</row>
    <row r="11" spans="1:234" s="126" customFormat="1" ht="18" customHeight="1">
      <c r="A11" s="289"/>
      <c r="B11" s="108">
        <v>4</v>
      </c>
      <c r="C11" s="123" t="s">
        <v>53</v>
      </c>
      <c r="D11" s="124">
        <v>9940</v>
      </c>
      <c r="E11" s="125">
        <v>944.19808249496975</v>
      </c>
      <c r="F11" s="124">
        <v>66143</v>
      </c>
      <c r="G11" s="125">
        <v>1019.7477102641246</v>
      </c>
      <c r="H11" s="124">
        <v>28468</v>
      </c>
      <c r="I11" s="125">
        <v>655.1426478853449</v>
      </c>
    </row>
    <row r="12" spans="1:234" s="126" customFormat="1" ht="18" customHeight="1">
      <c r="A12" s="289"/>
      <c r="B12" s="108">
        <v>11</v>
      </c>
      <c r="C12" s="123" t="s">
        <v>54</v>
      </c>
      <c r="D12" s="124">
        <v>36788</v>
      </c>
      <c r="E12" s="125">
        <v>1034.6325035337609</v>
      </c>
      <c r="F12" s="124">
        <v>119888</v>
      </c>
      <c r="G12" s="125">
        <v>1289.4809190244227</v>
      </c>
      <c r="H12" s="124">
        <v>56418</v>
      </c>
      <c r="I12" s="125">
        <v>806.01687245205437</v>
      </c>
    </row>
    <row r="13" spans="1:234" s="126" customFormat="1" ht="18" customHeight="1">
      <c r="A13" s="289"/>
      <c r="B13" s="108">
        <v>14</v>
      </c>
      <c r="C13" s="123" t="s">
        <v>55</v>
      </c>
      <c r="D13" s="124">
        <v>15430</v>
      </c>
      <c r="E13" s="125">
        <v>889.74529876863244</v>
      </c>
      <c r="F13" s="124">
        <v>107748</v>
      </c>
      <c r="G13" s="125">
        <v>1036.4715333927311</v>
      </c>
      <c r="H13" s="124">
        <v>43052</v>
      </c>
      <c r="I13" s="125">
        <v>666.72563016816878</v>
      </c>
    </row>
    <row r="14" spans="1:234" s="126" customFormat="1" ht="18" customHeight="1">
      <c r="A14" s="289"/>
      <c r="B14" s="108">
        <v>18</v>
      </c>
      <c r="C14" s="123" t="s">
        <v>56</v>
      </c>
      <c r="D14" s="124">
        <v>21787</v>
      </c>
      <c r="E14" s="125">
        <v>953.84013815578101</v>
      </c>
      <c r="F14" s="124">
        <v>115263</v>
      </c>
      <c r="G14" s="125">
        <v>1066.1910387548476</v>
      </c>
      <c r="H14" s="124">
        <v>45212</v>
      </c>
      <c r="I14" s="125">
        <v>656.13578563213309</v>
      </c>
    </row>
    <row r="15" spans="1:234" s="126" customFormat="1" ht="18" customHeight="1">
      <c r="A15" s="289"/>
      <c r="B15" s="108">
        <v>21</v>
      </c>
      <c r="C15" s="123" t="s">
        <v>57</v>
      </c>
      <c r="D15" s="124">
        <v>11861</v>
      </c>
      <c r="E15" s="125">
        <v>900.65148891324498</v>
      </c>
      <c r="F15" s="124">
        <v>58464</v>
      </c>
      <c r="G15" s="125">
        <v>1161.0195768336068</v>
      </c>
      <c r="H15" s="124">
        <v>24974</v>
      </c>
      <c r="I15" s="125">
        <v>740.78963922479375</v>
      </c>
    </row>
    <row r="16" spans="1:234" s="126" customFormat="1" ht="18" customHeight="1">
      <c r="A16" s="289"/>
      <c r="B16" s="108">
        <v>23</v>
      </c>
      <c r="C16" s="123" t="s">
        <v>58</v>
      </c>
      <c r="D16" s="124">
        <v>21264</v>
      </c>
      <c r="E16" s="125">
        <v>883.64130267118139</v>
      </c>
      <c r="F16" s="124">
        <v>80440</v>
      </c>
      <c r="G16" s="125">
        <v>1028.9938663600199</v>
      </c>
      <c r="H16" s="124">
        <v>36385</v>
      </c>
      <c r="I16" s="125">
        <v>691.23603078191559</v>
      </c>
    </row>
    <row r="17" spans="1:234" s="126" customFormat="1" ht="18" customHeight="1">
      <c r="A17" s="289"/>
      <c r="B17" s="108">
        <v>29</v>
      </c>
      <c r="C17" s="123" t="s">
        <v>59</v>
      </c>
      <c r="D17" s="124">
        <v>30088</v>
      </c>
      <c r="E17" s="125">
        <v>1008.5748354825844</v>
      </c>
      <c r="F17" s="124">
        <v>166226</v>
      </c>
      <c r="G17" s="125">
        <v>1145.7295744348057</v>
      </c>
      <c r="H17" s="124">
        <v>65999</v>
      </c>
      <c r="I17" s="125">
        <v>720.59254867497987</v>
      </c>
    </row>
    <row r="18" spans="1:234" s="126" customFormat="1" ht="18" customHeight="1">
      <c r="A18" s="289"/>
      <c r="B18" s="108">
        <v>41</v>
      </c>
      <c r="C18" s="123" t="s">
        <v>60</v>
      </c>
      <c r="D18" s="124">
        <v>58241</v>
      </c>
      <c r="E18" s="125">
        <v>929.24144193952702</v>
      </c>
      <c r="F18" s="124">
        <v>219914</v>
      </c>
      <c r="G18" s="125">
        <v>1180.8048095619199</v>
      </c>
      <c r="H18" s="124">
        <v>91035</v>
      </c>
      <c r="I18" s="125">
        <v>754.43212149173405</v>
      </c>
    </row>
    <row r="19" spans="1:234" s="126" customFormat="1" ht="18" hidden="1" customHeight="1">
      <c r="A19" s="289"/>
      <c r="B19" s="108"/>
      <c r="C19" s="123"/>
      <c r="D19" s="124"/>
      <c r="E19" s="125"/>
      <c r="F19" s="124"/>
      <c r="G19" s="125"/>
      <c r="H19" s="124"/>
      <c r="I19" s="125"/>
    </row>
    <row r="20" spans="1:234" s="122" customFormat="1" ht="18" customHeight="1">
      <c r="A20" s="121"/>
      <c r="B20" s="108"/>
      <c r="C20" s="117" t="s">
        <v>61</v>
      </c>
      <c r="D20" s="118">
        <v>22013</v>
      </c>
      <c r="E20" s="119">
        <v>1096.6009194566846</v>
      </c>
      <c r="F20" s="118">
        <v>201102</v>
      </c>
      <c r="G20" s="119">
        <v>1315.3471133056853</v>
      </c>
      <c r="H20" s="118">
        <v>73685</v>
      </c>
      <c r="I20" s="119">
        <v>818.21467449277338</v>
      </c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</row>
    <row r="21" spans="1:234" s="126" customFormat="1" ht="18" customHeight="1">
      <c r="A21" s="289"/>
      <c r="B21" s="108">
        <v>22</v>
      </c>
      <c r="C21" s="123" t="s">
        <v>62</v>
      </c>
      <c r="D21" s="124">
        <v>5222</v>
      </c>
      <c r="E21" s="125">
        <v>995.42862313289913</v>
      </c>
      <c r="F21" s="124">
        <v>33627</v>
      </c>
      <c r="G21" s="125">
        <v>1191.7773559936957</v>
      </c>
      <c r="H21" s="124">
        <v>13055</v>
      </c>
      <c r="I21" s="125">
        <v>759.83873688242056</v>
      </c>
    </row>
    <row r="22" spans="1:234" s="126" customFormat="1" ht="18" customHeight="1">
      <c r="A22" s="289"/>
      <c r="B22" s="108">
        <v>40</v>
      </c>
      <c r="C22" s="123" t="s">
        <v>63</v>
      </c>
      <c r="D22" s="124">
        <v>3337</v>
      </c>
      <c r="E22" s="125">
        <v>999.0944740785136</v>
      </c>
      <c r="F22" s="124">
        <v>22928</v>
      </c>
      <c r="G22" s="125">
        <v>1201.1434726099092</v>
      </c>
      <c r="H22" s="124">
        <v>8396</v>
      </c>
      <c r="I22" s="125">
        <v>741.30430919485468</v>
      </c>
    </row>
    <row r="23" spans="1:234" s="126" customFormat="1" ht="18" customHeight="1">
      <c r="A23" s="289"/>
      <c r="B23" s="108">
        <v>50</v>
      </c>
      <c r="C23" s="123" t="s">
        <v>64</v>
      </c>
      <c r="D23" s="124">
        <v>13454</v>
      </c>
      <c r="E23" s="125">
        <v>1160.0542225360487</v>
      </c>
      <c r="F23" s="124">
        <v>144547</v>
      </c>
      <c r="G23" s="125">
        <v>1362.2089734826736</v>
      </c>
      <c r="H23" s="124">
        <v>52234</v>
      </c>
      <c r="I23" s="125">
        <v>845.16718229505705</v>
      </c>
    </row>
    <row r="24" spans="1:234" s="126" customFormat="1" ht="18" hidden="1" customHeight="1">
      <c r="A24" s="289"/>
      <c r="B24" s="108"/>
      <c r="C24" s="123"/>
      <c r="D24" s="124"/>
      <c r="E24" s="125"/>
      <c r="F24" s="124"/>
      <c r="G24" s="125"/>
      <c r="H24" s="124"/>
      <c r="I24" s="125"/>
    </row>
    <row r="25" spans="1:234" s="122" customFormat="1" ht="18" customHeight="1">
      <c r="A25" s="121"/>
      <c r="B25" s="108">
        <v>33</v>
      </c>
      <c r="C25" s="117" t="s">
        <v>65</v>
      </c>
      <c r="D25" s="118">
        <v>26972</v>
      </c>
      <c r="E25" s="119">
        <v>1178.7059854664094</v>
      </c>
      <c r="F25" s="118">
        <v>182896</v>
      </c>
      <c r="G25" s="119">
        <v>1502.5532962995364</v>
      </c>
      <c r="H25" s="118">
        <v>78844</v>
      </c>
      <c r="I25" s="119">
        <v>889.92695132159702</v>
      </c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</row>
    <row r="26" spans="1:234" s="122" customFormat="1" ht="18" hidden="1" customHeight="1">
      <c r="A26" s="121"/>
      <c r="B26" s="108"/>
      <c r="C26" s="117"/>
      <c r="D26" s="118"/>
      <c r="E26" s="119"/>
      <c r="F26" s="118"/>
      <c r="G26" s="119"/>
      <c r="H26" s="118"/>
      <c r="I26" s="119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</row>
    <row r="27" spans="1:234" s="122" customFormat="1" ht="18" customHeight="1">
      <c r="A27" s="121"/>
      <c r="B27" s="108">
        <v>7</v>
      </c>
      <c r="C27" s="117" t="s">
        <v>182</v>
      </c>
      <c r="D27" s="118">
        <v>17838</v>
      </c>
      <c r="E27" s="119">
        <v>968.37354243749303</v>
      </c>
      <c r="F27" s="118">
        <v>131966</v>
      </c>
      <c r="G27" s="119">
        <v>1161.5677989027477</v>
      </c>
      <c r="H27" s="118">
        <v>44820</v>
      </c>
      <c r="I27" s="119">
        <v>702.79559839357432</v>
      </c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</row>
    <row r="28" spans="1:234" s="122" customFormat="1" ht="18" hidden="1" customHeight="1">
      <c r="A28" s="121"/>
      <c r="B28" s="108"/>
      <c r="C28" s="117"/>
      <c r="D28" s="118"/>
      <c r="E28" s="119"/>
      <c r="F28" s="118"/>
      <c r="G28" s="119"/>
      <c r="H28" s="118"/>
      <c r="I28" s="119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</row>
    <row r="29" spans="1:234" s="122" customFormat="1" ht="18" customHeight="1">
      <c r="A29" s="121"/>
      <c r="B29" s="108"/>
      <c r="C29" s="117" t="s">
        <v>66</v>
      </c>
      <c r="D29" s="118">
        <v>49396</v>
      </c>
      <c r="E29" s="119">
        <v>981.854230099603</v>
      </c>
      <c r="F29" s="118">
        <v>195718</v>
      </c>
      <c r="G29" s="119">
        <v>1161.3982750181383</v>
      </c>
      <c r="H29" s="118">
        <v>81949</v>
      </c>
      <c r="I29" s="119">
        <v>734.73793261662729</v>
      </c>
      <c r="J29" s="120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</row>
    <row r="30" spans="1:234" s="126" customFormat="1" ht="18" customHeight="1">
      <c r="A30" s="289"/>
      <c r="B30" s="108">
        <v>35</v>
      </c>
      <c r="C30" s="123" t="s">
        <v>67</v>
      </c>
      <c r="D30" s="124">
        <v>27259</v>
      </c>
      <c r="E30" s="125">
        <v>1026.2423434462012</v>
      </c>
      <c r="F30" s="124">
        <v>101446</v>
      </c>
      <c r="G30" s="125">
        <v>1177.8691666502377</v>
      </c>
      <c r="H30" s="124">
        <v>42125</v>
      </c>
      <c r="I30" s="125">
        <v>740.99831335311569</v>
      </c>
    </row>
    <row r="31" spans="1:234" s="126" customFormat="1" ht="18" customHeight="1">
      <c r="A31" s="289"/>
      <c r="B31" s="108">
        <v>38</v>
      </c>
      <c r="C31" s="123" t="s">
        <v>68</v>
      </c>
      <c r="D31" s="124">
        <v>22137</v>
      </c>
      <c r="E31" s="125">
        <v>927.19571351131594</v>
      </c>
      <c r="F31" s="124">
        <v>94272</v>
      </c>
      <c r="G31" s="125">
        <v>1143.6739658647318</v>
      </c>
      <c r="H31" s="124">
        <v>39824</v>
      </c>
      <c r="I31" s="125">
        <v>728.11583191040575</v>
      </c>
    </row>
    <row r="32" spans="1:234" s="126" customFormat="1" ht="18" hidden="1" customHeight="1">
      <c r="A32" s="289"/>
      <c r="B32" s="108"/>
      <c r="C32" s="123"/>
      <c r="D32" s="124"/>
      <c r="E32" s="125"/>
      <c r="F32" s="124"/>
      <c r="G32" s="125"/>
      <c r="H32" s="124"/>
      <c r="I32" s="125"/>
    </row>
    <row r="33" spans="1:234" s="122" customFormat="1" ht="18" customHeight="1">
      <c r="A33" s="121"/>
      <c r="B33" s="108">
        <v>39</v>
      </c>
      <c r="C33" s="117" t="s">
        <v>69</v>
      </c>
      <c r="D33" s="118">
        <v>13059</v>
      </c>
      <c r="E33" s="119">
        <v>1080.8330500038289</v>
      </c>
      <c r="F33" s="118">
        <v>89470</v>
      </c>
      <c r="G33" s="119">
        <v>1334.3016854811669</v>
      </c>
      <c r="H33" s="118">
        <v>35201</v>
      </c>
      <c r="I33" s="119">
        <v>817.4229970739467</v>
      </c>
      <c r="J33" s="120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</row>
    <row r="34" spans="1:234" s="122" customFormat="1" ht="18" hidden="1" customHeight="1">
      <c r="A34" s="121"/>
      <c r="B34" s="108"/>
      <c r="C34" s="117"/>
      <c r="D34" s="118"/>
      <c r="E34" s="119"/>
      <c r="F34" s="118"/>
      <c r="G34" s="119"/>
      <c r="H34" s="118"/>
      <c r="I34" s="119"/>
      <c r="J34" s="120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</row>
    <row r="35" spans="1:234" s="122" customFormat="1" ht="18" customHeight="1">
      <c r="A35" s="121"/>
      <c r="B35" s="108"/>
      <c r="C35" s="117" t="s">
        <v>70</v>
      </c>
      <c r="D35" s="118">
        <v>46132</v>
      </c>
      <c r="E35" s="119">
        <v>1034.2519151565073</v>
      </c>
      <c r="F35" s="118">
        <v>395890</v>
      </c>
      <c r="G35" s="119">
        <v>1245.3424817247208</v>
      </c>
      <c r="H35" s="118">
        <v>151365</v>
      </c>
      <c r="I35" s="119">
        <v>771.97017632874201</v>
      </c>
      <c r="J35" s="120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</row>
    <row r="36" spans="1:234" s="126" customFormat="1" ht="18" customHeight="1">
      <c r="A36" s="289"/>
      <c r="B36" s="108">
        <v>5</v>
      </c>
      <c r="C36" s="123" t="s">
        <v>71</v>
      </c>
      <c r="D36" s="124">
        <v>3008</v>
      </c>
      <c r="E36" s="125">
        <v>904.92166888297868</v>
      </c>
      <c r="F36" s="124">
        <v>24391</v>
      </c>
      <c r="G36" s="125">
        <v>1078.4518814316755</v>
      </c>
      <c r="H36" s="124">
        <v>9895</v>
      </c>
      <c r="I36" s="125">
        <v>717.79112076806473</v>
      </c>
    </row>
    <row r="37" spans="1:234" s="126" customFormat="1" ht="18" customHeight="1">
      <c r="A37" s="289"/>
      <c r="B37" s="108">
        <v>9</v>
      </c>
      <c r="C37" s="123" t="s">
        <v>72</v>
      </c>
      <c r="D37" s="124">
        <v>4779</v>
      </c>
      <c r="E37" s="125">
        <v>1151.8284494664156</v>
      </c>
      <c r="F37" s="124">
        <v>62546</v>
      </c>
      <c r="G37" s="125">
        <v>1325.3952884277173</v>
      </c>
      <c r="H37" s="124">
        <v>20857</v>
      </c>
      <c r="I37" s="125">
        <v>794.85269789519123</v>
      </c>
    </row>
    <row r="38" spans="1:234" s="126" customFormat="1" ht="18" customHeight="1">
      <c r="A38" s="289"/>
      <c r="B38" s="108">
        <v>24</v>
      </c>
      <c r="C38" s="123" t="s">
        <v>73</v>
      </c>
      <c r="D38" s="124">
        <v>13573</v>
      </c>
      <c r="E38" s="125">
        <v>1096.6591276799529</v>
      </c>
      <c r="F38" s="124">
        <v>86278</v>
      </c>
      <c r="G38" s="125">
        <v>1245.6471291638654</v>
      </c>
      <c r="H38" s="124">
        <v>34887</v>
      </c>
      <c r="I38" s="125">
        <v>753.20183793390095</v>
      </c>
    </row>
    <row r="39" spans="1:234" s="126" customFormat="1" ht="18" customHeight="1">
      <c r="A39" s="289"/>
      <c r="B39" s="108">
        <v>34</v>
      </c>
      <c r="C39" s="123" t="s">
        <v>74</v>
      </c>
      <c r="D39" s="124">
        <v>3907</v>
      </c>
      <c r="E39" s="125">
        <v>1003.2216636805733</v>
      </c>
      <c r="F39" s="124">
        <v>26733</v>
      </c>
      <c r="G39" s="125">
        <v>1287.6975868776419</v>
      </c>
      <c r="H39" s="124">
        <v>10437</v>
      </c>
      <c r="I39" s="125">
        <v>799.19290409121402</v>
      </c>
    </row>
    <row r="40" spans="1:234" s="126" customFormat="1" ht="18" customHeight="1">
      <c r="A40" s="289"/>
      <c r="B40" s="108">
        <v>37</v>
      </c>
      <c r="C40" s="123" t="s">
        <v>75</v>
      </c>
      <c r="D40" s="124">
        <v>5333</v>
      </c>
      <c r="E40" s="125">
        <v>978.67021938871164</v>
      </c>
      <c r="F40" s="124">
        <v>52164</v>
      </c>
      <c r="G40" s="125">
        <v>1150.2991256422054</v>
      </c>
      <c r="H40" s="124">
        <v>20301</v>
      </c>
      <c r="I40" s="125">
        <v>738.84967144475638</v>
      </c>
    </row>
    <row r="41" spans="1:234" s="126" customFormat="1" ht="18" customHeight="1">
      <c r="A41" s="289"/>
      <c r="B41" s="108">
        <v>40</v>
      </c>
      <c r="C41" s="123" t="s">
        <v>76</v>
      </c>
      <c r="D41" s="124">
        <v>2396</v>
      </c>
      <c r="E41" s="125">
        <v>954.05130634390639</v>
      </c>
      <c r="F41" s="124">
        <v>22009</v>
      </c>
      <c r="G41" s="125">
        <v>1190.8651747012586</v>
      </c>
      <c r="H41" s="124">
        <v>8587</v>
      </c>
      <c r="I41" s="125">
        <v>746.15032490974727</v>
      </c>
    </row>
    <row r="42" spans="1:234" s="126" customFormat="1" ht="18" customHeight="1">
      <c r="A42" s="289"/>
      <c r="B42" s="108">
        <v>42</v>
      </c>
      <c r="C42" s="123" t="s">
        <v>77</v>
      </c>
      <c r="D42" s="124">
        <v>1210</v>
      </c>
      <c r="E42" s="125">
        <v>1028.2164628099174</v>
      </c>
      <c r="F42" s="124">
        <v>15140</v>
      </c>
      <c r="G42" s="125">
        <v>1174.0493104359314</v>
      </c>
      <c r="H42" s="124">
        <v>5271</v>
      </c>
      <c r="I42" s="125">
        <v>720.18927717700626</v>
      </c>
    </row>
    <row r="43" spans="1:234" s="126" customFormat="1" ht="18" customHeight="1">
      <c r="A43" s="289"/>
      <c r="B43" s="108">
        <v>47</v>
      </c>
      <c r="C43" s="123" t="s">
        <v>78</v>
      </c>
      <c r="D43" s="124">
        <v>9633</v>
      </c>
      <c r="E43" s="125">
        <v>1015.2731859233883</v>
      </c>
      <c r="F43" s="124">
        <v>75942</v>
      </c>
      <c r="G43" s="125">
        <v>1395.5475252166127</v>
      </c>
      <c r="H43" s="124">
        <v>28219</v>
      </c>
      <c r="I43" s="125">
        <v>863.10409617633502</v>
      </c>
    </row>
    <row r="44" spans="1:234" s="126" customFormat="1" ht="18" customHeight="1">
      <c r="A44" s="289"/>
      <c r="B44" s="108">
        <v>49</v>
      </c>
      <c r="C44" s="123" t="s">
        <v>79</v>
      </c>
      <c r="D44" s="124">
        <v>2293</v>
      </c>
      <c r="E44" s="125">
        <v>938.31299607501103</v>
      </c>
      <c r="F44" s="124">
        <v>30687</v>
      </c>
      <c r="G44" s="125">
        <v>1041.1655424120963</v>
      </c>
      <c r="H44" s="124">
        <v>12911</v>
      </c>
      <c r="I44" s="125">
        <v>696.43860506544797</v>
      </c>
    </row>
    <row r="45" spans="1:234" s="126" customFormat="1" ht="18" hidden="1" customHeight="1">
      <c r="A45" s="289"/>
      <c r="B45" s="108"/>
      <c r="C45" s="123"/>
      <c r="D45" s="124"/>
      <c r="E45" s="125"/>
      <c r="F45" s="124"/>
      <c r="G45" s="125"/>
      <c r="H45" s="124"/>
      <c r="I45" s="125"/>
    </row>
    <row r="46" spans="1:234" s="122" customFormat="1" ht="18" customHeight="1">
      <c r="A46" s="121"/>
      <c r="B46" s="108"/>
      <c r="C46" s="117" t="s">
        <v>80</v>
      </c>
      <c r="D46" s="118">
        <v>44285</v>
      </c>
      <c r="E46" s="119">
        <v>951.92595122501928</v>
      </c>
      <c r="F46" s="118">
        <v>223421</v>
      </c>
      <c r="G46" s="119">
        <v>1164.5623534493175</v>
      </c>
      <c r="H46" s="118">
        <v>95731</v>
      </c>
      <c r="I46" s="119">
        <v>767.43586006622706</v>
      </c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</row>
    <row r="47" spans="1:234" s="126" customFormat="1" ht="18" customHeight="1">
      <c r="A47" s="289"/>
      <c r="B47" s="108">
        <v>2</v>
      </c>
      <c r="C47" s="123" t="s">
        <v>81</v>
      </c>
      <c r="D47" s="124">
        <v>6997</v>
      </c>
      <c r="E47" s="125">
        <v>956.85418465056443</v>
      </c>
      <c r="F47" s="124">
        <v>43957</v>
      </c>
      <c r="G47" s="125">
        <v>1116.5059878972631</v>
      </c>
      <c r="H47" s="124">
        <v>18619</v>
      </c>
      <c r="I47" s="125">
        <v>740.01828186261343</v>
      </c>
    </row>
    <row r="48" spans="1:234" s="126" customFormat="1" ht="18" customHeight="1">
      <c r="A48" s="289"/>
      <c r="B48" s="108">
        <v>13</v>
      </c>
      <c r="C48" s="123" t="s">
        <v>82</v>
      </c>
      <c r="D48" s="124">
        <v>14692</v>
      </c>
      <c r="E48" s="125">
        <v>936.60118704056629</v>
      </c>
      <c r="F48" s="124">
        <v>53836</v>
      </c>
      <c r="G48" s="125">
        <v>1190.8039109517795</v>
      </c>
      <c r="H48" s="124">
        <v>26802</v>
      </c>
      <c r="I48" s="125">
        <v>793.73891202149082</v>
      </c>
    </row>
    <row r="49" spans="1:234" s="126" customFormat="1" ht="18" customHeight="1">
      <c r="A49" s="289"/>
      <c r="B49" s="108">
        <v>16</v>
      </c>
      <c r="C49" s="123" t="s">
        <v>83</v>
      </c>
      <c r="D49" s="124">
        <v>6269</v>
      </c>
      <c r="E49" s="125">
        <v>889.70355878130488</v>
      </c>
      <c r="F49" s="124">
        <v>25218</v>
      </c>
      <c r="G49" s="125">
        <v>1054.9151776508843</v>
      </c>
      <c r="H49" s="124">
        <v>11145</v>
      </c>
      <c r="I49" s="125">
        <v>729.64347689546889</v>
      </c>
    </row>
    <row r="50" spans="1:234" s="126" customFormat="1" ht="18" customHeight="1">
      <c r="A50" s="289"/>
      <c r="B50" s="108">
        <v>19</v>
      </c>
      <c r="C50" s="123" t="s">
        <v>84</v>
      </c>
      <c r="D50" s="124">
        <v>5649</v>
      </c>
      <c r="E50" s="125">
        <v>1060.3952876615331</v>
      </c>
      <c r="F50" s="124">
        <v>26438</v>
      </c>
      <c r="G50" s="125">
        <v>1334.1457296315912</v>
      </c>
      <c r="H50" s="124">
        <v>9441</v>
      </c>
      <c r="I50" s="125">
        <v>828.49820887617841</v>
      </c>
    </row>
    <row r="51" spans="1:234" s="126" customFormat="1" ht="18" customHeight="1">
      <c r="A51" s="289"/>
      <c r="B51" s="108">
        <v>45</v>
      </c>
      <c r="C51" s="123" t="s">
        <v>85</v>
      </c>
      <c r="D51" s="124">
        <v>10678</v>
      </c>
      <c r="E51" s="125">
        <v>948.92889960666787</v>
      </c>
      <c r="F51" s="124">
        <v>73972</v>
      </c>
      <c r="G51" s="125">
        <v>1150.7910663494295</v>
      </c>
      <c r="H51" s="124">
        <v>29724</v>
      </c>
      <c r="I51" s="125">
        <v>755.6682636926389</v>
      </c>
    </row>
    <row r="52" spans="1:234" s="126" customFormat="1" ht="18" hidden="1" customHeight="1">
      <c r="A52" s="289"/>
      <c r="B52" s="108"/>
      <c r="C52" s="123"/>
      <c r="D52" s="124"/>
      <c r="E52" s="125"/>
      <c r="F52" s="124"/>
      <c r="G52" s="125"/>
      <c r="H52" s="124"/>
      <c r="I52" s="125"/>
    </row>
    <row r="53" spans="1:234" s="122" customFormat="1" ht="18" customHeight="1">
      <c r="A53" s="121"/>
      <c r="B53" s="108"/>
      <c r="C53" s="117" t="s">
        <v>86</v>
      </c>
      <c r="D53" s="118">
        <v>159850</v>
      </c>
      <c r="E53" s="119">
        <v>1136.1998661244913</v>
      </c>
      <c r="F53" s="118">
        <v>1152033</v>
      </c>
      <c r="G53" s="119">
        <v>1279.8191411183532</v>
      </c>
      <c r="H53" s="118">
        <v>391058</v>
      </c>
      <c r="I53" s="119">
        <v>791.39631873021392</v>
      </c>
      <c r="J53" s="120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</row>
    <row r="54" spans="1:234" s="126" customFormat="1" ht="18" customHeight="1">
      <c r="A54" s="289"/>
      <c r="B54" s="108">
        <v>8</v>
      </c>
      <c r="C54" s="123" t="s">
        <v>87</v>
      </c>
      <c r="D54" s="124">
        <v>119938</v>
      </c>
      <c r="E54" s="125">
        <v>1172.4201599159564</v>
      </c>
      <c r="F54" s="124">
        <v>868170</v>
      </c>
      <c r="G54" s="125">
        <v>1318.0763146733934</v>
      </c>
      <c r="H54" s="124">
        <v>290993</v>
      </c>
      <c r="I54" s="125">
        <v>819.37442254624682</v>
      </c>
    </row>
    <row r="55" spans="1:234" s="126" customFormat="1" ht="18" customHeight="1">
      <c r="A55" s="289"/>
      <c r="B55" s="108">
        <v>17</v>
      </c>
      <c r="C55" s="123" t="s">
        <v>183</v>
      </c>
      <c r="D55" s="124">
        <v>12633</v>
      </c>
      <c r="E55" s="125">
        <v>1005.5739650122695</v>
      </c>
      <c r="F55" s="124">
        <v>108821</v>
      </c>
      <c r="G55" s="125">
        <v>1147.3466161862143</v>
      </c>
      <c r="H55" s="124">
        <v>35955</v>
      </c>
      <c r="I55" s="125">
        <v>693.63137866777913</v>
      </c>
    </row>
    <row r="56" spans="1:234" s="126" customFormat="1" ht="18" customHeight="1">
      <c r="A56" s="289"/>
      <c r="B56" s="108">
        <v>25</v>
      </c>
      <c r="C56" s="123" t="s">
        <v>189</v>
      </c>
      <c r="D56" s="124">
        <v>10404</v>
      </c>
      <c r="E56" s="125">
        <v>1010.2022693194925</v>
      </c>
      <c r="F56" s="124">
        <v>62586</v>
      </c>
      <c r="G56" s="125">
        <v>1108.2907250822868</v>
      </c>
      <c r="H56" s="124">
        <v>24196</v>
      </c>
      <c r="I56" s="125">
        <v>677.78110183501406</v>
      </c>
    </row>
    <row r="57" spans="1:234" s="126" customFormat="1" ht="18" customHeight="1">
      <c r="A57" s="289"/>
      <c r="B57" s="108">
        <v>43</v>
      </c>
      <c r="C57" s="123" t="s">
        <v>88</v>
      </c>
      <c r="D57" s="124">
        <v>16875</v>
      </c>
      <c r="E57" s="125">
        <v>1054.2375792592591</v>
      </c>
      <c r="F57" s="124">
        <v>112456</v>
      </c>
      <c r="G57" s="125">
        <v>1208.1230085544566</v>
      </c>
      <c r="H57" s="124">
        <v>39914</v>
      </c>
      <c r="I57" s="125">
        <v>744.36369469359113</v>
      </c>
    </row>
    <row r="58" spans="1:234" s="126" customFormat="1" ht="18" hidden="1" customHeight="1">
      <c r="A58" s="289"/>
      <c r="B58" s="108"/>
      <c r="C58" s="123"/>
      <c r="D58" s="124"/>
      <c r="E58" s="125"/>
      <c r="F58" s="124"/>
      <c r="G58" s="125"/>
      <c r="H58" s="124"/>
      <c r="I58" s="125"/>
    </row>
    <row r="59" spans="1:234" s="122" customFormat="1" ht="18" customHeight="1">
      <c r="A59" s="121"/>
      <c r="B59" s="108"/>
      <c r="C59" s="117" t="s">
        <v>89</v>
      </c>
      <c r="D59" s="118">
        <v>95612</v>
      </c>
      <c r="E59" s="119">
        <v>985.01169581224133</v>
      </c>
      <c r="F59" s="118">
        <v>638351</v>
      </c>
      <c r="G59" s="119">
        <v>1148.7216286024461</v>
      </c>
      <c r="H59" s="118">
        <v>243027</v>
      </c>
      <c r="I59" s="119">
        <v>730.37319845120112</v>
      </c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</row>
    <row r="60" spans="1:234" s="126" customFormat="1" ht="18" customHeight="1">
      <c r="A60" s="289"/>
      <c r="B60" s="108">
        <v>3</v>
      </c>
      <c r="C60" s="123" t="s">
        <v>90</v>
      </c>
      <c r="D60" s="124">
        <v>23376</v>
      </c>
      <c r="E60" s="125">
        <v>935.86604851129368</v>
      </c>
      <c r="F60" s="124">
        <v>211734</v>
      </c>
      <c r="G60" s="125">
        <v>1070.5512340483815</v>
      </c>
      <c r="H60" s="124">
        <v>80448</v>
      </c>
      <c r="I60" s="125">
        <v>705.46779211416072</v>
      </c>
    </row>
    <row r="61" spans="1:234" s="126" customFormat="1" ht="18" customHeight="1">
      <c r="A61" s="289"/>
      <c r="B61" s="108">
        <v>12</v>
      </c>
      <c r="C61" s="123" t="s">
        <v>91</v>
      </c>
      <c r="D61" s="124">
        <v>13386</v>
      </c>
      <c r="E61" s="125">
        <v>999.5103720304794</v>
      </c>
      <c r="F61" s="124">
        <v>86478</v>
      </c>
      <c r="G61" s="125">
        <v>1096.2335040125811</v>
      </c>
      <c r="H61" s="124">
        <v>30112</v>
      </c>
      <c r="I61" s="125">
        <v>702.53090362646105</v>
      </c>
    </row>
    <row r="62" spans="1:234" s="126" customFormat="1" ht="18" customHeight="1">
      <c r="A62" s="289"/>
      <c r="B62" s="108">
        <v>46</v>
      </c>
      <c r="C62" s="123" t="s">
        <v>92</v>
      </c>
      <c r="D62" s="124">
        <v>58850</v>
      </c>
      <c r="E62" s="125">
        <v>1001.2351345794394</v>
      </c>
      <c r="F62" s="124">
        <v>340139</v>
      </c>
      <c r="G62" s="125">
        <v>1210.7268628119677</v>
      </c>
      <c r="H62" s="124">
        <v>132467</v>
      </c>
      <c r="I62" s="125">
        <v>751.82742713279526</v>
      </c>
    </row>
    <row r="63" spans="1:234" s="126" customFormat="1" ht="18" hidden="1" customHeight="1">
      <c r="A63" s="289"/>
      <c r="B63" s="108"/>
      <c r="C63" s="123"/>
      <c r="D63" s="124"/>
      <c r="E63" s="125"/>
      <c r="F63" s="124"/>
      <c r="G63" s="125"/>
      <c r="H63" s="124"/>
      <c r="I63" s="125"/>
    </row>
    <row r="64" spans="1:234" s="122" customFormat="1" ht="18" customHeight="1">
      <c r="A64" s="121"/>
      <c r="B64" s="108"/>
      <c r="C64" s="117" t="s">
        <v>93</v>
      </c>
      <c r="D64" s="118">
        <v>27514</v>
      </c>
      <c r="E64" s="119">
        <v>878.65303009377021</v>
      </c>
      <c r="F64" s="118">
        <v>133457</v>
      </c>
      <c r="G64" s="119">
        <v>1043.6827221502053</v>
      </c>
      <c r="H64" s="118">
        <v>59893</v>
      </c>
      <c r="I64" s="119">
        <v>710.88001502679788</v>
      </c>
      <c r="J64" s="120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</row>
    <row r="65" spans="1:234" s="126" customFormat="1" ht="18" customHeight="1">
      <c r="A65" s="289"/>
      <c r="B65" s="108">
        <v>6</v>
      </c>
      <c r="C65" s="123" t="s">
        <v>94</v>
      </c>
      <c r="D65" s="124">
        <v>17247</v>
      </c>
      <c r="E65" s="125">
        <v>872.27770974662258</v>
      </c>
      <c r="F65" s="124">
        <v>75713</v>
      </c>
      <c r="G65" s="125">
        <v>1059.1012291152113</v>
      </c>
      <c r="H65" s="124">
        <v>35759</v>
      </c>
      <c r="I65" s="125">
        <v>727.7109597583825</v>
      </c>
    </row>
    <row r="66" spans="1:234" s="126" customFormat="1" ht="18" customHeight="1">
      <c r="A66" s="289"/>
      <c r="B66" s="108">
        <v>10</v>
      </c>
      <c r="C66" s="123" t="s">
        <v>95</v>
      </c>
      <c r="D66" s="124">
        <v>10267</v>
      </c>
      <c r="E66" s="125">
        <v>889.3625995909224</v>
      </c>
      <c r="F66" s="124">
        <v>57744</v>
      </c>
      <c r="G66" s="125">
        <v>1023.4662248891659</v>
      </c>
      <c r="H66" s="124">
        <v>24134</v>
      </c>
      <c r="I66" s="125">
        <v>685.94184677218857</v>
      </c>
    </row>
    <row r="67" spans="1:234" s="126" customFormat="1" ht="18" hidden="1" customHeight="1">
      <c r="A67" s="289"/>
      <c r="B67" s="108"/>
      <c r="C67" s="123"/>
      <c r="D67" s="124"/>
      <c r="E67" s="125"/>
      <c r="F67" s="124"/>
      <c r="G67" s="125"/>
      <c r="H67" s="124"/>
      <c r="I67" s="125"/>
    </row>
    <row r="68" spans="1:234" s="122" customFormat="1" ht="18" customHeight="1">
      <c r="A68" s="121"/>
      <c r="B68" s="108"/>
      <c r="C68" s="117" t="s">
        <v>96</v>
      </c>
      <c r="D68" s="118">
        <v>71194</v>
      </c>
      <c r="E68" s="119">
        <v>939.89048360816969</v>
      </c>
      <c r="F68" s="118">
        <v>481730</v>
      </c>
      <c r="G68" s="119">
        <v>1062.4067405185469</v>
      </c>
      <c r="H68" s="118">
        <v>184502</v>
      </c>
      <c r="I68" s="119">
        <v>658.00731309145704</v>
      </c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</row>
    <row r="69" spans="1:234" s="126" customFormat="1" ht="18" customHeight="1">
      <c r="A69" s="289"/>
      <c r="B69" s="108">
        <v>15</v>
      </c>
      <c r="C69" s="123" t="s">
        <v>184</v>
      </c>
      <c r="D69" s="124">
        <v>26414</v>
      </c>
      <c r="E69" s="125">
        <v>944.37805027636864</v>
      </c>
      <c r="F69" s="124">
        <v>189344</v>
      </c>
      <c r="G69" s="125">
        <v>1120.808555908822</v>
      </c>
      <c r="H69" s="124">
        <v>74088</v>
      </c>
      <c r="I69" s="125">
        <v>697.45587679516245</v>
      </c>
    </row>
    <row r="70" spans="1:234" s="126" customFormat="1" ht="18" customHeight="1">
      <c r="A70" s="289"/>
      <c r="B70" s="108">
        <v>27</v>
      </c>
      <c r="C70" s="123" t="s">
        <v>97</v>
      </c>
      <c r="D70" s="124">
        <v>10797</v>
      </c>
      <c r="E70" s="125">
        <v>920.24583865888678</v>
      </c>
      <c r="F70" s="124">
        <v>71755</v>
      </c>
      <c r="G70" s="125">
        <v>946.18296118737362</v>
      </c>
      <c r="H70" s="124">
        <v>27566</v>
      </c>
      <c r="I70" s="125">
        <v>568.56797286512381</v>
      </c>
    </row>
    <row r="71" spans="1:234" s="126" customFormat="1" ht="18" customHeight="1">
      <c r="A71" s="289"/>
      <c r="B71" s="108">
        <v>32</v>
      </c>
      <c r="C71" s="123" t="s">
        <v>185</v>
      </c>
      <c r="D71" s="124">
        <v>11093</v>
      </c>
      <c r="E71" s="125">
        <v>960.99525466510408</v>
      </c>
      <c r="F71" s="124">
        <v>66787</v>
      </c>
      <c r="G71" s="125">
        <v>891.00969440160509</v>
      </c>
      <c r="H71" s="124">
        <v>24678</v>
      </c>
      <c r="I71" s="125">
        <v>573.5169596401654</v>
      </c>
    </row>
    <row r="72" spans="1:234" s="126" customFormat="1" ht="18" customHeight="1">
      <c r="A72" s="289"/>
      <c r="B72" s="108">
        <v>36</v>
      </c>
      <c r="C72" s="123" t="s">
        <v>98</v>
      </c>
      <c r="D72" s="124">
        <v>22890</v>
      </c>
      <c r="E72" s="125">
        <v>933.75039711664499</v>
      </c>
      <c r="F72" s="124">
        <v>153844</v>
      </c>
      <c r="G72" s="125">
        <v>1119.1440749070487</v>
      </c>
      <c r="H72" s="124">
        <v>58170</v>
      </c>
      <c r="I72" s="125">
        <v>685.99205793364285</v>
      </c>
    </row>
    <row r="73" spans="1:234" s="126" customFormat="1" ht="18" hidden="1" customHeight="1">
      <c r="A73" s="289"/>
      <c r="B73" s="108"/>
      <c r="C73" s="123"/>
      <c r="D73" s="124"/>
      <c r="E73" s="125"/>
      <c r="F73" s="124"/>
      <c r="G73" s="125"/>
      <c r="H73" s="124"/>
      <c r="I73" s="125"/>
    </row>
    <row r="74" spans="1:234" s="122" customFormat="1" ht="18" customHeight="1">
      <c r="A74" s="121"/>
      <c r="B74" s="108">
        <v>28</v>
      </c>
      <c r="C74" s="117" t="s">
        <v>99</v>
      </c>
      <c r="D74" s="118">
        <v>84989</v>
      </c>
      <c r="E74" s="119">
        <v>1119.7469206603207</v>
      </c>
      <c r="F74" s="118">
        <v>809482</v>
      </c>
      <c r="G74" s="119">
        <v>1457.7231463948553</v>
      </c>
      <c r="H74" s="118">
        <v>271827</v>
      </c>
      <c r="I74" s="119">
        <v>891.80455569167145</v>
      </c>
      <c r="J74" s="120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</row>
    <row r="75" spans="1:234" s="122" customFormat="1" ht="18" hidden="1" customHeight="1">
      <c r="A75" s="121"/>
      <c r="B75" s="108"/>
      <c r="C75" s="117"/>
      <c r="D75" s="118"/>
      <c r="E75" s="119"/>
      <c r="F75" s="118"/>
      <c r="G75" s="119"/>
      <c r="H75" s="118"/>
      <c r="I75" s="119"/>
      <c r="J75" s="120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</row>
    <row r="76" spans="1:234" s="122" customFormat="1" ht="18" customHeight="1">
      <c r="A76" s="121"/>
      <c r="B76" s="108">
        <v>30</v>
      </c>
      <c r="C76" s="117" t="s">
        <v>100</v>
      </c>
      <c r="D76" s="118">
        <v>30227</v>
      </c>
      <c r="E76" s="119">
        <v>935.49648327654097</v>
      </c>
      <c r="F76" s="118">
        <v>148816</v>
      </c>
      <c r="G76" s="119">
        <v>1120.1938394393078</v>
      </c>
      <c r="H76" s="118">
        <v>61750</v>
      </c>
      <c r="I76" s="119">
        <v>713.52765506072876</v>
      </c>
      <c r="J76" s="120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</row>
    <row r="77" spans="1:234" s="122" customFormat="1" ht="18" hidden="1" customHeight="1">
      <c r="A77" s="121"/>
      <c r="B77" s="108"/>
      <c r="C77" s="117"/>
      <c r="D77" s="118"/>
      <c r="E77" s="119"/>
      <c r="F77" s="118"/>
      <c r="G77" s="119"/>
      <c r="H77" s="118"/>
      <c r="I77" s="119"/>
      <c r="J77" s="120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</row>
    <row r="78" spans="1:234" s="122" customFormat="1" ht="18" customHeight="1">
      <c r="A78" s="121"/>
      <c r="B78" s="108">
        <v>31</v>
      </c>
      <c r="C78" s="117" t="s">
        <v>101</v>
      </c>
      <c r="D78" s="118">
        <v>10421</v>
      </c>
      <c r="E78" s="119">
        <v>1222.8807139429996</v>
      </c>
      <c r="F78" s="118">
        <v>96030</v>
      </c>
      <c r="G78" s="119">
        <v>1412.814703009476</v>
      </c>
      <c r="H78" s="118">
        <v>29734</v>
      </c>
      <c r="I78" s="119">
        <v>858.96401896818463</v>
      </c>
      <c r="J78" s="120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</row>
    <row r="79" spans="1:234" s="122" customFormat="1" ht="18" hidden="1" customHeight="1">
      <c r="A79" s="121"/>
      <c r="B79" s="108"/>
      <c r="C79" s="117"/>
      <c r="D79" s="118"/>
      <c r="E79" s="119"/>
      <c r="F79" s="118"/>
      <c r="G79" s="119"/>
      <c r="H79" s="118"/>
      <c r="I79" s="119"/>
      <c r="J79" s="120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</row>
    <row r="80" spans="1:234" s="122" customFormat="1" ht="18" customHeight="1">
      <c r="A80" s="121"/>
      <c r="B80" s="108"/>
      <c r="C80" s="117" t="s">
        <v>102</v>
      </c>
      <c r="D80" s="118">
        <v>40709</v>
      </c>
      <c r="E80" s="119">
        <v>1327.4580574320175</v>
      </c>
      <c r="F80" s="118">
        <v>374862</v>
      </c>
      <c r="G80" s="119">
        <v>1537.0609939391027</v>
      </c>
      <c r="H80" s="118">
        <v>134547</v>
      </c>
      <c r="I80" s="119">
        <v>947.29879960162611</v>
      </c>
      <c r="J80" s="120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</row>
    <row r="81" spans="1:234" s="126" customFormat="1" ht="18" customHeight="1">
      <c r="A81" s="289"/>
      <c r="B81" s="108">
        <v>1</v>
      </c>
      <c r="C81" s="123" t="s">
        <v>186</v>
      </c>
      <c r="D81" s="124">
        <v>6320</v>
      </c>
      <c r="E81" s="125">
        <v>1314.3185031645569</v>
      </c>
      <c r="F81" s="124">
        <v>54548</v>
      </c>
      <c r="G81" s="125">
        <v>1550.7054297132802</v>
      </c>
      <c r="H81" s="124">
        <v>17042</v>
      </c>
      <c r="I81" s="125">
        <v>935.00280366154209</v>
      </c>
    </row>
    <row r="82" spans="1:234" s="126" customFormat="1" ht="18" customHeight="1">
      <c r="A82" s="289"/>
      <c r="B82" s="108">
        <v>20</v>
      </c>
      <c r="C82" s="123" t="s">
        <v>187</v>
      </c>
      <c r="D82" s="124">
        <v>12637</v>
      </c>
      <c r="E82" s="125">
        <v>1356.2656777716231</v>
      </c>
      <c r="F82" s="124">
        <v>130615</v>
      </c>
      <c r="G82" s="125">
        <v>1486.6356989625999</v>
      </c>
      <c r="H82" s="124">
        <v>43603</v>
      </c>
      <c r="I82" s="125">
        <v>924.46008462720442</v>
      </c>
    </row>
    <row r="83" spans="1:234" s="126" customFormat="1" ht="18" customHeight="1">
      <c r="A83" s="289"/>
      <c r="B83" s="108">
        <v>48</v>
      </c>
      <c r="C83" s="123" t="s">
        <v>188</v>
      </c>
      <c r="D83" s="124">
        <v>21752</v>
      </c>
      <c r="E83" s="125">
        <v>1314.5397089922762</v>
      </c>
      <c r="F83" s="124">
        <v>189699</v>
      </c>
      <c r="G83" s="125">
        <v>1567.8572723630596</v>
      </c>
      <c r="H83" s="124">
        <v>73902</v>
      </c>
      <c r="I83" s="125">
        <v>963.60938459040369</v>
      </c>
    </row>
    <row r="84" spans="1:234" s="126" customFormat="1" ht="18" hidden="1" customHeight="1">
      <c r="A84" s="289"/>
      <c r="B84" s="108"/>
      <c r="C84" s="123"/>
      <c r="D84" s="124"/>
      <c r="E84" s="125"/>
      <c r="F84" s="124"/>
      <c r="G84" s="125"/>
      <c r="H84" s="124"/>
      <c r="I84" s="125"/>
    </row>
    <row r="85" spans="1:234" s="122" customFormat="1" ht="18" customHeight="1">
      <c r="A85" s="121"/>
      <c r="B85" s="108">
        <v>26</v>
      </c>
      <c r="C85" s="117" t="s">
        <v>103</v>
      </c>
      <c r="D85" s="118">
        <v>4582</v>
      </c>
      <c r="E85" s="119">
        <v>1061.6247184635531</v>
      </c>
      <c r="F85" s="118">
        <v>48834</v>
      </c>
      <c r="G85" s="119">
        <v>1202.732717369046</v>
      </c>
      <c r="H85" s="118">
        <v>16012</v>
      </c>
      <c r="I85" s="119">
        <v>766.02482950287288</v>
      </c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</row>
    <row r="86" spans="1:234" s="122" customFormat="1" ht="18" hidden="1" customHeight="1">
      <c r="A86" s="121"/>
      <c r="B86" s="108"/>
      <c r="C86" s="117"/>
      <c r="D86" s="118"/>
      <c r="E86" s="119"/>
      <c r="F86" s="118"/>
      <c r="G86" s="119"/>
      <c r="H86" s="118"/>
      <c r="I86" s="119"/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</row>
    <row r="87" spans="1:234" s="122" customFormat="1" ht="18" customHeight="1">
      <c r="A87" s="121"/>
      <c r="B87" s="108">
        <v>51</v>
      </c>
      <c r="C87" s="123" t="s">
        <v>104</v>
      </c>
      <c r="D87" s="124">
        <v>977</v>
      </c>
      <c r="E87" s="125">
        <v>1200.8239201637666</v>
      </c>
      <c r="F87" s="124">
        <v>4410</v>
      </c>
      <c r="G87" s="125">
        <v>1368.4144965986393</v>
      </c>
      <c r="H87" s="124">
        <v>2649</v>
      </c>
      <c r="I87" s="125">
        <v>835.43117780294449</v>
      </c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</row>
    <row r="88" spans="1:234" s="122" customFormat="1" ht="18" customHeight="1">
      <c r="A88" s="121"/>
      <c r="B88" s="108">
        <v>52</v>
      </c>
      <c r="C88" s="123" t="s">
        <v>105</v>
      </c>
      <c r="D88" s="127">
        <v>1267</v>
      </c>
      <c r="E88" s="128">
        <v>1140.7553591160222</v>
      </c>
      <c r="F88" s="127">
        <v>3952</v>
      </c>
      <c r="G88" s="128">
        <v>1328.5773709514169</v>
      </c>
      <c r="H88" s="127">
        <v>2216</v>
      </c>
      <c r="I88" s="128">
        <v>785.10907942238271</v>
      </c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</row>
    <row r="89" spans="1:234" s="122" customFormat="1" ht="18" hidden="1" customHeight="1">
      <c r="A89" s="121"/>
      <c r="B89" s="108"/>
      <c r="C89" s="123"/>
      <c r="D89" s="129"/>
      <c r="E89" s="130"/>
      <c r="F89" s="129"/>
      <c r="G89" s="130"/>
      <c r="H89" s="129"/>
      <c r="I89" s="130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</row>
    <row r="90" spans="1:234" s="122" customFormat="1" ht="18" customHeight="1">
      <c r="A90" s="391"/>
      <c r="B90" s="401"/>
      <c r="C90" s="398" t="s">
        <v>45</v>
      </c>
      <c r="D90" s="399">
        <v>952436</v>
      </c>
      <c r="E90" s="400">
        <v>1035.4326922333903</v>
      </c>
      <c r="F90" s="399">
        <v>6246506</v>
      </c>
      <c r="G90" s="400">
        <v>1254.659992962464</v>
      </c>
      <c r="H90" s="399">
        <v>2350353</v>
      </c>
      <c r="I90" s="400">
        <v>778.73156976420307</v>
      </c>
      <c r="J90" s="39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</row>
    <row r="91" spans="1:234" ht="18" customHeight="1">
      <c r="A91" s="318"/>
      <c r="B91" s="319"/>
      <c r="C91" s="327"/>
      <c r="D91" s="327"/>
      <c r="E91" s="327"/>
      <c r="F91" s="327"/>
      <c r="G91" s="327"/>
      <c r="H91" s="327"/>
      <c r="I91" s="327"/>
      <c r="J91" s="327"/>
    </row>
    <row r="92" spans="1:234" ht="18" customHeight="1">
      <c r="A92" s="318"/>
      <c r="B92" s="393"/>
      <c r="C92" s="327"/>
      <c r="D92" s="328"/>
      <c r="E92" s="394"/>
      <c r="F92" s="328"/>
      <c r="G92" s="394"/>
      <c r="H92" s="328"/>
      <c r="I92" s="394"/>
      <c r="J92" s="327"/>
    </row>
    <row r="93" spans="1:234" ht="18" customHeight="1">
      <c r="B93" s="131"/>
      <c r="D93" s="132"/>
      <c r="E93" s="133"/>
      <c r="F93" s="132"/>
      <c r="G93" s="133"/>
      <c r="H93" s="132"/>
      <c r="I93" s="133"/>
    </row>
    <row r="94" spans="1:234" ht="18" customHeight="1">
      <c r="B94" s="131"/>
      <c r="C94" s="134"/>
      <c r="D94" s="132"/>
      <c r="E94" s="133"/>
      <c r="F94" s="132"/>
      <c r="G94" s="133"/>
      <c r="H94" s="132"/>
      <c r="I94" s="133"/>
    </row>
    <row r="95" spans="1:234" ht="18" customHeight="1">
      <c r="B95" s="131"/>
      <c r="E95" s="133"/>
    </row>
    <row r="96" spans="1:234" ht="18" customHeight="1">
      <c r="B96" s="131"/>
      <c r="E96" s="133"/>
    </row>
    <row r="97" spans="2:5" ht="18" customHeight="1">
      <c r="B97" s="131"/>
      <c r="E97" s="133"/>
    </row>
    <row r="98" spans="2:5" ht="18" customHeight="1">
      <c r="B98" s="131"/>
      <c r="E98" s="133"/>
    </row>
    <row r="99" spans="2:5" ht="18" customHeight="1">
      <c r="B99" s="131"/>
      <c r="E99" s="133"/>
    </row>
    <row r="100" spans="2:5" ht="18" customHeight="1">
      <c r="B100" s="135"/>
      <c r="E100" s="133"/>
    </row>
    <row r="101" spans="2:5" ht="18" customHeight="1">
      <c r="B101" s="135"/>
    </row>
    <row r="102" spans="2:5" ht="18" customHeight="1">
      <c r="B102" s="135"/>
    </row>
    <row r="103" spans="2:5" ht="18" customHeight="1">
      <c r="B103" s="135"/>
    </row>
    <row r="104" spans="2:5" ht="18" customHeight="1">
      <c r="B104" s="135"/>
    </row>
    <row r="105" spans="2:5" ht="18" customHeight="1">
      <c r="B105" s="135"/>
    </row>
    <row r="106" spans="2:5" ht="18" customHeight="1">
      <c r="B106" s="135"/>
    </row>
    <row r="107" spans="2:5" ht="18" customHeight="1">
      <c r="B107" s="135"/>
    </row>
    <row r="108" spans="2:5" ht="18" customHeight="1">
      <c r="B108" s="136"/>
    </row>
    <row r="109" spans="2:5" ht="18" customHeight="1">
      <c r="B109" s="136"/>
    </row>
    <row r="110" spans="2:5" ht="18" customHeight="1">
      <c r="B110" s="136"/>
    </row>
    <row r="111" spans="2:5" ht="18" customHeight="1">
      <c r="B111" s="136"/>
    </row>
    <row r="112" spans="2:5" ht="18" customHeight="1">
      <c r="B112" s="136"/>
    </row>
    <row r="113" spans="2:2" ht="18" customHeight="1">
      <c r="B113" s="136"/>
    </row>
    <row r="114" spans="2:2" ht="18" customHeight="1">
      <c r="B114" s="136"/>
    </row>
    <row r="115" spans="2:2">
      <c r="B115" s="136"/>
    </row>
    <row r="116" spans="2:2" ht="12.95" customHeight="1">
      <c r="B116" s="136"/>
    </row>
    <row r="117" spans="2:2">
      <c r="B117" s="136"/>
    </row>
    <row r="118" spans="2:2">
      <c r="B118" s="136"/>
    </row>
    <row r="119" spans="2:2">
      <c r="B119" s="136"/>
    </row>
    <row r="120" spans="2:2">
      <c r="B120" s="136"/>
    </row>
    <row r="121" spans="2:2">
      <c r="B121" s="136"/>
    </row>
    <row r="122" spans="2:2">
      <c r="B122" s="136"/>
    </row>
    <row r="123" spans="2:2">
      <c r="B123" s="136"/>
    </row>
    <row r="124" spans="2:2">
      <c r="B124" s="136"/>
    </row>
    <row r="125" spans="2:2">
      <c r="B125" s="136"/>
    </row>
    <row r="126" spans="2:2">
      <c r="B126" s="136"/>
    </row>
    <row r="127" spans="2:2">
      <c r="B127" s="136"/>
    </row>
    <row r="128" spans="2:2">
      <c r="B128" s="136"/>
    </row>
    <row r="129" spans="2:2" ht="15.75" customHeight="1">
      <c r="B129" s="136"/>
    </row>
    <row r="130" spans="2:2">
      <c r="B130" s="136"/>
    </row>
    <row r="131" spans="2:2">
      <c r="B131" s="136"/>
    </row>
    <row r="132" spans="2:2">
      <c r="B132" s="136"/>
    </row>
    <row r="133" spans="2:2">
      <c r="B133" s="136"/>
    </row>
    <row r="134" spans="2:2">
      <c r="B134" s="136"/>
    </row>
    <row r="135" spans="2:2">
      <c r="B135" s="136"/>
    </row>
    <row r="136" spans="2:2">
      <c r="B136" s="136"/>
    </row>
    <row r="137" spans="2:2">
      <c r="B137" s="136"/>
    </row>
    <row r="138" spans="2:2">
      <c r="B138" s="136"/>
    </row>
    <row r="139" spans="2:2">
      <c r="B139" s="136"/>
    </row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L94" sqref="L94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1" width="11.42578125" style="112" customWidth="1"/>
    <col min="12" max="12" width="14.42578125" style="112" customWidth="1"/>
    <col min="13" max="16384" width="11.42578125" style="112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290"/>
      <c r="B3" s="8"/>
      <c r="C3" s="103" t="s">
        <v>46</v>
      </c>
      <c r="D3" s="137"/>
      <c r="E3" s="138"/>
      <c r="F3" s="137"/>
      <c r="G3" s="137"/>
      <c r="H3" s="137"/>
      <c r="I3" s="137"/>
      <c r="J3" s="2" t="s">
        <v>106</v>
      </c>
    </row>
    <row r="4" spans="1:234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34" s="2" customFormat="1" ht="18.75" customHeight="1">
      <c r="A5" s="290"/>
      <c r="B5" s="8"/>
      <c r="C5" s="107" t="str">
        <f>'Número pensiones (IP-J-V)'!$C$5</f>
        <v>1 de  Junio de 2022</v>
      </c>
      <c r="D5" s="137"/>
      <c r="E5" s="138"/>
      <c r="F5" s="137"/>
      <c r="G5" s="137"/>
      <c r="H5" s="137"/>
      <c r="I5" s="137"/>
      <c r="J5" s="2" t="s">
        <v>106</v>
      </c>
      <c r="K5" s="9" t="s">
        <v>177</v>
      </c>
    </row>
    <row r="6" spans="1:234" ht="9" customHeight="1">
      <c r="A6" s="318"/>
      <c r="B6" s="319"/>
      <c r="C6" s="320"/>
      <c r="D6" s="321"/>
      <c r="E6" s="322"/>
      <c r="F6" s="321"/>
      <c r="G6" s="321"/>
      <c r="H6" s="321"/>
      <c r="I6" s="321"/>
    </row>
    <row r="7" spans="1:234" ht="18.75" customHeight="1">
      <c r="A7" s="318"/>
      <c r="B7" s="563" t="s">
        <v>166</v>
      </c>
      <c r="C7" s="565" t="s">
        <v>47</v>
      </c>
      <c r="D7" s="388" t="s">
        <v>107</v>
      </c>
      <c r="E7" s="389"/>
      <c r="F7" s="388" t="s">
        <v>108</v>
      </c>
      <c r="G7" s="388"/>
      <c r="H7" s="388" t="s">
        <v>45</v>
      </c>
      <c r="I7" s="388"/>
      <c r="J7" s="140"/>
      <c r="M7" s="141"/>
    </row>
    <row r="8" spans="1:234" ht="24" customHeight="1">
      <c r="A8" s="318"/>
      <c r="B8" s="564"/>
      <c r="C8" s="566"/>
      <c r="D8" s="324" t="s">
        <v>7</v>
      </c>
      <c r="E8" s="390" t="s">
        <v>51</v>
      </c>
      <c r="F8" s="324" t="s">
        <v>7</v>
      </c>
      <c r="G8" s="390" t="s">
        <v>51</v>
      </c>
      <c r="H8" s="324" t="s">
        <v>7</v>
      </c>
      <c r="I8" s="390" t="s">
        <v>51</v>
      </c>
      <c r="J8" s="140"/>
    </row>
    <row r="9" spans="1:234" ht="24" hidden="1" customHeight="1">
      <c r="B9" s="113"/>
      <c r="C9" s="114"/>
      <c r="D9" s="115"/>
      <c r="E9" s="116"/>
      <c r="F9" s="115"/>
      <c r="G9" s="116"/>
      <c r="H9" s="115"/>
      <c r="I9" s="116"/>
      <c r="J9" s="140"/>
    </row>
    <row r="10" spans="1:234" s="122" customFormat="1" ht="18" customHeight="1">
      <c r="A10" s="121"/>
      <c r="B10" s="108"/>
      <c r="C10" s="117" t="s">
        <v>52</v>
      </c>
      <c r="D10" s="118">
        <v>69991</v>
      </c>
      <c r="E10" s="119">
        <v>413.84740366618558</v>
      </c>
      <c r="F10" s="118">
        <v>11574</v>
      </c>
      <c r="G10" s="119">
        <v>606.88705374114352</v>
      </c>
      <c r="H10" s="118">
        <v>1612593</v>
      </c>
      <c r="I10" s="119">
        <v>974.61449376873168</v>
      </c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</row>
    <row r="11" spans="1:234" s="126" customFormat="1" ht="18" customHeight="1">
      <c r="A11" s="289"/>
      <c r="B11" s="108">
        <v>4</v>
      </c>
      <c r="C11" s="123" t="s">
        <v>53</v>
      </c>
      <c r="D11" s="124">
        <v>5351</v>
      </c>
      <c r="E11" s="125">
        <v>372.94964305737244</v>
      </c>
      <c r="F11" s="124">
        <v>488</v>
      </c>
      <c r="G11" s="125">
        <v>588.77961065573777</v>
      </c>
      <c r="H11" s="124">
        <v>110390</v>
      </c>
      <c r="I11" s="125">
        <v>885.66066337530606</v>
      </c>
    </row>
    <row r="12" spans="1:234" s="126" customFormat="1" ht="18" customHeight="1">
      <c r="A12" s="289"/>
      <c r="B12" s="108">
        <v>11</v>
      </c>
      <c r="C12" s="123" t="s">
        <v>54</v>
      </c>
      <c r="D12" s="124">
        <v>10603</v>
      </c>
      <c r="E12" s="125">
        <v>443.15745543714041</v>
      </c>
      <c r="F12" s="124">
        <v>2587</v>
      </c>
      <c r="G12" s="125">
        <v>625.12850405875531</v>
      </c>
      <c r="H12" s="124">
        <v>226284</v>
      </c>
      <c r="I12" s="125">
        <v>1080.258501750013</v>
      </c>
    </row>
    <row r="13" spans="1:234" s="126" customFormat="1" ht="18" customHeight="1">
      <c r="A13" s="289"/>
      <c r="B13" s="108">
        <v>14</v>
      </c>
      <c r="C13" s="123" t="s">
        <v>55</v>
      </c>
      <c r="D13" s="124">
        <v>7021</v>
      </c>
      <c r="E13" s="125">
        <v>412.7306452072354</v>
      </c>
      <c r="F13" s="124">
        <v>1318</v>
      </c>
      <c r="G13" s="125">
        <v>591.19041729893786</v>
      </c>
      <c r="H13" s="124">
        <v>174569</v>
      </c>
      <c r="I13" s="125">
        <v>903.86808310753918</v>
      </c>
    </row>
    <row r="14" spans="1:234" s="126" customFormat="1" ht="18" customHeight="1">
      <c r="A14" s="289"/>
      <c r="B14" s="108">
        <v>18</v>
      </c>
      <c r="C14" s="123" t="s">
        <v>56</v>
      </c>
      <c r="D14" s="124">
        <v>7940</v>
      </c>
      <c r="E14" s="125">
        <v>399.05768136020146</v>
      </c>
      <c r="F14" s="124">
        <v>1432</v>
      </c>
      <c r="G14" s="125">
        <v>593.02199720670387</v>
      </c>
      <c r="H14" s="124">
        <v>191634</v>
      </c>
      <c r="I14" s="125">
        <v>925.49667292860374</v>
      </c>
    </row>
    <row r="15" spans="1:234" s="126" customFormat="1" ht="18" customHeight="1">
      <c r="A15" s="289"/>
      <c r="B15" s="108">
        <v>21</v>
      </c>
      <c r="C15" s="123" t="s">
        <v>57</v>
      </c>
      <c r="D15" s="124">
        <v>4385</v>
      </c>
      <c r="E15" s="125">
        <v>416.77175826681861</v>
      </c>
      <c r="F15" s="124">
        <v>728</v>
      </c>
      <c r="G15" s="125">
        <v>633.873337912088</v>
      </c>
      <c r="H15" s="124">
        <v>100412</v>
      </c>
      <c r="I15" s="125">
        <v>989.42317900251055</v>
      </c>
    </row>
    <row r="16" spans="1:234" s="126" customFormat="1" ht="18" customHeight="1">
      <c r="A16" s="289"/>
      <c r="B16" s="108">
        <v>23</v>
      </c>
      <c r="C16" s="123" t="s">
        <v>58</v>
      </c>
      <c r="D16" s="124">
        <v>5665</v>
      </c>
      <c r="E16" s="125">
        <v>399.83427007943516</v>
      </c>
      <c r="F16" s="124">
        <v>803</v>
      </c>
      <c r="G16" s="125">
        <v>552.95797011207958</v>
      </c>
      <c r="H16" s="124">
        <v>144557</v>
      </c>
      <c r="I16" s="125">
        <v>895.29891074109162</v>
      </c>
    </row>
    <row r="17" spans="1:234" s="126" customFormat="1" ht="18" customHeight="1">
      <c r="A17" s="289"/>
      <c r="B17" s="108">
        <v>29</v>
      </c>
      <c r="C17" s="123" t="s">
        <v>59</v>
      </c>
      <c r="D17" s="124">
        <v>12847</v>
      </c>
      <c r="E17" s="125">
        <v>404.32866739316574</v>
      </c>
      <c r="F17" s="124">
        <v>1572</v>
      </c>
      <c r="G17" s="125">
        <v>603.72196564885496</v>
      </c>
      <c r="H17" s="124">
        <v>276732</v>
      </c>
      <c r="I17" s="125">
        <v>991.92682028099421</v>
      </c>
    </row>
    <row r="18" spans="1:234" s="126" customFormat="1" ht="18" customHeight="1">
      <c r="A18" s="289"/>
      <c r="B18" s="108">
        <v>41</v>
      </c>
      <c r="C18" s="123" t="s">
        <v>60</v>
      </c>
      <c r="D18" s="124">
        <v>16179</v>
      </c>
      <c r="E18" s="125">
        <v>427.58057049261384</v>
      </c>
      <c r="F18" s="124">
        <v>2646</v>
      </c>
      <c r="G18" s="125">
        <v>618.53606575963715</v>
      </c>
      <c r="H18" s="124">
        <v>388015</v>
      </c>
      <c r="I18" s="125">
        <v>1007.7694428565909</v>
      </c>
    </row>
    <row r="19" spans="1:234" s="126" customFormat="1" ht="18" hidden="1" customHeight="1">
      <c r="A19" s="289"/>
      <c r="B19" s="108"/>
      <c r="C19" s="123"/>
      <c r="D19" s="124"/>
      <c r="E19" s="125"/>
      <c r="F19" s="124"/>
      <c r="G19" s="125"/>
      <c r="H19" s="124"/>
      <c r="I19" s="125"/>
    </row>
    <row r="20" spans="1:234" s="122" customFormat="1" ht="18" customHeight="1">
      <c r="A20" s="121"/>
      <c r="B20" s="108"/>
      <c r="C20" s="117" t="s">
        <v>61</v>
      </c>
      <c r="D20" s="118">
        <v>9499</v>
      </c>
      <c r="E20" s="119">
        <v>452.00382250763232</v>
      </c>
      <c r="F20" s="118">
        <v>844</v>
      </c>
      <c r="G20" s="119">
        <v>682.75472748815162</v>
      </c>
      <c r="H20" s="118">
        <v>307143</v>
      </c>
      <c r="I20" s="119">
        <v>1151.9663114900875</v>
      </c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</row>
    <row r="21" spans="1:234" s="126" customFormat="1" ht="18" customHeight="1">
      <c r="A21" s="289"/>
      <c r="B21" s="108">
        <v>22</v>
      </c>
      <c r="C21" s="123" t="s">
        <v>62</v>
      </c>
      <c r="D21" s="124">
        <v>1674</v>
      </c>
      <c r="E21" s="125">
        <v>430.09454599761051</v>
      </c>
      <c r="F21" s="124">
        <v>91</v>
      </c>
      <c r="G21" s="125">
        <v>615.13450549450545</v>
      </c>
      <c r="H21" s="124">
        <v>53669</v>
      </c>
      <c r="I21" s="125">
        <v>1042.8678686019862</v>
      </c>
    </row>
    <row r="22" spans="1:234" s="126" customFormat="1" ht="18" customHeight="1">
      <c r="A22" s="289"/>
      <c r="B22" s="108">
        <v>40</v>
      </c>
      <c r="C22" s="123" t="s">
        <v>63</v>
      </c>
      <c r="D22" s="124">
        <v>1059</v>
      </c>
      <c r="E22" s="125">
        <v>435.10932011331448</v>
      </c>
      <c r="F22" s="124">
        <v>101</v>
      </c>
      <c r="G22" s="125">
        <v>662.62881188118808</v>
      </c>
      <c r="H22" s="124">
        <v>35821</v>
      </c>
      <c r="I22" s="125">
        <v>1050.3752843304196</v>
      </c>
    </row>
    <row r="23" spans="1:234" s="126" customFormat="1" ht="18" customHeight="1">
      <c r="A23" s="289"/>
      <c r="B23" s="108">
        <v>50</v>
      </c>
      <c r="C23" s="123" t="s">
        <v>64</v>
      </c>
      <c r="D23" s="124">
        <v>6766</v>
      </c>
      <c r="E23" s="125">
        <v>460.06876588826481</v>
      </c>
      <c r="F23" s="124">
        <v>652</v>
      </c>
      <c r="G23" s="125">
        <v>695.31018404907979</v>
      </c>
      <c r="H23" s="124">
        <v>217653</v>
      </c>
      <c r="I23" s="125">
        <v>1195.5875641962205</v>
      </c>
    </row>
    <row r="24" spans="1:234" s="126" customFormat="1" ht="18" hidden="1" customHeight="1">
      <c r="A24" s="289"/>
      <c r="B24" s="108"/>
      <c r="C24" s="123"/>
      <c r="D24" s="124"/>
      <c r="E24" s="125"/>
      <c r="F24" s="124"/>
      <c r="G24" s="125"/>
      <c r="H24" s="124"/>
      <c r="I24" s="125"/>
    </row>
    <row r="25" spans="1:234" s="122" customFormat="1" ht="18" customHeight="1">
      <c r="A25" s="121"/>
      <c r="B25" s="108">
        <v>33</v>
      </c>
      <c r="C25" s="117" t="s">
        <v>65</v>
      </c>
      <c r="D25" s="118">
        <v>8821</v>
      </c>
      <c r="E25" s="119">
        <v>530.76566602426021</v>
      </c>
      <c r="F25" s="118">
        <v>1846</v>
      </c>
      <c r="G25" s="119">
        <v>860.01833694474533</v>
      </c>
      <c r="H25" s="118">
        <v>299379</v>
      </c>
      <c r="I25" s="119">
        <v>1279.4415234869518</v>
      </c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</row>
    <row r="26" spans="1:234" s="122" customFormat="1" ht="18" hidden="1" customHeight="1">
      <c r="A26" s="121"/>
      <c r="B26" s="108"/>
      <c r="C26" s="117"/>
      <c r="D26" s="118"/>
      <c r="E26" s="119"/>
      <c r="F26" s="118"/>
      <c r="G26" s="119"/>
      <c r="H26" s="118"/>
      <c r="I26" s="119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</row>
    <row r="27" spans="1:234" s="122" customFormat="1" ht="18" customHeight="1">
      <c r="A27" s="121"/>
      <c r="B27" s="108">
        <v>7</v>
      </c>
      <c r="C27" s="117" t="s">
        <v>182</v>
      </c>
      <c r="D27" s="118">
        <v>6187</v>
      </c>
      <c r="E27" s="119">
        <v>382.0225327299176</v>
      </c>
      <c r="F27" s="118">
        <v>121</v>
      </c>
      <c r="G27" s="119">
        <v>636.61380165289245</v>
      </c>
      <c r="H27" s="118">
        <v>200932</v>
      </c>
      <c r="I27" s="119">
        <v>1017.7632522445407</v>
      </c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</row>
    <row r="28" spans="1:234" s="122" customFormat="1" ht="18" hidden="1" customHeight="1">
      <c r="A28" s="121"/>
      <c r="B28" s="108"/>
      <c r="C28" s="117"/>
      <c r="D28" s="118"/>
      <c r="E28" s="119"/>
      <c r="F28" s="118"/>
      <c r="G28" s="119"/>
      <c r="H28" s="118"/>
      <c r="I28" s="119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</row>
    <row r="29" spans="1:234" s="122" customFormat="1" ht="18" customHeight="1">
      <c r="A29" s="121"/>
      <c r="B29" s="108"/>
      <c r="C29" s="117" t="s">
        <v>66</v>
      </c>
      <c r="D29" s="118">
        <v>16690</v>
      </c>
      <c r="E29" s="119">
        <v>412.64957639304976</v>
      </c>
      <c r="F29" s="118">
        <v>2370</v>
      </c>
      <c r="G29" s="119">
        <v>622.65637974683546</v>
      </c>
      <c r="H29" s="118">
        <v>346123</v>
      </c>
      <c r="I29" s="119">
        <v>994.96443469518056</v>
      </c>
      <c r="J29" s="120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</row>
    <row r="30" spans="1:234" s="126" customFormat="1" ht="18" customHeight="1">
      <c r="A30" s="289"/>
      <c r="B30" s="108">
        <v>35</v>
      </c>
      <c r="C30" s="123" t="s">
        <v>67</v>
      </c>
      <c r="D30" s="124">
        <v>9320</v>
      </c>
      <c r="E30" s="125">
        <v>416.76099248927034</v>
      </c>
      <c r="F30" s="124">
        <v>1541</v>
      </c>
      <c r="G30" s="125">
        <v>611.97295911745607</v>
      </c>
      <c r="H30" s="124">
        <v>181691</v>
      </c>
      <c r="I30" s="125">
        <v>1009.9909860697558</v>
      </c>
    </row>
    <row r="31" spans="1:234" s="126" customFormat="1" ht="18" customHeight="1">
      <c r="A31" s="289"/>
      <c r="B31" s="108">
        <v>38</v>
      </c>
      <c r="C31" s="123" t="s">
        <v>68</v>
      </c>
      <c r="D31" s="124">
        <v>7370</v>
      </c>
      <c r="E31" s="125">
        <v>407.45033649932162</v>
      </c>
      <c r="F31" s="124">
        <v>829</v>
      </c>
      <c r="G31" s="125">
        <v>642.51542822677914</v>
      </c>
      <c r="H31" s="124">
        <v>164432</v>
      </c>
      <c r="I31" s="125">
        <v>978.3606766322855</v>
      </c>
    </row>
    <row r="32" spans="1:234" s="126" customFormat="1" ht="18" hidden="1" customHeight="1">
      <c r="A32" s="289"/>
      <c r="B32" s="108"/>
      <c r="C32" s="123"/>
      <c r="D32" s="124"/>
      <c r="E32" s="125"/>
      <c r="F32" s="124"/>
      <c r="G32" s="125"/>
      <c r="H32" s="124"/>
      <c r="I32" s="125"/>
    </row>
    <row r="33" spans="1:234" s="122" customFormat="1" ht="18" customHeight="1">
      <c r="A33" s="121"/>
      <c r="B33" s="108">
        <v>39</v>
      </c>
      <c r="C33" s="117" t="s">
        <v>69</v>
      </c>
      <c r="D33" s="118">
        <v>4566</v>
      </c>
      <c r="E33" s="119">
        <v>479.10974813841443</v>
      </c>
      <c r="F33" s="118">
        <v>1322</v>
      </c>
      <c r="G33" s="119">
        <v>694.90645234493184</v>
      </c>
      <c r="H33" s="118">
        <v>143618</v>
      </c>
      <c r="I33" s="119">
        <v>1151.4918670361669</v>
      </c>
      <c r="J33" s="120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</row>
    <row r="34" spans="1:234" s="122" customFormat="1" ht="18" hidden="1" customHeight="1">
      <c r="A34" s="121"/>
      <c r="B34" s="108"/>
      <c r="C34" s="117"/>
      <c r="D34" s="118"/>
      <c r="E34" s="119"/>
      <c r="F34" s="118"/>
      <c r="G34" s="119"/>
      <c r="H34" s="118"/>
      <c r="I34" s="119"/>
      <c r="J34" s="120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</row>
    <row r="35" spans="1:234" s="122" customFormat="1" ht="18" customHeight="1">
      <c r="A35" s="121"/>
      <c r="B35" s="108"/>
      <c r="C35" s="117" t="s">
        <v>70</v>
      </c>
      <c r="D35" s="118">
        <v>19339</v>
      </c>
      <c r="E35" s="119">
        <v>473.29408966337485</v>
      </c>
      <c r="F35" s="118">
        <v>3878</v>
      </c>
      <c r="G35" s="119">
        <v>647.51531975244984</v>
      </c>
      <c r="H35" s="118">
        <v>616604</v>
      </c>
      <c r="I35" s="119">
        <v>1085.3710144436304</v>
      </c>
      <c r="J35" s="120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</row>
    <row r="36" spans="1:234" s="126" customFormat="1" ht="18" customHeight="1">
      <c r="A36" s="289"/>
      <c r="B36" s="108">
        <v>5</v>
      </c>
      <c r="C36" s="123" t="s">
        <v>71</v>
      </c>
      <c r="D36" s="124">
        <v>1316</v>
      </c>
      <c r="E36" s="125">
        <v>467.03151975683892</v>
      </c>
      <c r="F36" s="124">
        <v>238</v>
      </c>
      <c r="G36" s="125">
        <v>568.03689075630234</v>
      </c>
      <c r="H36" s="124">
        <v>38848</v>
      </c>
      <c r="I36" s="125">
        <v>949.31202687397024</v>
      </c>
    </row>
    <row r="37" spans="1:234" s="126" customFormat="1" ht="18" customHeight="1">
      <c r="A37" s="289"/>
      <c r="B37" s="108">
        <v>9</v>
      </c>
      <c r="C37" s="123" t="s">
        <v>72</v>
      </c>
      <c r="D37" s="124">
        <v>2890</v>
      </c>
      <c r="E37" s="125">
        <v>468.93869550173014</v>
      </c>
      <c r="F37" s="124">
        <v>320</v>
      </c>
      <c r="G37" s="125">
        <v>687.21706250000011</v>
      </c>
      <c r="H37" s="124">
        <v>91392</v>
      </c>
      <c r="I37" s="125">
        <v>1165.9242261904762</v>
      </c>
    </row>
    <row r="38" spans="1:234" s="126" customFormat="1" ht="18" customHeight="1">
      <c r="A38" s="289"/>
      <c r="B38" s="108">
        <v>24</v>
      </c>
      <c r="C38" s="123" t="s">
        <v>73</v>
      </c>
      <c r="D38" s="124">
        <v>4147</v>
      </c>
      <c r="E38" s="125">
        <v>481.92368217988911</v>
      </c>
      <c r="F38" s="124">
        <v>1068</v>
      </c>
      <c r="G38" s="125">
        <v>714.88778089887637</v>
      </c>
      <c r="H38" s="124">
        <v>139953</v>
      </c>
      <c r="I38" s="125">
        <v>1081.7623597207637</v>
      </c>
    </row>
    <row r="39" spans="1:234" s="126" customFormat="1" ht="18" customHeight="1">
      <c r="A39" s="289"/>
      <c r="B39" s="108">
        <v>34</v>
      </c>
      <c r="C39" s="123" t="s">
        <v>74</v>
      </c>
      <c r="D39" s="124">
        <v>1372</v>
      </c>
      <c r="E39" s="125">
        <v>488.36266763848391</v>
      </c>
      <c r="F39" s="124">
        <v>312</v>
      </c>
      <c r="G39" s="125">
        <v>672.23826923076933</v>
      </c>
      <c r="H39" s="124">
        <v>42761</v>
      </c>
      <c r="I39" s="125">
        <v>1112.3349521760485</v>
      </c>
    </row>
    <row r="40" spans="1:234" s="126" customFormat="1" ht="18" customHeight="1">
      <c r="A40" s="289"/>
      <c r="B40" s="108">
        <v>37</v>
      </c>
      <c r="C40" s="123" t="s">
        <v>75</v>
      </c>
      <c r="D40" s="124">
        <v>2592</v>
      </c>
      <c r="E40" s="125">
        <v>477.65811342592593</v>
      </c>
      <c r="F40" s="124">
        <v>645</v>
      </c>
      <c r="G40" s="125">
        <v>597.95215503875966</v>
      </c>
      <c r="H40" s="124">
        <v>81035</v>
      </c>
      <c r="I40" s="125">
        <v>1010.0155244030366</v>
      </c>
    </row>
    <row r="41" spans="1:234" s="126" customFormat="1" ht="18" customHeight="1">
      <c r="A41" s="289"/>
      <c r="B41" s="108">
        <v>40</v>
      </c>
      <c r="C41" s="123" t="s">
        <v>76</v>
      </c>
      <c r="D41" s="124">
        <v>1137</v>
      </c>
      <c r="E41" s="125">
        <v>445.20102902374668</v>
      </c>
      <c r="F41" s="124">
        <v>131</v>
      </c>
      <c r="G41" s="125">
        <v>601.83167938931297</v>
      </c>
      <c r="H41" s="124">
        <v>34260</v>
      </c>
      <c r="I41" s="125">
        <v>1035.8401903093988</v>
      </c>
    </row>
    <row r="42" spans="1:234" s="126" customFormat="1" ht="18" customHeight="1">
      <c r="A42" s="289"/>
      <c r="B42" s="108">
        <v>42</v>
      </c>
      <c r="C42" s="123" t="s">
        <v>77</v>
      </c>
      <c r="D42" s="124">
        <v>696</v>
      </c>
      <c r="E42" s="125">
        <v>472.36099137931035</v>
      </c>
      <c r="F42" s="124">
        <v>86</v>
      </c>
      <c r="G42" s="125">
        <v>633.18779069767436</v>
      </c>
      <c r="H42" s="124">
        <v>22403</v>
      </c>
      <c r="I42" s="125">
        <v>1035.5123670936925</v>
      </c>
    </row>
    <row r="43" spans="1:234" s="126" customFormat="1" ht="18" customHeight="1">
      <c r="A43" s="289"/>
      <c r="B43" s="108">
        <v>47</v>
      </c>
      <c r="C43" s="123" t="s">
        <v>78</v>
      </c>
      <c r="D43" s="124">
        <v>3570</v>
      </c>
      <c r="E43" s="125">
        <v>477.10719047619045</v>
      </c>
      <c r="F43" s="124">
        <v>665</v>
      </c>
      <c r="G43" s="125">
        <v>662.08822556390987</v>
      </c>
      <c r="H43" s="124">
        <v>118029</v>
      </c>
      <c r="I43" s="125">
        <v>1205.2994822458891</v>
      </c>
    </row>
    <row r="44" spans="1:234" s="126" customFormat="1" ht="18" customHeight="1">
      <c r="A44" s="289"/>
      <c r="B44" s="108">
        <v>49</v>
      </c>
      <c r="C44" s="123" t="s">
        <v>79</v>
      </c>
      <c r="D44" s="124">
        <v>1619</v>
      </c>
      <c r="E44" s="125">
        <v>456.02080296479312</v>
      </c>
      <c r="F44" s="124">
        <v>413</v>
      </c>
      <c r="G44" s="125">
        <v>541.06966101694911</v>
      </c>
      <c r="H44" s="124">
        <v>47923</v>
      </c>
      <c r="I44" s="125">
        <v>919.29296955532868</v>
      </c>
    </row>
    <row r="45" spans="1:234" s="126" customFormat="1" ht="18" hidden="1" customHeight="1">
      <c r="A45" s="289"/>
      <c r="B45" s="108"/>
      <c r="C45" s="123"/>
      <c r="D45" s="124"/>
      <c r="E45" s="125"/>
      <c r="F45" s="124"/>
      <c r="G45" s="125"/>
      <c r="H45" s="124"/>
      <c r="I45" s="125"/>
    </row>
    <row r="46" spans="1:234" s="122" customFormat="1" ht="18" customHeight="1">
      <c r="A46" s="121"/>
      <c r="B46" s="108"/>
      <c r="C46" s="117" t="s">
        <v>80</v>
      </c>
      <c r="D46" s="118">
        <v>14946</v>
      </c>
      <c r="E46" s="119">
        <v>434.03872875685801</v>
      </c>
      <c r="F46" s="118">
        <v>2597</v>
      </c>
      <c r="G46" s="119">
        <v>576.02751251443965</v>
      </c>
      <c r="H46" s="118">
        <v>380980</v>
      </c>
      <c r="I46" s="119">
        <v>1007.3867786497979</v>
      </c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</row>
    <row r="47" spans="1:234" s="126" customFormat="1" ht="18" customHeight="1">
      <c r="A47" s="289"/>
      <c r="B47" s="108">
        <v>2</v>
      </c>
      <c r="C47" s="123" t="s">
        <v>81</v>
      </c>
      <c r="D47" s="124">
        <v>2955</v>
      </c>
      <c r="E47" s="125">
        <v>433.18187140439932</v>
      </c>
      <c r="F47" s="124">
        <v>729</v>
      </c>
      <c r="G47" s="125">
        <v>542.32186556927297</v>
      </c>
      <c r="H47" s="124">
        <v>73257</v>
      </c>
      <c r="I47" s="125">
        <v>972.29162946885572</v>
      </c>
    </row>
    <row r="48" spans="1:234" s="126" customFormat="1" ht="18" customHeight="1">
      <c r="A48" s="289"/>
      <c r="B48" s="108">
        <v>13</v>
      </c>
      <c r="C48" s="123" t="s">
        <v>82</v>
      </c>
      <c r="D48" s="124">
        <v>4206</v>
      </c>
      <c r="E48" s="125">
        <v>454.5509391345696</v>
      </c>
      <c r="F48" s="124">
        <v>861</v>
      </c>
      <c r="G48" s="125">
        <v>607.82169570267138</v>
      </c>
      <c r="H48" s="124">
        <v>100397</v>
      </c>
      <c r="I48" s="125">
        <v>1011.7596147295238</v>
      </c>
    </row>
    <row r="49" spans="1:234" s="126" customFormat="1" ht="18" customHeight="1">
      <c r="A49" s="289"/>
      <c r="B49" s="108">
        <v>16</v>
      </c>
      <c r="C49" s="123" t="s">
        <v>83</v>
      </c>
      <c r="D49" s="124">
        <v>1650</v>
      </c>
      <c r="E49" s="125">
        <v>442.78298181818178</v>
      </c>
      <c r="F49" s="124">
        <v>320</v>
      </c>
      <c r="G49" s="125">
        <v>566.48234375000004</v>
      </c>
      <c r="H49" s="124">
        <v>44602</v>
      </c>
      <c r="I49" s="125">
        <v>924.26674543742467</v>
      </c>
    </row>
    <row r="50" spans="1:234" s="126" customFormat="1" ht="18" customHeight="1">
      <c r="A50" s="289"/>
      <c r="B50" s="108">
        <v>19</v>
      </c>
      <c r="C50" s="123" t="s">
        <v>84</v>
      </c>
      <c r="D50" s="124">
        <v>1603</v>
      </c>
      <c r="E50" s="125">
        <v>441.82815346225829</v>
      </c>
      <c r="F50" s="124">
        <v>113</v>
      </c>
      <c r="G50" s="125">
        <v>656.60610619469014</v>
      </c>
      <c r="H50" s="124">
        <v>43244</v>
      </c>
      <c r="I50" s="125">
        <v>1153.1453239755811</v>
      </c>
    </row>
    <row r="51" spans="1:234" s="126" customFormat="1" ht="18" customHeight="1">
      <c r="A51" s="289"/>
      <c r="B51" s="108">
        <v>45</v>
      </c>
      <c r="C51" s="123" t="s">
        <v>85</v>
      </c>
      <c r="D51" s="124">
        <v>4532</v>
      </c>
      <c r="E51" s="125">
        <v>409.62195719329219</v>
      </c>
      <c r="F51" s="124">
        <v>574</v>
      </c>
      <c r="G51" s="125">
        <v>560.60189895470387</v>
      </c>
      <c r="H51" s="124">
        <v>119480</v>
      </c>
      <c r="I51" s="125">
        <v>1003.5039774020756</v>
      </c>
    </row>
    <row r="52" spans="1:234" s="126" customFormat="1" ht="18" hidden="1" customHeight="1">
      <c r="A52" s="289"/>
      <c r="B52" s="108"/>
      <c r="C52" s="123"/>
      <c r="D52" s="124"/>
      <c r="E52" s="125"/>
      <c r="F52" s="124"/>
      <c r="G52" s="125"/>
      <c r="H52" s="124"/>
      <c r="I52" s="125"/>
    </row>
    <row r="53" spans="1:234" s="122" customFormat="1" ht="18" customHeight="1">
      <c r="A53" s="121"/>
      <c r="B53" s="108"/>
      <c r="C53" s="117" t="s">
        <v>86</v>
      </c>
      <c r="D53" s="118">
        <v>50450</v>
      </c>
      <c r="E53" s="119">
        <v>435.14640218037675</v>
      </c>
      <c r="F53" s="118">
        <v>1351</v>
      </c>
      <c r="G53" s="119">
        <v>702.46410806809774</v>
      </c>
      <c r="H53" s="118">
        <v>1754742</v>
      </c>
      <c r="I53" s="119">
        <v>1133.1577290621644</v>
      </c>
      <c r="J53" s="120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</row>
    <row r="54" spans="1:234" s="126" customFormat="1" ht="18" customHeight="1">
      <c r="A54" s="289"/>
      <c r="B54" s="108">
        <v>8</v>
      </c>
      <c r="C54" s="123" t="s">
        <v>87</v>
      </c>
      <c r="D54" s="124">
        <v>37211</v>
      </c>
      <c r="E54" s="125">
        <v>450.01793179436186</v>
      </c>
      <c r="F54" s="124">
        <v>1055</v>
      </c>
      <c r="G54" s="125">
        <v>715.95260663507122</v>
      </c>
      <c r="H54" s="124">
        <v>1317367</v>
      </c>
      <c r="I54" s="125">
        <v>1169.6552379481193</v>
      </c>
    </row>
    <row r="55" spans="1:234" s="126" customFormat="1" ht="18" customHeight="1">
      <c r="A55" s="289"/>
      <c r="B55" s="108">
        <v>17</v>
      </c>
      <c r="C55" s="123" t="s">
        <v>183</v>
      </c>
      <c r="D55" s="124">
        <v>4456</v>
      </c>
      <c r="E55" s="125">
        <v>379.68591561938962</v>
      </c>
      <c r="F55" s="124">
        <v>57</v>
      </c>
      <c r="G55" s="125">
        <v>696.60596491228068</v>
      </c>
      <c r="H55" s="124">
        <v>161922</v>
      </c>
      <c r="I55" s="125">
        <v>1014.2533146823783</v>
      </c>
    </row>
    <row r="56" spans="1:234" s="126" customFormat="1" ht="18" customHeight="1">
      <c r="A56" s="289"/>
      <c r="B56" s="108">
        <v>25</v>
      </c>
      <c r="C56" s="123" t="s">
        <v>189</v>
      </c>
      <c r="D56" s="124">
        <v>3249</v>
      </c>
      <c r="E56" s="125">
        <v>395.42142813173291</v>
      </c>
      <c r="F56" s="124">
        <v>60</v>
      </c>
      <c r="G56" s="125">
        <v>635.30999999999995</v>
      </c>
      <c r="H56" s="124">
        <v>100495</v>
      </c>
      <c r="I56" s="125">
        <v>971.15341151301106</v>
      </c>
    </row>
    <row r="57" spans="1:234" s="126" customFormat="1" ht="18" customHeight="1">
      <c r="A57" s="289"/>
      <c r="B57" s="108">
        <v>43</v>
      </c>
      <c r="C57" s="123" t="s">
        <v>88</v>
      </c>
      <c r="D57" s="124">
        <v>5534</v>
      </c>
      <c r="E57" s="125">
        <v>403.12867184676543</v>
      </c>
      <c r="F57" s="124">
        <v>179</v>
      </c>
      <c r="G57" s="125">
        <v>647.34005586592173</v>
      </c>
      <c r="H57" s="124">
        <v>174958</v>
      </c>
      <c r="I57" s="125">
        <v>1061.4448076109697</v>
      </c>
    </row>
    <row r="58" spans="1:234" s="126" customFormat="1" ht="18" hidden="1" customHeight="1">
      <c r="A58" s="289"/>
      <c r="B58" s="108"/>
      <c r="C58" s="123"/>
      <c r="D58" s="124"/>
      <c r="E58" s="125"/>
      <c r="F58" s="124"/>
      <c r="G58" s="125"/>
      <c r="H58" s="124"/>
      <c r="I58" s="125"/>
    </row>
    <row r="59" spans="1:234" s="122" customFormat="1" ht="18" customHeight="1">
      <c r="A59" s="121"/>
      <c r="B59" s="108"/>
      <c r="C59" s="117" t="s">
        <v>89</v>
      </c>
      <c r="D59" s="118">
        <v>37556</v>
      </c>
      <c r="E59" s="119">
        <v>413.5873540845671</v>
      </c>
      <c r="F59" s="118">
        <v>2639</v>
      </c>
      <c r="G59" s="119">
        <v>627.25300871542254</v>
      </c>
      <c r="H59" s="118">
        <v>1017185</v>
      </c>
      <c r="I59" s="119">
        <v>1004.8859875637173</v>
      </c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</row>
    <row r="60" spans="1:234" s="126" customFormat="1" ht="18" customHeight="1">
      <c r="A60" s="289"/>
      <c r="B60" s="108">
        <v>3</v>
      </c>
      <c r="C60" s="123" t="s">
        <v>90</v>
      </c>
      <c r="D60" s="124">
        <v>12397</v>
      </c>
      <c r="E60" s="125">
        <v>387.24462773251588</v>
      </c>
      <c r="F60" s="124">
        <v>1223</v>
      </c>
      <c r="G60" s="125">
        <v>615.73356500408829</v>
      </c>
      <c r="H60" s="124">
        <v>329178</v>
      </c>
      <c r="I60" s="125">
        <v>944.34040695307635</v>
      </c>
    </row>
    <row r="61" spans="1:234" s="126" customFormat="1" ht="18" customHeight="1">
      <c r="A61" s="289"/>
      <c r="B61" s="108">
        <v>12</v>
      </c>
      <c r="C61" s="123" t="s">
        <v>91</v>
      </c>
      <c r="D61" s="124">
        <v>4523</v>
      </c>
      <c r="E61" s="125">
        <v>409.27467831085556</v>
      </c>
      <c r="F61" s="124">
        <v>239</v>
      </c>
      <c r="G61" s="125">
        <v>594.58414225941431</v>
      </c>
      <c r="H61" s="124">
        <v>134738</v>
      </c>
      <c r="I61" s="125">
        <v>974.68711388027123</v>
      </c>
    </row>
    <row r="62" spans="1:234" s="126" customFormat="1" ht="18" customHeight="1">
      <c r="A62" s="289"/>
      <c r="B62" s="108">
        <v>46</v>
      </c>
      <c r="C62" s="123" t="s">
        <v>92</v>
      </c>
      <c r="D62" s="124">
        <v>20636</v>
      </c>
      <c r="E62" s="125">
        <v>430.35790124055058</v>
      </c>
      <c r="F62" s="124">
        <v>1177</v>
      </c>
      <c r="G62" s="125">
        <v>645.85635514018691</v>
      </c>
      <c r="H62" s="124">
        <v>553269</v>
      </c>
      <c r="I62" s="125">
        <v>1048.2630952213119</v>
      </c>
    </row>
    <row r="63" spans="1:234" s="126" customFormat="1" ht="18" hidden="1" customHeight="1">
      <c r="A63" s="289"/>
      <c r="B63" s="108"/>
      <c r="C63" s="123"/>
      <c r="D63" s="124"/>
      <c r="E63" s="125"/>
      <c r="F63" s="124"/>
      <c r="G63" s="125"/>
      <c r="H63" s="124"/>
      <c r="I63" s="125"/>
    </row>
    <row r="64" spans="1:234" s="122" customFormat="1" ht="18" customHeight="1">
      <c r="A64" s="121"/>
      <c r="B64" s="108"/>
      <c r="C64" s="117" t="s">
        <v>93</v>
      </c>
      <c r="D64" s="118">
        <v>9667</v>
      </c>
      <c r="E64" s="119">
        <v>428.60761249612079</v>
      </c>
      <c r="F64" s="118">
        <v>2059</v>
      </c>
      <c r="G64" s="119">
        <v>564.8578338999514</v>
      </c>
      <c r="H64" s="118">
        <v>232590</v>
      </c>
      <c r="I64" s="119">
        <v>908.65967294380675</v>
      </c>
      <c r="J64" s="120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</row>
    <row r="65" spans="1:234" s="126" customFormat="1" ht="18" customHeight="1">
      <c r="A65" s="289"/>
      <c r="B65" s="108">
        <v>6</v>
      </c>
      <c r="C65" s="123" t="s">
        <v>94</v>
      </c>
      <c r="D65" s="124">
        <v>6182</v>
      </c>
      <c r="E65" s="125">
        <v>425.34508735037207</v>
      </c>
      <c r="F65" s="124">
        <v>1434</v>
      </c>
      <c r="G65" s="125">
        <v>561.49193165969325</v>
      </c>
      <c r="H65" s="124">
        <v>136335</v>
      </c>
      <c r="I65" s="125">
        <v>914.57647698683388</v>
      </c>
    </row>
    <row r="66" spans="1:234" s="126" customFormat="1" ht="18" customHeight="1">
      <c r="A66" s="289"/>
      <c r="B66" s="108">
        <v>10</v>
      </c>
      <c r="C66" s="123" t="s">
        <v>95</v>
      </c>
      <c r="D66" s="124">
        <v>3485</v>
      </c>
      <c r="E66" s="125">
        <v>434.39496700143474</v>
      </c>
      <c r="F66" s="124">
        <v>625</v>
      </c>
      <c r="G66" s="125">
        <v>572.58055999999999</v>
      </c>
      <c r="H66" s="124">
        <v>96255</v>
      </c>
      <c r="I66" s="125">
        <v>900.27914747285877</v>
      </c>
    </row>
    <row r="67" spans="1:234" s="126" customFormat="1" ht="18" hidden="1" customHeight="1">
      <c r="A67" s="289"/>
      <c r="B67" s="108"/>
      <c r="C67" s="123"/>
      <c r="D67" s="124"/>
      <c r="E67" s="125"/>
      <c r="F67" s="124"/>
      <c r="G67" s="125"/>
      <c r="H67" s="124"/>
      <c r="I67" s="125"/>
    </row>
    <row r="68" spans="1:234" s="122" customFormat="1" ht="18" customHeight="1">
      <c r="A68" s="121"/>
      <c r="B68" s="108"/>
      <c r="C68" s="117" t="s">
        <v>96</v>
      </c>
      <c r="D68" s="118">
        <v>23396</v>
      </c>
      <c r="E68" s="119">
        <v>432.38415925799285</v>
      </c>
      <c r="F68" s="118">
        <v>6806</v>
      </c>
      <c r="G68" s="119">
        <v>565.70266382603575</v>
      </c>
      <c r="H68" s="118">
        <v>767628</v>
      </c>
      <c r="I68" s="119">
        <v>930.23920388521515</v>
      </c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</row>
    <row r="69" spans="1:234" s="126" customFormat="1" ht="18" customHeight="1">
      <c r="A69" s="289"/>
      <c r="B69" s="108">
        <v>15</v>
      </c>
      <c r="C69" s="123" t="s">
        <v>184</v>
      </c>
      <c r="D69" s="124">
        <v>9273</v>
      </c>
      <c r="E69" s="125">
        <v>445.52914698587301</v>
      </c>
      <c r="F69" s="124">
        <v>2447</v>
      </c>
      <c r="G69" s="125">
        <v>586.02635472006546</v>
      </c>
      <c r="H69" s="124">
        <v>301566</v>
      </c>
      <c r="I69" s="125">
        <v>976.24296605054894</v>
      </c>
    </row>
    <row r="70" spans="1:234" s="126" customFormat="1" ht="18" customHeight="1">
      <c r="A70" s="289"/>
      <c r="B70" s="108">
        <v>27</v>
      </c>
      <c r="C70" s="123" t="s">
        <v>97</v>
      </c>
      <c r="D70" s="124">
        <v>3026</v>
      </c>
      <c r="E70" s="125">
        <v>429.17845009914078</v>
      </c>
      <c r="F70" s="124">
        <v>997</v>
      </c>
      <c r="G70" s="125">
        <v>522.47095285857574</v>
      </c>
      <c r="H70" s="124">
        <v>114141</v>
      </c>
      <c r="I70" s="125">
        <v>835.12493293382749</v>
      </c>
    </row>
    <row r="71" spans="1:234" s="126" customFormat="1" ht="18" customHeight="1">
      <c r="A71" s="289"/>
      <c r="B71" s="108">
        <v>32</v>
      </c>
      <c r="C71" s="123" t="s">
        <v>185</v>
      </c>
      <c r="D71" s="124">
        <v>2800</v>
      </c>
      <c r="E71" s="125">
        <v>420.63661785714294</v>
      </c>
      <c r="F71" s="124">
        <v>1213</v>
      </c>
      <c r="G71" s="125">
        <v>530.90929925803789</v>
      </c>
      <c r="H71" s="124">
        <v>106571</v>
      </c>
      <c r="I71" s="125">
        <v>808.31757100899915</v>
      </c>
    </row>
    <row r="72" spans="1:234" s="126" customFormat="1" ht="18" customHeight="1">
      <c r="A72" s="289"/>
      <c r="B72" s="108">
        <v>36</v>
      </c>
      <c r="C72" s="123" t="s">
        <v>98</v>
      </c>
      <c r="D72" s="124">
        <v>8297</v>
      </c>
      <c r="E72" s="125">
        <v>422.8265023502471</v>
      </c>
      <c r="F72" s="124">
        <v>2149</v>
      </c>
      <c r="G72" s="125">
        <v>582.25654723127047</v>
      </c>
      <c r="H72" s="124">
        <v>245350</v>
      </c>
      <c r="I72" s="125">
        <v>970.9018401059709</v>
      </c>
    </row>
    <row r="73" spans="1:234" s="126" customFormat="1" ht="18" hidden="1" customHeight="1">
      <c r="A73" s="289"/>
      <c r="B73" s="108"/>
      <c r="C73" s="123"/>
      <c r="D73" s="124"/>
      <c r="E73" s="125"/>
      <c r="F73" s="124"/>
      <c r="G73" s="125"/>
      <c r="H73" s="124"/>
      <c r="I73" s="125"/>
    </row>
    <row r="74" spans="1:234" s="122" customFormat="1" ht="18" customHeight="1">
      <c r="A74" s="121"/>
      <c r="B74" s="108">
        <v>28</v>
      </c>
      <c r="C74" s="117" t="s">
        <v>99</v>
      </c>
      <c r="D74" s="118">
        <v>35936</v>
      </c>
      <c r="E74" s="119">
        <v>472.10826524933208</v>
      </c>
      <c r="F74" s="118">
        <v>2708</v>
      </c>
      <c r="G74" s="119">
        <v>727.44603397341211</v>
      </c>
      <c r="H74" s="118">
        <v>1204942</v>
      </c>
      <c r="I74" s="119">
        <v>1275.180865527137</v>
      </c>
      <c r="J74" s="120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</row>
    <row r="75" spans="1:234" s="122" customFormat="1" ht="18" hidden="1" customHeight="1">
      <c r="A75" s="121"/>
      <c r="B75" s="108"/>
      <c r="C75" s="117"/>
      <c r="D75" s="118"/>
      <c r="E75" s="119"/>
      <c r="F75" s="118"/>
      <c r="G75" s="119"/>
      <c r="H75" s="118"/>
      <c r="I75" s="119"/>
      <c r="J75" s="120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</row>
    <row r="76" spans="1:234" s="122" customFormat="1" ht="18" customHeight="1">
      <c r="A76" s="121"/>
      <c r="B76" s="108">
        <v>30</v>
      </c>
      <c r="C76" s="117" t="s">
        <v>100</v>
      </c>
      <c r="D76" s="118">
        <v>11675</v>
      </c>
      <c r="E76" s="119">
        <v>400.20681456102778</v>
      </c>
      <c r="F76" s="118">
        <v>1425</v>
      </c>
      <c r="G76" s="119">
        <v>591.571649122807</v>
      </c>
      <c r="H76" s="118">
        <v>253893</v>
      </c>
      <c r="I76" s="119">
        <v>963.22370238643805</v>
      </c>
      <c r="J76" s="120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</row>
    <row r="77" spans="1:234" s="122" customFormat="1" ht="18" hidden="1" customHeight="1">
      <c r="A77" s="121"/>
      <c r="B77" s="108"/>
      <c r="C77" s="117"/>
      <c r="D77" s="118"/>
      <c r="E77" s="119"/>
      <c r="F77" s="118"/>
      <c r="G77" s="119"/>
      <c r="H77" s="118"/>
      <c r="I77" s="119"/>
      <c r="J77" s="120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</row>
    <row r="78" spans="1:234" s="122" customFormat="1" ht="18" customHeight="1">
      <c r="A78" s="121"/>
      <c r="B78" s="108">
        <v>31</v>
      </c>
      <c r="C78" s="117" t="s">
        <v>101</v>
      </c>
      <c r="D78" s="118">
        <v>4263</v>
      </c>
      <c r="E78" s="119">
        <v>462.85870982875912</v>
      </c>
      <c r="F78" s="118">
        <v>390</v>
      </c>
      <c r="G78" s="119">
        <v>688.09497435897447</v>
      </c>
      <c r="H78" s="118">
        <v>140838</v>
      </c>
      <c r="I78" s="119">
        <v>1251.0699932546593</v>
      </c>
      <c r="J78" s="120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</row>
    <row r="79" spans="1:234" s="122" customFormat="1" ht="18" hidden="1" customHeight="1">
      <c r="A79" s="121"/>
      <c r="B79" s="108"/>
      <c r="C79" s="117"/>
      <c r="D79" s="118"/>
      <c r="E79" s="119"/>
      <c r="F79" s="118"/>
      <c r="G79" s="119"/>
      <c r="H79" s="118"/>
      <c r="I79" s="119"/>
      <c r="J79" s="120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</row>
    <row r="80" spans="1:234" s="122" customFormat="1" ht="18" customHeight="1">
      <c r="A80" s="121"/>
      <c r="B80" s="108"/>
      <c r="C80" s="117" t="s">
        <v>102</v>
      </c>
      <c r="D80" s="118">
        <v>15864</v>
      </c>
      <c r="E80" s="119">
        <v>525.89621659102374</v>
      </c>
      <c r="F80" s="118">
        <v>2249</v>
      </c>
      <c r="G80" s="119">
        <v>797.36464650955975</v>
      </c>
      <c r="H80" s="118">
        <v>568231</v>
      </c>
      <c r="I80" s="119">
        <v>1351.2419256077192</v>
      </c>
      <c r="J80" s="120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</row>
    <row r="81" spans="1:258" s="126" customFormat="1" ht="18" customHeight="1">
      <c r="A81" s="289"/>
      <c r="B81" s="108">
        <v>1</v>
      </c>
      <c r="C81" s="123" t="s">
        <v>186</v>
      </c>
      <c r="D81" s="124">
        <v>2053</v>
      </c>
      <c r="E81" s="125">
        <v>489.24782756941056</v>
      </c>
      <c r="F81" s="124">
        <v>159</v>
      </c>
      <c r="G81" s="125">
        <v>763.46811320754716</v>
      </c>
      <c r="H81" s="124">
        <v>80122</v>
      </c>
      <c r="I81" s="125">
        <v>1372.3385302413822</v>
      </c>
    </row>
    <row r="82" spans="1:258" s="126" customFormat="1" ht="18" customHeight="1">
      <c r="A82" s="289"/>
      <c r="B82" s="108">
        <v>20</v>
      </c>
      <c r="C82" s="123" t="s">
        <v>187</v>
      </c>
      <c r="D82" s="124">
        <v>4867</v>
      </c>
      <c r="E82" s="125">
        <v>513.79708444627079</v>
      </c>
      <c r="F82" s="124">
        <v>541</v>
      </c>
      <c r="G82" s="125">
        <v>788.04654343807749</v>
      </c>
      <c r="H82" s="124">
        <v>192263</v>
      </c>
      <c r="I82" s="125">
        <v>1323.9794856524654</v>
      </c>
    </row>
    <row r="83" spans="1:258" s="126" customFormat="1" ht="18" customHeight="1">
      <c r="A83" s="289"/>
      <c r="B83" s="108">
        <v>48</v>
      </c>
      <c r="C83" s="123" t="s">
        <v>188</v>
      </c>
      <c r="D83" s="124">
        <v>8944</v>
      </c>
      <c r="E83" s="125">
        <v>540.89237254025034</v>
      </c>
      <c r="F83" s="124">
        <v>1549</v>
      </c>
      <c r="G83" s="125">
        <v>804.09843770174302</v>
      </c>
      <c r="H83" s="124">
        <v>295846</v>
      </c>
      <c r="I83" s="125">
        <v>1363.2456584168788</v>
      </c>
    </row>
    <row r="84" spans="1:258" s="126" customFormat="1" ht="18" hidden="1" customHeight="1">
      <c r="A84" s="289"/>
      <c r="B84" s="108"/>
      <c r="C84" s="123"/>
      <c r="D84" s="124"/>
      <c r="E84" s="125"/>
      <c r="F84" s="124"/>
      <c r="G84" s="125"/>
      <c r="H84" s="124"/>
      <c r="I84" s="125"/>
    </row>
    <row r="85" spans="1:258" s="122" customFormat="1" ht="18" customHeight="1">
      <c r="A85" s="121"/>
      <c r="B85" s="108">
        <v>26</v>
      </c>
      <c r="C85" s="117" t="s">
        <v>103</v>
      </c>
      <c r="D85" s="118">
        <v>2044</v>
      </c>
      <c r="E85" s="119">
        <v>429.93496086105677</v>
      </c>
      <c r="F85" s="118">
        <v>165</v>
      </c>
      <c r="G85" s="119">
        <v>620.5981212121211</v>
      </c>
      <c r="H85" s="118">
        <v>71637</v>
      </c>
      <c r="I85" s="119">
        <v>1072.7052961458464</v>
      </c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</row>
    <row r="86" spans="1:258" s="122" customFormat="1" ht="18" hidden="1" customHeight="1">
      <c r="A86" s="121"/>
      <c r="B86" s="108"/>
      <c r="C86" s="117"/>
      <c r="D86" s="118"/>
      <c r="E86" s="119"/>
      <c r="F86" s="118"/>
      <c r="G86" s="119"/>
      <c r="H86" s="118"/>
      <c r="I86" s="119"/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</row>
    <row r="87" spans="1:258" s="122" customFormat="1" ht="18" customHeight="1">
      <c r="A87" s="121"/>
      <c r="B87" s="108">
        <v>51</v>
      </c>
      <c r="C87" s="123" t="s">
        <v>104</v>
      </c>
      <c r="D87" s="124">
        <v>784</v>
      </c>
      <c r="E87" s="125">
        <v>367.95061224489797</v>
      </c>
      <c r="F87" s="124">
        <v>44</v>
      </c>
      <c r="G87" s="125">
        <v>693.67863636363643</v>
      </c>
      <c r="H87" s="124">
        <v>8864</v>
      </c>
      <c r="I87" s="125">
        <v>1098.8227921931411</v>
      </c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</row>
    <row r="88" spans="1:258" s="122" customFormat="1" ht="18" customHeight="1">
      <c r="A88" s="121"/>
      <c r="B88" s="108">
        <v>52</v>
      </c>
      <c r="C88" s="123" t="s">
        <v>105</v>
      </c>
      <c r="D88" s="124">
        <v>798</v>
      </c>
      <c r="E88" s="125">
        <v>343.82959899749369</v>
      </c>
      <c r="F88" s="124">
        <v>27</v>
      </c>
      <c r="G88" s="125">
        <v>663.36481481481485</v>
      </c>
      <c r="H88" s="124">
        <v>8260</v>
      </c>
      <c r="I88" s="125">
        <v>1056.65416464891</v>
      </c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</row>
    <row r="89" spans="1:258" s="122" customFormat="1" ht="18" hidden="1" customHeight="1">
      <c r="A89" s="121"/>
      <c r="B89" s="108"/>
      <c r="C89" s="123"/>
      <c r="D89" s="124"/>
      <c r="E89" s="125"/>
      <c r="F89" s="124"/>
      <c r="G89" s="125"/>
      <c r="H89" s="124"/>
      <c r="I89" s="125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</row>
    <row r="90" spans="1:258" s="122" customFormat="1" ht="18" customHeight="1">
      <c r="A90" s="121"/>
      <c r="B90" s="401"/>
      <c r="C90" s="392" t="s">
        <v>45</v>
      </c>
      <c r="D90" s="399">
        <v>342472</v>
      </c>
      <c r="E90" s="400">
        <v>438.46065987876256</v>
      </c>
      <c r="F90" s="399">
        <v>44415</v>
      </c>
      <c r="G90" s="400">
        <v>637.38126713947986</v>
      </c>
      <c r="H90" s="399">
        <v>9936182</v>
      </c>
      <c r="I90" s="400">
        <v>1090.176127504508</v>
      </c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</row>
    <row r="91" spans="1:258" ht="18" customHeight="1">
      <c r="B91" s="319"/>
      <c r="C91" s="327"/>
      <c r="D91" s="327"/>
      <c r="E91" s="327"/>
      <c r="F91" s="327"/>
      <c r="G91" s="327"/>
      <c r="H91" s="327"/>
      <c r="I91" s="327"/>
    </row>
    <row r="92" spans="1:258" ht="18" customHeight="1">
      <c r="B92" s="393"/>
      <c r="C92" s="327"/>
      <c r="D92" s="327"/>
      <c r="E92" s="327"/>
      <c r="F92" s="327"/>
      <c r="G92" s="327"/>
      <c r="H92" s="327"/>
      <c r="I92" s="327"/>
    </row>
    <row r="93" spans="1:258" ht="18" customHeight="1">
      <c r="B93" s="131"/>
    </row>
    <row r="94" spans="1:258" ht="18" customHeight="1">
      <c r="B94" s="131"/>
    </row>
    <row r="95" spans="1:258" ht="18" customHeight="1">
      <c r="B95" s="131"/>
    </row>
    <row r="96" spans="1:258" ht="18" customHeight="1">
      <c r="B96" s="131"/>
    </row>
    <row r="97" spans="2:4" ht="18" customHeight="1">
      <c r="B97" s="131"/>
    </row>
    <row r="98" spans="2:4" ht="28.5">
      <c r="B98" s="131"/>
    </row>
    <row r="99" spans="2:4" ht="28.5">
      <c r="B99" s="131"/>
    </row>
    <row r="100" spans="2:4" ht="28.5">
      <c r="B100" s="135"/>
    </row>
    <row r="101" spans="2:4" ht="28.5">
      <c r="B101" s="135"/>
    </row>
    <row r="102" spans="2:4" ht="28.5">
      <c r="B102" s="135"/>
      <c r="D102" s="133"/>
    </row>
    <row r="103" spans="2:4" ht="28.5">
      <c r="B103" s="135"/>
      <c r="D103" s="133"/>
    </row>
    <row r="104" spans="2:4" ht="28.5">
      <c r="B104" s="135"/>
      <c r="D104" s="133"/>
    </row>
    <row r="105" spans="2:4" ht="28.5">
      <c r="B105" s="135"/>
      <c r="D105" s="133"/>
    </row>
    <row r="106" spans="2:4" ht="28.5">
      <c r="B106" s="135"/>
      <c r="D106" s="133"/>
    </row>
    <row r="107" spans="2:4" ht="28.5">
      <c r="B107" s="135"/>
      <c r="D107" s="133"/>
    </row>
    <row r="108" spans="2:4">
      <c r="B108" s="136"/>
      <c r="D108" s="133"/>
    </row>
    <row r="109" spans="2:4">
      <c r="B109" s="136"/>
      <c r="D109" s="133"/>
    </row>
    <row r="110" spans="2:4">
      <c r="B110" s="136"/>
      <c r="D110" s="133"/>
    </row>
    <row r="111" spans="2:4">
      <c r="B111" s="136"/>
      <c r="D111" s="133"/>
    </row>
    <row r="112" spans="2:4">
      <c r="B112" s="136"/>
      <c r="D112" s="133"/>
    </row>
    <row r="113" spans="2:4">
      <c r="B113" s="136"/>
      <c r="D113" s="133"/>
    </row>
    <row r="114" spans="2:4">
      <c r="B114" s="136"/>
      <c r="D114" s="133"/>
    </row>
    <row r="115" spans="2:4">
      <c r="B115" s="136"/>
      <c r="D115" s="133"/>
    </row>
    <row r="116" spans="2:4">
      <c r="B116" s="136"/>
      <c r="D116" s="133"/>
    </row>
    <row r="117" spans="2:4">
      <c r="B117" s="136"/>
      <c r="D117" s="133"/>
    </row>
    <row r="118" spans="2:4">
      <c r="B118" s="136"/>
      <c r="D118" s="133"/>
    </row>
    <row r="119" spans="2:4">
      <c r="B119" s="136"/>
      <c r="D119" s="133"/>
    </row>
    <row r="120" spans="2:4">
      <c r="B120" s="136"/>
      <c r="D120" s="133"/>
    </row>
    <row r="121" spans="2:4">
      <c r="B121" s="136"/>
    </row>
    <row r="122" spans="2:4">
      <c r="B122" s="136"/>
    </row>
    <row r="123" spans="2:4">
      <c r="B123" s="136"/>
    </row>
    <row r="124" spans="2:4">
      <c r="B124" s="136"/>
    </row>
    <row r="125" spans="2:4">
      <c r="B125" s="136"/>
    </row>
    <row r="126" spans="2:4">
      <c r="B126" s="136"/>
    </row>
    <row r="127" spans="2:4" ht="15.2" customHeight="1">
      <c r="B127" s="136"/>
    </row>
    <row r="128" spans="2:4">
      <c r="B128" s="136"/>
    </row>
    <row r="129" spans="2:2">
      <c r="B129" s="136"/>
    </row>
    <row r="130" spans="2:2">
      <c r="B130" s="136"/>
    </row>
    <row r="131" spans="2:2">
      <c r="B131" s="136"/>
    </row>
    <row r="132" spans="2:2">
      <c r="B132" s="136"/>
    </row>
    <row r="133" spans="2:2">
      <c r="B133" s="136"/>
    </row>
    <row r="134" spans="2:2">
      <c r="B134" s="136"/>
    </row>
    <row r="135" spans="2:2">
      <c r="B135" s="136"/>
    </row>
    <row r="136" spans="2:2">
      <c r="B136" s="136"/>
    </row>
    <row r="137" spans="2:2">
      <c r="B137" s="136"/>
    </row>
    <row r="138" spans="2:2">
      <c r="B138" s="136"/>
    </row>
    <row r="139" spans="2:2">
      <c r="B139" s="136"/>
    </row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9" activePane="bottomLeft" state="frozen"/>
      <selection activeCell="Q29" sqref="Q29"/>
      <selection pane="bottomLeft" activeCell="I94" sqref="I94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6384" width="11.42578125" style="143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142" customFormat="1" ht="18.75">
      <c r="A3" s="291"/>
      <c r="B3" s="8"/>
      <c r="C3" s="103" t="s">
        <v>109</v>
      </c>
      <c r="D3" s="137"/>
      <c r="E3" s="138"/>
      <c r="F3" s="137"/>
      <c r="G3" s="137"/>
      <c r="H3" s="137"/>
      <c r="I3" s="137"/>
    </row>
    <row r="4" spans="1:255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55" s="142" customFormat="1" ht="18.75">
      <c r="A5" s="291"/>
      <c r="B5" s="8"/>
      <c r="C5" s="107" t="str">
        <f>'Número pensiones (IP-J-V)'!$C$5</f>
        <v>1 de  Junio de 2022</v>
      </c>
      <c r="D5" s="137"/>
      <c r="E5" s="138"/>
      <c r="F5" s="137"/>
      <c r="G5" s="137"/>
      <c r="H5" s="137"/>
      <c r="I5" s="137"/>
      <c r="K5" s="9" t="s">
        <v>177</v>
      </c>
    </row>
    <row r="6" spans="1:255" ht="2.4500000000000002" customHeight="1">
      <c r="C6" s="109"/>
      <c r="D6" s="110"/>
      <c r="E6" s="111"/>
      <c r="F6" s="110"/>
      <c r="G6" s="110"/>
      <c r="H6" s="110"/>
      <c r="I6" s="110"/>
    </row>
    <row r="7" spans="1:255" ht="69" customHeight="1">
      <c r="B7" s="323" t="s">
        <v>166</v>
      </c>
      <c r="C7" s="324" t="s">
        <v>47</v>
      </c>
      <c r="D7" s="323" t="s">
        <v>110</v>
      </c>
      <c r="E7" s="325" t="s">
        <v>111</v>
      </c>
      <c r="F7" s="323" t="s">
        <v>112</v>
      </c>
      <c r="G7" s="323" t="s">
        <v>113</v>
      </c>
      <c r="H7" s="323" t="s">
        <v>114</v>
      </c>
      <c r="I7" s="323" t="s">
        <v>112</v>
      </c>
    </row>
    <row r="8" spans="1:255" ht="29.25" hidden="1" customHeight="1">
      <c r="B8" s="144"/>
      <c r="C8" s="115"/>
      <c r="D8" s="115"/>
      <c r="E8" s="116"/>
      <c r="F8" s="115"/>
      <c r="G8" s="115"/>
      <c r="H8" s="115"/>
      <c r="I8" s="115"/>
    </row>
    <row r="9" spans="1:255" s="148" customFormat="1" ht="18" customHeight="1">
      <c r="A9" s="12"/>
      <c r="B9" s="145"/>
      <c r="C9" s="146" t="s">
        <v>52</v>
      </c>
      <c r="D9" s="147">
        <v>1612593</v>
      </c>
      <c r="E9" s="281">
        <v>0.16229503445085849</v>
      </c>
      <c r="F9" s="281">
        <v>9.6001963363487874E-3</v>
      </c>
      <c r="G9" s="192">
        <v>974.61449376873168</v>
      </c>
      <c r="H9" s="281">
        <v>0.89399728097119013</v>
      </c>
      <c r="I9" s="281">
        <v>5.4523993378720048E-2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151" customFormat="1" ht="18" customHeight="1">
      <c r="B10" s="145">
        <v>4</v>
      </c>
      <c r="C10" s="149" t="s">
        <v>53</v>
      </c>
      <c r="D10" s="150">
        <v>110390</v>
      </c>
      <c r="E10" s="282">
        <v>1.1109901167269278E-2</v>
      </c>
      <c r="F10" s="282">
        <v>1.0703069922450847E-2</v>
      </c>
      <c r="G10" s="193">
        <v>885.66066337530606</v>
      </c>
      <c r="H10" s="282">
        <v>0.81240144691358018</v>
      </c>
      <c r="I10" s="282">
        <v>5.6865155087752584E-2</v>
      </c>
    </row>
    <row r="11" spans="1:255" s="152" customFormat="1" ht="18" customHeight="1">
      <c r="B11" s="145">
        <v>11</v>
      </c>
      <c r="C11" s="149" t="s">
        <v>54</v>
      </c>
      <c r="D11" s="150">
        <v>226284</v>
      </c>
      <c r="E11" s="282">
        <v>2.2773737437579142E-2</v>
      </c>
      <c r="F11" s="282">
        <v>1.0241528639671316E-2</v>
      </c>
      <c r="G11" s="193">
        <v>1080.258501750013</v>
      </c>
      <c r="H11" s="282">
        <v>0.99090273075672908</v>
      </c>
      <c r="I11" s="282">
        <v>5.2189804469997547E-2</v>
      </c>
    </row>
    <row r="12" spans="1:255" s="152" customFormat="1" ht="18" customHeight="1">
      <c r="B12" s="145">
        <v>14</v>
      </c>
      <c r="C12" s="149" t="s">
        <v>55</v>
      </c>
      <c r="D12" s="150">
        <v>174569</v>
      </c>
      <c r="E12" s="282">
        <v>1.7569021984500686E-2</v>
      </c>
      <c r="F12" s="282">
        <v>4.9970927052809255E-3</v>
      </c>
      <c r="G12" s="193">
        <v>903.86808310753918</v>
      </c>
      <c r="H12" s="282">
        <v>0.8291028030273957</v>
      </c>
      <c r="I12" s="282">
        <v>5.7239153194171832E-2</v>
      </c>
    </row>
    <row r="13" spans="1:255" s="152" customFormat="1" ht="18" customHeight="1">
      <c r="B13" s="145">
        <v>18</v>
      </c>
      <c r="C13" s="149" t="s">
        <v>56</v>
      </c>
      <c r="D13" s="150">
        <v>191634</v>
      </c>
      <c r="E13" s="282">
        <v>1.9286482473851625E-2</v>
      </c>
      <c r="F13" s="282">
        <v>9.7479239556548247E-3</v>
      </c>
      <c r="G13" s="193">
        <v>925.49667292860374</v>
      </c>
      <c r="H13" s="282">
        <v>0.84894234021353276</v>
      </c>
      <c r="I13" s="282">
        <v>5.6413196541639232E-2</v>
      </c>
    </row>
    <row r="14" spans="1:255" s="152" customFormat="1" ht="18" customHeight="1">
      <c r="B14" s="145">
        <v>21</v>
      </c>
      <c r="C14" s="149" t="s">
        <v>57</v>
      </c>
      <c r="D14" s="150">
        <v>100412</v>
      </c>
      <c r="E14" s="282">
        <v>1.0105692508450429E-2</v>
      </c>
      <c r="F14" s="282">
        <v>1.0913337628865927E-2</v>
      </c>
      <c r="G14" s="193">
        <v>989.42317900251055</v>
      </c>
      <c r="H14" s="282">
        <v>0.90758103579774008</v>
      </c>
      <c r="I14" s="282">
        <v>5.2442363391752123E-2</v>
      </c>
    </row>
    <row r="15" spans="1:255" s="152" customFormat="1" ht="18" customHeight="1">
      <c r="B15" s="145">
        <v>23</v>
      </c>
      <c r="C15" s="149" t="s">
        <v>58</v>
      </c>
      <c r="D15" s="150">
        <v>144557</v>
      </c>
      <c r="E15" s="282">
        <v>1.4548545910290291E-2</v>
      </c>
      <c r="F15" s="282">
        <v>6.3069522662564381E-3</v>
      </c>
      <c r="G15" s="193">
        <v>895.29891074109162</v>
      </c>
      <c r="H15" s="282">
        <v>0.82124244711769234</v>
      </c>
      <c r="I15" s="282">
        <v>5.5798968781804348E-2</v>
      </c>
    </row>
    <row r="16" spans="1:255" s="152" customFormat="1" ht="18" customHeight="1">
      <c r="B16" s="145">
        <v>29</v>
      </c>
      <c r="C16" s="149" t="s">
        <v>59</v>
      </c>
      <c r="D16" s="150">
        <v>276732</v>
      </c>
      <c r="E16" s="282">
        <v>2.7850939123297058E-2</v>
      </c>
      <c r="F16" s="282">
        <v>1.03026541564748E-2</v>
      </c>
      <c r="G16" s="193">
        <v>991.92682028099421</v>
      </c>
      <c r="H16" s="282">
        <v>0.90987758331452961</v>
      </c>
      <c r="I16" s="282">
        <v>5.5331796948877798E-2</v>
      </c>
    </row>
    <row r="17" spans="1:457" s="152" customFormat="1" ht="18" customHeight="1">
      <c r="B17" s="145">
        <v>41</v>
      </c>
      <c r="C17" s="149" t="s">
        <v>60</v>
      </c>
      <c r="D17" s="150">
        <v>388015</v>
      </c>
      <c r="E17" s="282">
        <v>3.9050713845619978E-2</v>
      </c>
      <c r="F17" s="282">
        <v>1.131429286321195E-2</v>
      </c>
      <c r="G17" s="193">
        <v>1007.7694428565909</v>
      </c>
      <c r="H17" s="282">
        <v>0.92440975126051239</v>
      </c>
      <c r="I17" s="282">
        <v>5.2654281427724214E-2</v>
      </c>
    </row>
    <row r="18" spans="1:457" s="152" customFormat="1" ht="18" hidden="1" customHeight="1">
      <c r="B18" s="145"/>
      <c r="C18" s="149"/>
      <c r="D18" s="150"/>
      <c r="E18" s="282"/>
      <c r="F18" s="282"/>
      <c r="G18" s="193"/>
      <c r="H18" s="282"/>
      <c r="I18" s="282"/>
    </row>
    <row r="19" spans="1:457" s="153" customFormat="1" ht="18" customHeight="1">
      <c r="A19" s="12"/>
      <c r="B19" s="145"/>
      <c r="C19" s="146" t="s">
        <v>61</v>
      </c>
      <c r="D19" s="147">
        <v>307143</v>
      </c>
      <c r="E19" s="281">
        <v>3.091157146678674E-2</v>
      </c>
      <c r="F19" s="281">
        <v>6.8083627805131108E-3</v>
      </c>
      <c r="G19" s="192">
        <v>1151.9663114900875</v>
      </c>
      <c r="H19" s="281">
        <v>1.0566790837064297</v>
      </c>
      <c r="I19" s="281">
        <v>5.6880791142353893E-2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151" customFormat="1" ht="18" customHeight="1">
      <c r="B20" s="145">
        <v>22</v>
      </c>
      <c r="C20" s="149" t="s">
        <v>62</v>
      </c>
      <c r="D20" s="150">
        <v>53669</v>
      </c>
      <c r="E20" s="282">
        <v>5.4013704660401752E-3</v>
      </c>
      <c r="F20" s="282">
        <v>4.1912246234445671E-3</v>
      </c>
      <c r="G20" s="193">
        <v>1042.8678686019862</v>
      </c>
      <c r="H20" s="282">
        <v>0.95660493959740811</v>
      </c>
      <c r="I20" s="282">
        <v>5.5155547938764427E-2</v>
      </c>
    </row>
    <row r="21" spans="1:457" s="152" customFormat="1" ht="18" customHeight="1">
      <c r="B21" s="145">
        <v>40</v>
      </c>
      <c r="C21" s="149" t="s">
        <v>63</v>
      </c>
      <c r="D21" s="150">
        <v>35821</v>
      </c>
      <c r="E21" s="282">
        <v>3.6051070723140941E-3</v>
      </c>
      <c r="F21" s="282">
        <v>-1.7000167214759054E-3</v>
      </c>
      <c r="G21" s="193">
        <v>1050.3752843304196</v>
      </c>
      <c r="H21" s="282">
        <v>0.96349136422093973</v>
      </c>
      <c r="I21" s="282">
        <v>5.7088870714077755E-2</v>
      </c>
    </row>
    <row r="22" spans="1:457" s="152" customFormat="1" ht="18" customHeight="1">
      <c r="B22" s="145">
        <v>50</v>
      </c>
      <c r="C22" s="152" t="s">
        <v>64</v>
      </c>
      <c r="D22" s="154">
        <v>217653</v>
      </c>
      <c r="E22" s="283">
        <v>2.190509392843247E-2</v>
      </c>
      <c r="F22" s="283">
        <v>8.8718312405267064E-3</v>
      </c>
      <c r="G22" s="194">
        <v>1195.5875641962205</v>
      </c>
      <c r="H22" s="283">
        <v>1.096692116101466</v>
      </c>
      <c r="I22" s="283">
        <v>5.6956447694968881E-2</v>
      </c>
    </row>
    <row r="23" spans="1:457" s="152" customFormat="1" ht="18" hidden="1" customHeight="1">
      <c r="B23" s="145"/>
      <c r="D23" s="154"/>
      <c r="E23" s="283"/>
      <c r="F23" s="283"/>
      <c r="G23" s="194"/>
      <c r="H23" s="283"/>
      <c r="I23" s="283"/>
    </row>
    <row r="24" spans="1:457" s="148" customFormat="1" ht="18" customHeight="1">
      <c r="A24" s="12"/>
      <c r="B24" s="145">
        <v>33</v>
      </c>
      <c r="C24" s="146" t="s">
        <v>65</v>
      </c>
      <c r="D24" s="147">
        <v>299379</v>
      </c>
      <c r="E24" s="281">
        <v>3.0130184813442425E-2</v>
      </c>
      <c r="F24" s="281">
        <v>-2.6384960572474192E-3</v>
      </c>
      <c r="G24" s="192">
        <v>1279.4415234869518</v>
      </c>
      <c r="H24" s="281">
        <v>1.17360992522895</v>
      </c>
      <c r="I24" s="281">
        <v>5.2725654814770095E-2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148" customFormat="1" ht="18" hidden="1" customHeight="1">
      <c r="A25" s="12"/>
      <c r="B25" s="145"/>
      <c r="C25" s="146"/>
      <c r="D25" s="147"/>
      <c r="E25" s="281"/>
      <c r="F25" s="281"/>
      <c r="G25" s="192"/>
      <c r="H25" s="281"/>
      <c r="I25" s="281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148" customFormat="1" ht="18" customHeight="1">
      <c r="A26" s="12"/>
      <c r="B26" s="145">
        <v>7</v>
      </c>
      <c r="C26" s="146" t="s">
        <v>182</v>
      </c>
      <c r="D26" s="147">
        <v>200932</v>
      </c>
      <c r="E26" s="281">
        <v>2.0222254383021568E-2</v>
      </c>
      <c r="F26" s="281">
        <v>1.1426442903021305E-2</v>
      </c>
      <c r="G26" s="192">
        <v>1017.7632522445407</v>
      </c>
      <c r="H26" s="281">
        <v>0.93357690245361946</v>
      </c>
      <c r="I26" s="281">
        <v>5.9576000227233195E-2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148" customFormat="1" ht="18" hidden="1" customHeight="1">
      <c r="A27" s="12"/>
      <c r="B27" s="145"/>
      <c r="C27" s="146"/>
      <c r="D27" s="147"/>
      <c r="E27" s="281"/>
      <c r="F27" s="281"/>
      <c r="G27" s="192"/>
      <c r="H27" s="281"/>
      <c r="I27" s="281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148" customFormat="1" ht="18" customHeight="1">
      <c r="A28" s="12"/>
      <c r="B28" s="145"/>
      <c r="C28" s="146" t="s">
        <v>66</v>
      </c>
      <c r="D28" s="147">
        <v>346123</v>
      </c>
      <c r="E28" s="281">
        <v>3.4834607498131574E-2</v>
      </c>
      <c r="F28" s="281">
        <v>1.9132867132867215E-2</v>
      </c>
      <c r="G28" s="192">
        <v>994.96443469518056</v>
      </c>
      <c r="H28" s="281">
        <v>0.91266393529706624</v>
      </c>
      <c r="I28" s="281">
        <v>5.4214759521455047E-2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151" customFormat="1" ht="18" customHeight="1">
      <c r="B29" s="145">
        <v>35</v>
      </c>
      <c r="C29" s="149" t="s">
        <v>67</v>
      </c>
      <c r="D29" s="150">
        <v>181691</v>
      </c>
      <c r="E29" s="282">
        <v>1.8285796294794116E-2</v>
      </c>
      <c r="F29" s="282">
        <v>1.8207596866208542E-2</v>
      </c>
      <c r="G29" s="193">
        <v>1009.9909860697558</v>
      </c>
      <c r="H29" s="282">
        <v>0.92644753502509558</v>
      </c>
      <c r="I29" s="282">
        <v>5.5432650426710417E-2</v>
      </c>
    </row>
    <row r="30" spans="1:457" s="152" customFormat="1" ht="18" customHeight="1">
      <c r="B30" s="145">
        <v>38</v>
      </c>
      <c r="C30" s="149" t="s">
        <v>68</v>
      </c>
      <c r="D30" s="150">
        <v>164432</v>
      </c>
      <c r="E30" s="282">
        <v>1.6548811203337458E-2</v>
      </c>
      <c r="F30" s="282">
        <v>2.015721260927017E-2</v>
      </c>
      <c r="G30" s="193">
        <v>978.3606766322855</v>
      </c>
      <c r="H30" s="282">
        <v>0.89743359072797146</v>
      </c>
      <c r="I30" s="282">
        <v>5.2860475197948231E-2</v>
      </c>
    </row>
    <row r="31" spans="1:457" s="152" customFormat="1" ht="18" hidden="1" customHeight="1">
      <c r="B31" s="145"/>
      <c r="C31" s="149"/>
      <c r="D31" s="150"/>
      <c r="E31" s="282"/>
      <c r="F31" s="282"/>
      <c r="G31" s="193"/>
      <c r="H31" s="282"/>
      <c r="I31" s="282"/>
    </row>
    <row r="32" spans="1:457" s="152" customFormat="1" ht="18" customHeight="1">
      <c r="B32" s="145">
        <v>39</v>
      </c>
      <c r="C32" s="146" t="s">
        <v>69</v>
      </c>
      <c r="D32" s="147">
        <v>143618</v>
      </c>
      <c r="E32" s="281">
        <v>1.4454042810407458E-2</v>
      </c>
      <c r="F32" s="281">
        <v>4.8065150317286864E-3</v>
      </c>
      <c r="G32" s="192">
        <v>1151.4918670361669</v>
      </c>
      <c r="H32" s="281">
        <v>1.056243883886923</v>
      </c>
      <c r="I32" s="281">
        <v>5.5024568991038914E-2</v>
      </c>
    </row>
    <row r="33" spans="1:255" s="152" customFormat="1" ht="18" hidden="1" customHeight="1">
      <c r="B33" s="145"/>
      <c r="C33" s="146"/>
      <c r="D33" s="147"/>
      <c r="E33" s="281"/>
      <c r="F33" s="281"/>
      <c r="G33" s="192"/>
      <c r="H33" s="281"/>
      <c r="I33" s="281"/>
    </row>
    <row r="34" spans="1:255" s="148" customFormat="1" ht="18" customHeight="1">
      <c r="A34" s="12"/>
      <c r="B34" s="145"/>
      <c r="C34" s="146" t="s">
        <v>70</v>
      </c>
      <c r="D34" s="147">
        <v>616604</v>
      </c>
      <c r="E34" s="281">
        <v>6.2056431736053144E-2</v>
      </c>
      <c r="F34" s="281">
        <v>4.6943001973203113E-3</v>
      </c>
      <c r="G34" s="192">
        <v>1085.3710144436304</v>
      </c>
      <c r="H34" s="281">
        <v>0.99559235160296822</v>
      </c>
      <c r="I34" s="281">
        <v>5.7788987726134833E-2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156" customFormat="1" ht="18" customHeight="1">
      <c r="A35" s="292"/>
      <c r="B35" s="155">
        <v>5</v>
      </c>
      <c r="C35" s="149" t="s">
        <v>71</v>
      </c>
      <c r="D35" s="150">
        <v>38848</v>
      </c>
      <c r="E35" s="282">
        <v>3.9097512505306365E-3</v>
      </c>
      <c r="F35" s="282">
        <v>2.3996903625338462E-3</v>
      </c>
      <c r="G35" s="193">
        <v>949.31202687397024</v>
      </c>
      <c r="H35" s="282">
        <v>0.87078775889820126</v>
      </c>
      <c r="I35" s="282">
        <v>5.7690515404698717E-2</v>
      </c>
    </row>
    <row r="36" spans="1:255" s="152" customFormat="1" ht="18" customHeight="1">
      <c r="B36" s="145">
        <v>9</v>
      </c>
      <c r="C36" s="149" t="s">
        <v>72</v>
      </c>
      <c r="D36" s="150">
        <v>91392</v>
      </c>
      <c r="E36" s="282">
        <v>9.1978991528134241E-3</v>
      </c>
      <c r="F36" s="282">
        <v>6.320332973639653E-3</v>
      </c>
      <c r="G36" s="193">
        <v>1165.9242261904762</v>
      </c>
      <c r="H36" s="282">
        <v>1.0694824412082486</v>
      </c>
      <c r="I36" s="282">
        <v>5.8798679464169279E-2</v>
      </c>
    </row>
    <row r="37" spans="1:255" s="152" customFormat="1" ht="18" customHeight="1">
      <c r="B37" s="145">
        <v>24</v>
      </c>
      <c r="C37" s="149" t="s">
        <v>73</v>
      </c>
      <c r="D37" s="150">
        <v>139953</v>
      </c>
      <c r="E37" s="282">
        <v>1.4085188858255616E-2</v>
      </c>
      <c r="F37" s="282">
        <v>-3.9783079025278445E-3</v>
      </c>
      <c r="G37" s="193">
        <v>1081.7623597207637</v>
      </c>
      <c r="H37" s="282">
        <v>0.99228219406803186</v>
      </c>
      <c r="I37" s="282">
        <v>5.8627594953603701E-2</v>
      </c>
    </row>
    <row r="38" spans="1:255" s="152" customFormat="1" ht="18" customHeight="1">
      <c r="B38" s="145">
        <v>34</v>
      </c>
      <c r="C38" s="152" t="s">
        <v>74</v>
      </c>
      <c r="D38" s="154">
        <v>42761</v>
      </c>
      <c r="E38" s="283">
        <v>4.3035644878485517E-3</v>
      </c>
      <c r="F38" s="283">
        <v>6.49641049782268E-3</v>
      </c>
      <c r="G38" s="194">
        <v>1112.3349521760485</v>
      </c>
      <c r="H38" s="283">
        <v>1.0203259125864952</v>
      </c>
      <c r="I38" s="283">
        <v>5.9079201754946853E-2</v>
      </c>
    </row>
    <row r="39" spans="1:255" s="152" customFormat="1" ht="18" customHeight="1">
      <c r="B39" s="145">
        <v>37</v>
      </c>
      <c r="C39" s="152" t="s">
        <v>75</v>
      </c>
      <c r="D39" s="154">
        <v>81035</v>
      </c>
      <c r="E39" s="283">
        <v>8.1555470702931974E-3</v>
      </c>
      <c r="F39" s="283">
        <v>5.1351384874909201E-3</v>
      </c>
      <c r="G39" s="194">
        <v>1010.0155244030366</v>
      </c>
      <c r="H39" s="283">
        <v>0.92647004362041496</v>
      </c>
      <c r="I39" s="283">
        <v>5.8145834262623319E-2</v>
      </c>
    </row>
    <row r="40" spans="1:255" s="152" customFormat="1" ht="18" customHeight="1">
      <c r="B40" s="145">
        <v>40</v>
      </c>
      <c r="C40" s="149" t="s">
        <v>76</v>
      </c>
      <c r="D40" s="150">
        <v>34260</v>
      </c>
      <c r="E40" s="282">
        <v>3.448004474958289E-3</v>
      </c>
      <c r="F40" s="282">
        <v>1.4479879186284128E-2</v>
      </c>
      <c r="G40" s="193">
        <v>1035.8401903093988</v>
      </c>
      <c r="H40" s="282">
        <v>0.95015856995558312</v>
      </c>
      <c r="I40" s="282">
        <v>6.5032249641917117E-2</v>
      </c>
    </row>
    <row r="41" spans="1:255" s="152" customFormat="1" ht="18" customHeight="1">
      <c r="B41" s="145">
        <v>42</v>
      </c>
      <c r="C41" s="149" t="s">
        <v>77</v>
      </c>
      <c r="D41" s="150">
        <v>22403</v>
      </c>
      <c r="E41" s="282">
        <v>2.2546889740948789E-3</v>
      </c>
      <c r="F41" s="282">
        <v>5.5657794335473021E-3</v>
      </c>
      <c r="G41" s="193">
        <v>1035.5123670936925</v>
      </c>
      <c r="H41" s="282">
        <v>0.94985786330146049</v>
      </c>
      <c r="I41" s="282">
        <v>6.2186626121595534E-2</v>
      </c>
    </row>
    <row r="42" spans="1:255" s="152" customFormat="1" ht="18" customHeight="1">
      <c r="B42" s="145">
        <v>47</v>
      </c>
      <c r="C42" s="149" t="s">
        <v>78</v>
      </c>
      <c r="D42" s="150">
        <v>118029</v>
      </c>
      <c r="E42" s="282">
        <v>1.1878707535751661E-2</v>
      </c>
      <c r="F42" s="282">
        <v>1.3629102901015155E-2</v>
      </c>
      <c r="G42" s="193">
        <v>1205.2994822458891</v>
      </c>
      <c r="H42" s="282">
        <v>1.1056006931695586</v>
      </c>
      <c r="I42" s="282">
        <v>5.1066377591699741E-2</v>
      </c>
    </row>
    <row r="43" spans="1:255" s="152" customFormat="1" ht="18" customHeight="1">
      <c r="B43" s="145">
        <v>49</v>
      </c>
      <c r="C43" s="149" t="s">
        <v>79</v>
      </c>
      <c r="D43" s="150">
        <v>47923</v>
      </c>
      <c r="E43" s="282">
        <v>4.8230799315068908E-3</v>
      </c>
      <c r="F43" s="282">
        <v>-2.4354704412988815E-3</v>
      </c>
      <c r="G43" s="193">
        <v>919.29296955532868</v>
      </c>
      <c r="H43" s="282">
        <v>0.84325178873587769</v>
      </c>
      <c r="I43" s="282">
        <v>5.9469404557266792E-2</v>
      </c>
    </row>
    <row r="44" spans="1:255" s="152" customFormat="1" ht="18" hidden="1" customHeight="1">
      <c r="B44" s="145"/>
      <c r="C44" s="149"/>
      <c r="D44" s="150"/>
      <c r="E44" s="282"/>
      <c r="F44" s="282"/>
      <c r="G44" s="193"/>
      <c r="H44" s="282"/>
      <c r="I44" s="282"/>
    </row>
    <row r="45" spans="1:255" s="148" customFormat="1" ht="18" customHeight="1">
      <c r="A45" s="12"/>
      <c r="B45" s="145"/>
      <c r="C45" s="146" t="s">
        <v>80</v>
      </c>
      <c r="D45" s="147">
        <v>380980</v>
      </c>
      <c r="E45" s="281">
        <v>3.834269541359045E-2</v>
      </c>
      <c r="F45" s="281">
        <v>8.7883048554127097E-3</v>
      </c>
      <c r="G45" s="192">
        <v>1007.3867786497979</v>
      </c>
      <c r="H45" s="281">
        <v>0.92405873989900977</v>
      </c>
      <c r="I45" s="281">
        <v>5.5211800201442784E-2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151" customFormat="1" ht="18" customHeight="1">
      <c r="B46" s="145">
        <v>2</v>
      </c>
      <c r="C46" s="149" t="s">
        <v>81</v>
      </c>
      <c r="D46" s="150">
        <v>73257</v>
      </c>
      <c r="E46" s="282">
        <v>7.3727514250443481E-3</v>
      </c>
      <c r="F46" s="282">
        <v>2.7513140604467079E-3</v>
      </c>
      <c r="G46" s="193">
        <v>972.29162946885572</v>
      </c>
      <c r="H46" s="282">
        <v>0.89186655709889884</v>
      </c>
      <c r="I46" s="282">
        <v>5.7581093955759055E-2</v>
      </c>
    </row>
    <row r="47" spans="1:255" s="152" customFormat="1" ht="18" customHeight="1">
      <c r="B47" s="145">
        <v>13</v>
      </c>
      <c r="C47" s="149" t="s">
        <v>82</v>
      </c>
      <c r="D47" s="150">
        <v>100397</v>
      </c>
      <c r="E47" s="282">
        <v>1.0104182874266997E-2</v>
      </c>
      <c r="F47" s="282">
        <v>6.5467597048443071E-3</v>
      </c>
      <c r="G47" s="193">
        <v>1011.7596147295238</v>
      </c>
      <c r="H47" s="282">
        <v>0.92806986798134605</v>
      </c>
      <c r="I47" s="282">
        <v>5.3211180645030609E-2</v>
      </c>
    </row>
    <row r="48" spans="1:255" s="156" customFormat="1" ht="18" customHeight="1">
      <c r="A48" s="292"/>
      <c r="B48" s="155">
        <v>16</v>
      </c>
      <c r="C48" s="152" t="s">
        <v>83</v>
      </c>
      <c r="D48" s="150">
        <v>44602</v>
      </c>
      <c r="E48" s="282">
        <v>4.4888469232950848E-3</v>
      </c>
      <c r="F48" s="282">
        <v>2.2020492539995828E-3</v>
      </c>
      <c r="G48" s="193">
        <v>924.26674543742467</v>
      </c>
      <c r="H48" s="282">
        <v>0.84781414866709481</v>
      </c>
      <c r="I48" s="282">
        <v>5.5123457497199713E-2</v>
      </c>
    </row>
    <row r="49" spans="1:255" s="152" customFormat="1" ht="18" customHeight="1">
      <c r="B49" s="145">
        <v>19</v>
      </c>
      <c r="C49" s="152" t="s">
        <v>84</v>
      </c>
      <c r="D49" s="154">
        <v>43244</v>
      </c>
      <c r="E49" s="283">
        <v>4.352174708555057E-3</v>
      </c>
      <c r="F49" s="283">
        <v>1.8104767510300102E-2</v>
      </c>
      <c r="G49" s="194">
        <v>1153.1453239755811</v>
      </c>
      <c r="H49" s="283">
        <v>1.0577605717850509</v>
      </c>
      <c r="I49" s="283">
        <v>5.6059390398730757E-2</v>
      </c>
    </row>
    <row r="50" spans="1:255" s="152" customFormat="1" ht="18" customHeight="1">
      <c r="B50" s="145">
        <v>45</v>
      </c>
      <c r="C50" s="149" t="s">
        <v>85</v>
      </c>
      <c r="D50" s="150">
        <v>119480</v>
      </c>
      <c r="E50" s="282">
        <v>1.2024739482428964E-2</v>
      </c>
      <c r="F50" s="282">
        <v>1.3555928810166096E-2</v>
      </c>
      <c r="G50" s="193">
        <v>1003.5039774020756</v>
      </c>
      <c r="H50" s="282">
        <v>0.92049711242454813</v>
      </c>
      <c r="I50" s="282">
        <v>5.434865757731E-2</v>
      </c>
    </row>
    <row r="51" spans="1:255" s="152" customFormat="1" ht="18" hidden="1" customHeight="1">
      <c r="B51" s="145"/>
      <c r="C51" s="149"/>
      <c r="D51" s="150"/>
      <c r="E51" s="282"/>
      <c r="F51" s="282"/>
      <c r="G51" s="193"/>
      <c r="H51" s="282"/>
      <c r="I51" s="282"/>
    </row>
    <row r="52" spans="1:255" s="148" customFormat="1" ht="18" customHeight="1">
      <c r="A52" s="12"/>
      <c r="B52" s="145"/>
      <c r="C52" s="146" t="s">
        <v>86</v>
      </c>
      <c r="D52" s="147">
        <v>1754742</v>
      </c>
      <c r="E52" s="281">
        <v>0.17660123375356854</v>
      </c>
      <c r="F52" s="281">
        <v>6.6511850973067776E-3</v>
      </c>
      <c r="G52" s="192">
        <v>1133.1577290621644</v>
      </c>
      <c r="H52" s="281">
        <v>1.0394262912874861</v>
      </c>
      <c r="I52" s="281">
        <v>5.6751093062766822E-2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151" customFormat="1" ht="18" customHeight="1">
      <c r="B53" s="145">
        <v>8</v>
      </c>
      <c r="C53" s="152" t="s">
        <v>87</v>
      </c>
      <c r="D53" s="154">
        <v>1317367</v>
      </c>
      <c r="E53" s="283">
        <v>0.13258281702166888</v>
      </c>
      <c r="F53" s="283">
        <v>5.9807488917822393E-3</v>
      </c>
      <c r="G53" s="194">
        <v>1169.6552379481193</v>
      </c>
      <c r="H53" s="283">
        <v>1.0729048347678871</v>
      </c>
      <c r="I53" s="283">
        <v>5.6084601650046473E-2</v>
      </c>
    </row>
    <row r="54" spans="1:255" s="152" customFormat="1" ht="18" customHeight="1">
      <c r="B54" s="145">
        <v>17</v>
      </c>
      <c r="C54" s="152" t="s">
        <v>183</v>
      </c>
      <c r="D54" s="154">
        <v>161922</v>
      </c>
      <c r="E54" s="283">
        <v>1.6296199083309867E-2</v>
      </c>
      <c r="F54" s="283">
        <v>7.1467223974175376E-3</v>
      </c>
      <c r="G54" s="194">
        <v>1014.2533146823783</v>
      </c>
      <c r="H54" s="283">
        <v>0.9303572964894008</v>
      </c>
      <c r="I54" s="283">
        <v>6.0336261537646152E-2</v>
      </c>
    </row>
    <row r="55" spans="1:255" s="156" customFormat="1" ht="18" customHeight="1">
      <c r="A55" s="292"/>
      <c r="B55" s="155">
        <v>25</v>
      </c>
      <c r="C55" s="152" t="s">
        <v>189</v>
      </c>
      <c r="D55" s="150">
        <v>100495</v>
      </c>
      <c r="E55" s="282">
        <v>1.0114045817598751E-2</v>
      </c>
      <c r="F55" s="282">
        <v>7.1556709193132395E-3</v>
      </c>
      <c r="G55" s="193">
        <v>971.15341151301106</v>
      </c>
      <c r="H55" s="282">
        <v>0.89082248914774109</v>
      </c>
      <c r="I55" s="282">
        <v>6.0532234666189622E-2</v>
      </c>
    </row>
    <row r="56" spans="1:255" s="152" customFormat="1" ht="18" customHeight="1">
      <c r="B56" s="145">
        <v>43</v>
      </c>
      <c r="C56" s="152" t="s">
        <v>88</v>
      </c>
      <c r="D56" s="154">
        <v>174958</v>
      </c>
      <c r="E56" s="283">
        <v>1.7608171830991018E-2</v>
      </c>
      <c r="F56" s="283">
        <v>1.0973136329228694E-2</v>
      </c>
      <c r="G56" s="194">
        <v>1061.4448076109697</v>
      </c>
      <c r="H56" s="283">
        <v>0.97364524945220887</v>
      </c>
      <c r="I56" s="283">
        <v>5.7744059786313473E-2</v>
      </c>
    </row>
    <row r="57" spans="1:255" s="152" customFormat="1" ht="18" hidden="1" customHeight="1">
      <c r="B57" s="145"/>
      <c r="D57" s="154"/>
      <c r="E57" s="283"/>
      <c r="F57" s="283"/>
      <c r="G57" s="194"/>
      <c r="H57" s="283"/>
      <c r="I57" s="283"/>
    </row>
    <row r="58" spans="1:255" s="148" customFormat="1" ht="18" customHeight="1">
      <c r="A58" s="12"/>
      <c r="B58" s="145"/>
      <c r="C58" s="146" t="s">
        <v>89</v>
      </c>
      <c r="D58" s="147">
        <v>1017185</v>
      </c>
      <c r="E58" s="281">
        <v>0.10237181645827341</v>
      </c>
      <c r="F58" s="281">
        <v>8.7648398815090012E-3</v>
      </c>
      <c r="G58" s="192">
        <v>1004.8859875637173</v>
      </c>
      <c r="H58" s="281">
        <v>0.92176480681518314</v>
      </c>
      <c r="I58" s="281">
        <v>5.5263032610329388E-2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151" customFormat="1" ht="18" customHeight="1">
      <c r="B59" s="145">
        <v>3</v>
      </c>
      <c r="C59" s="152" t="s">
        <v>90</v>
      </c>
      <c r="D59" s="154">
        <v>329178</v>
      </c>
      <c r="E59" s="283">
        <v>3.3129224082248089E-2</v>
      </c>
      <c r="F59" s="283">
        <v>1.1563695588709733E-2</v>
      </c>
      <c r="G59" s="194">
        <v>944.34040695307635</v>
      </c>
      <c r="H59" s="283">
        <v>0.86622737659348659</v>
      </c>
      <c r="I59" s="283">
        <v>5.6158956541217719E-2</v>
      </c>
    </row>
    <row r="60" spans="1:255" s="152" customFormat="1" ht="18" customHeight="1">
      <c r="B60" s="145">
        <v>12</v>
      </c>
      <c r="C60" s="152" t="s">
        <v>91</v>
      </c>
      <c r="D60" s="154">
        <v>134738</v>
      </c>
      <c r="E60" s="283">
        <v>1.3560339373815818E-2</v>
      </c>
      <c r="F60" s="283">
        <v>8.3971979403665298E-3</v>
      </c>
      <c r="G60" s="194">
        <v>974.68711388027123</v>
      </c>
      <c r="H60" s="283">
        <v>0.89406389416304732</v>
      </c>
      <c r="I60" s="283">
        <v>5.7071483824342017E-2</v>
      </c>
    </row>
    <row r="61" spans="1:255" s="152" customFormat="1" ht="18" customHeight="1">
      <c r="B61" s="145">
        <v>46</v>
      </c>
      <c r="C61" s="152" t="s">
        <v>92</v>
      </c>
      <c r="D61" s="154">
        <v>553269</v>
      </c>
      <c r="E61" s="283">
        <v>5.5682253002209497E-2</v>
      </c>
      <c r="F61" s="283">
        <v>7.196222210894998E-3</v>
      </c>
      <c r="G61" s="194">
        <v>1048.2630952213119</v>
      </c>
      <c r="H61" s="283">
        <v>0.961553889114103</v>
      </c>
      <c r="I61" s="283">
        <v>5.4542873189745267E-2</v>
      </c>
    </row>
    <row r="62" spans="1:255" s="152" customFormat="1" ht="18" hidden="1" customHeight="1">
      <c r="B62" s="145"/>
      <c r="D62" s="154"/>
      <c r="E62" s="283"/>
      <c r="F62" s="283"/>
      <c r="G62" s="194"/>
      <c r="H62" s="283"/>
      <c r="I62" s="283"/>
    </row>
    <row r="63" spans="1:255" s="148" customFormat="1" ht="18" customHeight="1">
      <c r="A63" s="12"/>
      <c r="B63" s="145"/>
      <c r="C63" s="146" t="s">
        <v>93</v>
      </c>
      <c r="D63" s="147">
        <v>232590</v>
      </c>
      <c r="E63" s="281">
        <v>2.3408387648293883E-2</v>
      </c>
      <c r="F63" s="281">
        <v>7.912846024509923E-3</v>
      </c>
      <c r="G63" s="192">
        <v>908.65967294380675</v>
      </c>
      <c r="H63" s="281">
        <v>0.83349804680074446</v>
      </c>
      <c r="I63" s="281">
        <v>5.6368554480612731E-2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151" customFormat="1" ht="18" customHeight="1">
      <c r="B64" s="145">
        <v>6</v>
      </c>
      <c r="C64" s="152" t="s">
        <v>94</v>
      </c>
      <c r="D64" s="154">
        <v>136335</v>
      </c>
      <c r="E64" s="283">
        <v>1.3721065093211859E-2</v>
      </c>
      <c r="F64" s="283">
        <v>1.0113358524116434E-2</v>
      </c>
      <c r="G64" s="194">
        <v>914.57647698683388</v>
      </c>
      <c r="H64" s="283">
        <v>0.83892543040762191</v>
      </c>
      <c r="I64" s="283">
        <v>5.6020979026573992E-2</v>
      </c>
    </row>
    <row r="65" spans="1:255" s="152" customFormat="1" ht="18" customHeight="1">
      <c r="B65" s="145">
        <v>10</v>
      </c>
      <c r="C65" s="149" t="s">
        <v>95</v>
      </c>
      <c r="D65" s="150">
        <v>96255</v>
      </c>
      <c r="E65" s="282">
        <v>9.687322555082022E-3</v>
      </c>
      <c r="F65" s="282">
        <v>4.8124099630457717E-3</v>
      </c>
      <c r="G65" s="193">
        <v>900.27914747285877</v>
      </c>
      <c r="H65" s="282">
        <v>0.82581073347630796</v>
      </c>
      <c r="I65" s="282">
        <v>5.6814798977138814E-2</v>
      </c>
    </row>
    <row r="66" spans="1:255" s="152" customFormat="1" ht="18" hidden="1" customHeight="1">
      <c r="B66" s="145"/>
      <c r="C66" s="149"/>
      <c r="D66" s="150"/>
      <c r="E66" s="282"/>
      <c r="F66" s="282"/>
      <c r="G66" s="193"/>
      <c r="H66" s="282"/>
      <c r="I66" s="282"/>
    </row>
    <row r="67" spans="1:255" s="148" customFormat="1" ht="18" customHeight="1">
      <c r="A67" s="12"/>
      <c r="B67" s="145"/>
      <c r="C67" s="146" t="s">
        <v>96</v>
      </c>
      <c r="D67" s="147">
        <v>767628</v>
      </c>
      <c r="E67" s="281">
        <v>7.7255831263960337E-2</v>
      </c>
      <c r="F67" s="281">
        <v>1.2182174374653076E-3</v>
      </c>
      <c r="G67" s="192">
        <v>930.23920388521515</v>
      </c>
      <c r="H67" s="281">
        <v>0.85329258311186829</v>
      </c>
      <c r="I67" s="281">
        <v>5.7362592557802961E-2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151" customFormat="1" ht="18" customHeight="1">
      <c r="B68" s="145">
        <v>15</v>
      </c>
      <c r="C68" s="157" t="s">
        <v>184</v>
      </c>
      <c r="D68" s="158">
        <v>301566</v>
      </c>
      <c r="E68" s="284">
        <v>3.0350289477386785E-2</v>
      </c>
      <c r="F68" s="284">
        <v>3.8313666095235455E-3</v>
      </c>
      <c r="G68" s="195">
        <v>976.24296605054894</v>
      </c>
      <c r="H68" s="284">
        <v>0.89549105086830294</v>
      </c>
      <c r="I68" s="284">
        <v>5.5942433280814718E-2</v>
      </c>
    </row>
    <row r="69" spans="1:255" s="152" customFormat="1" ht="18" customHeight="1">
      <c r="B69" s="145">
        <v>27</v>
      </c>
      <c r="C69" s="157" t="s">
        <v>97</v>
      </c>
      <c r="D69" s="158">
        <v>114141</v>
      </c>
      <c r="E69" s="284">
        <v>1.1487410355406132E-2</v>
      </c>
      <c r="F69" s="284">
        <v>-7.6162654216332948E-3</v>
      </c>
      <c r="G69" s="195">
        <v>835.12493293382749</v>
      </c>
      <c r="H69" s="284">
        <v>0.7660458818204805</v>
      </c>
      <c r="I69" s="284">
        <v>6.1073230122328237E-2</v>
      </c>
    </row>
    <row r="70" spans="1:255" s="152" customFormat="1" ht="18" customHeight="1">
      <c r="B70" s="159">
        <v>32</v>
      </c>
      <c r="C70" s="157" t="s">
        <v>185</v>
      </c>
      <c r="D70" s="158">
        <v>106571</v>
      </c>
      <c r="E70" s="284">
        <v>1.0725548304167536E-2</v>
      </c>
      <c r="F70" s="284">
        <v>-2.4897741419170893E-3</v>
      </c>
      <c r="G70" s="195">
        <v>808.31757100899915</v>
      </c>
      <c r="H70" s="284">
        <v>0.74145594515933544</v>
      </c>
      <c r="I70" s="284">
        <v>6.002903071554333E-2</v>
      </c>
    </row>
    <row r="71" spans="1:255" s="152" customFormat="1" ht="18" customHeight="1">
      <c r="B71" s="160">
        <v>36</v>
      </c>
      <c r="C71" s="161" t="s">
        <v>98</v>
      </c>
      <c r="D71" s="158">
        <v>245350</v>
      </c>
      <c r="E71" s="284">
        <v>2.4692583126999887E-2</v>
      </c>
      <c r="F71" s="284">
        <v>3.7843919402680282E-3</v>
      </c>
      <c r="G71" s="195">
        <v>970.9018401059709</v>
      </c>
      <c r="H71" s="284">
        <v>0.89059172697941513</v>
      </c>
      <c r="I71" s="284">
        <v>5.5738751657260943E-2</v>
      </c>
    </row>
    <row r="72" spans="1:255" s="152" customFormat="1" ht="18" hidden="1" customHeight="1">
      <c r="B72" s="160"/>
      <c r="C72" s="161"/>
      <c r="D72" s="158"/>
      <c r="E72" s="284"/>
      <c r="F72" s="284"/>
      <c r="G72" s="195"/>
      <c r="H72" s="284"/>
      <c r="I72" s="284"/>
    </row>
    <row r="73" spans="1:255" s="148" customFormat="1" ht="18" customHeight="1">
      <c r="A73" s="12"/>
      <c r="B73" s="159">
        <v>28</v>
      </c>
      <c r="C73" s="162" t="s">
        <v>99</v>
      </c>
      <c r="D73" s="163">
        <v>1204942</v>
      </c>
      <c r="E73" s="285">
        <v>0.12126810881684735</v>
      </c>
      <c r="F73" s="285">
        <v>1.633124715329215E-2</v>
      </c>
      <c r="G73" s="196">
        <v>1275.180865527137</v>
      </c>
      <c r="H73" s="285">
        <v>1.16970169622602</v>
      </c>
      <c r="I73" s="285">
        <v>5.2330918254182013E-2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148" customFormat="1" ht="18" hidden="1" customHeight="1">
      <c r="A74" s="12"/>
      <c r="B74" s="159"/>
      <c r="C74" s="162"/>
      <c r="D74" s="163"/>
      <c r="E74" s="285"/>
      <c r="F74" s="285"/>
      <c r="G74" s="196"/>
      <c r="H74" s="285"/>
      <c r="I74" s="285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148" customFormat="1" ht="18" customHeight="1">
      <c r="A75" s="12"/>
      <c r="B75" s="159">
        <v>30</v>
      </c>
      <c r="C75" s="162" t="s">
        <v>100</v>
      </c>
      <c r="D75" s="163">
        <v>253893</v>
      </c>
      <c r="E75" s="285">
        <v>2.5552370115603761E-2</v>
      </c>
      <c r="F75" s="285">
        <v>7.5438902822311249E-3</v>
      </c>
      <c r="G75" s="196">
        <v>963.22370238643805</v>
      </c>
      <c r="H75" s="285">
        <v>0.88354870198022661</v>
      </c>
      <c r="I75" s="285">
        <v>5.5666111778468919E-2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148" customFormat="1" ht="18" hidden="1" customHeight="1">
      <c r="A76" s="12"/>
      <c r="B76" s="159"/>
      <c r="C76" s="162"/>
      <c r="D76" s="163"/>
      <c r="E76" s="285"/>
      <c r="F76" s="285"/>
      <c r="G76" s="196"/>
      <c r="H76" s="285"/>
      <c r="I76" s="285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148" customFormat="1" ht="18" customHeight="1">
      <c r="A77" s="12"/>
      <c r="B77" s="145">
        <v>31</v>
      </c>
      <c r="C77" s="162" t="s">
        <v>101</v>
      </c>
      <c r="D77" s="163">
        <v>140838</v>
      </c>
      <c r="E77" s="285">
        <v>1.4174257275078093E-2</v>
      </c>
      <c r="F77" s="285">
        <v>1.1265967300691404E-2</v>
      </c>
      <c r="G77" s="196">
        <v>1251.0699932546593</v>
      </c>
      <c r="H77" s="285">
        <v>1.1475852036115017</v>
      </c>
      <c r="I77" s="285">
        <v>5.400136052177662E-2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148" customFormat="1" ht="18" hidden="1" customHeight="1">
      <c r="A78" s="12"/>
      <c r="B78" s="145"/>
      <c r="C78" s="162"/>
      <c r="D78" s="163"/>
      <c r="E78" s="285"/>
      <c r="F78" s="285"/>
      <c r="G78" s="196"/>
      <c r="H78" s="285"/>
      <c r="I78" s="285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148" customFormat="1" ht="18" customHeight="1">
      <c r="A79" s="12"/>
      <c r="B79" s="145"/>
      <c r="C79" s="146" t="s">
        <v>102</v>
      </c>
      <c r="D79" s="147">
        <v>568231</v>
      </c>
      <c r="E79" s="281">
        <v>5.71880627790433E-2</v>
      </c>
      <c r="F79" s="281">
        <v>4.3587001670304382E-3</v>
      </c>
      <c r="G79" s="192">
        <v>1351.2419256077192</v>
      </c>
      <c r="H79" s="281">
        <v>1.2394712115929465</v>
      </c>
      <c r="I79" s="281">
        <v>5.3929315743284301E-2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151" customFormat="1" ht="18" customHeight="1">
      <c r="B80" s="145">
        <v>1</v>
      </c>
      <c r="C80" s="164" t="s">
        <v>186</v>
      </c>
      <c r="D80" s="150">
        <v>80122</v>
      </c>
      <c r="E80" s="282">
        <v>8.0636606696616459E-3</v>
      </c>
      <c r="F80" s="286">
        <v>1.1973627706065137E-2</v>
      </c>
      <c r="G80" s="193">
        <v>1372.3385302413822</v>
      </c>
      <c r="H80" s="286">
        <v>1.2588227678244654</v>
      </c>
      <c r="I80" s="286">
        <v>5.2626613569290326E-2</v>
      </c>
    </row>
    <row r="81" spans="1:255" s="152" customFormat="1" ht="18" customHeight="1">
      <c r="B81" s="145">
        <v>20</v>
      </c>
      <c r="C81" s="164" t="s">
        <v>187</v>
      </c>
      <c r="D81" s="150">
        <v>192263</v>
      </c>
      <c r="E81" s="282">
        <v>1.9349786467276867E-2</v>
      </c>
      <c r="F81" s="286">
        <v>1.5575837136130311E-3</v>
      </c>
      <c r="G81" s="193">
        <v>1323.9794856524654</v>
      </c>
      <c r="H81" s="286">
        <v>1.2144638396028264</v>
      </c>
      <c r="I81" s="286">
        <v>5.5055770263968018E-2</v>
      </c>
    </row>
    <row r="82" spans="1:255" s="152" customFormat="1" ht="18" customHeight="1">
      <c r="B82" s="145">
        <v>48</v>
      </c>
      <c r="C82" s="164" t="s">
        <v>188</v>
      </c>
      <c r="D82" s="150">
        <v>295846</v>
      </c>
      <c r="E82" s="282">
        <v>2.9774615642104783E-2</v>
      </c>
      <c r="F82" s="286">
        <v>4.1374347904299391E-3</v>
      </c>
      <c r="G82" s="193">
        <v>1363.2456584168788</v>
      </c>
      <c r="H82" s="286">
        <v>1.2504820313185967</v>
      </c>
      <c r="I82" s="286">
        <v>5.3500806417639879E-2</v>
      </c>
    </row>
    <row r="83" spans="1:255" s="152" customFormat="1" ht="18" hidden="1" customHeight="1">
      <c r="B83" s="145"/>
      <c r="C83" s="164"/>
      <c r="D83" s="150"/>
      <c r="E83" s="282"/>
      <c r="F83" s="286"/>
      <c r="G83" s="193"/>
      <c r="H83" s="286"/>
      <c r="I83" s="286"/>
    </row>
    <row r="84" spans="1:255" s="148" customFormat="1" ht="18" customHeight="1">
      <c r="A84" s="12"/>
      <c r="B84" s="145">
        <v>26</v>
      </c>
      <c r="C84" s="146" t="s">
        <v>103</v>
      </c>
      <c r="D84" s="147">
        <v>71637</v>
      </c>
      <c r="E84" s="281">
        <v>7.209710933233711E-3</v>
      </c>
      <c r="F84" s="281">
        <v>9.441007792354128E-3</v>
      </c>
      <c r="G84" s="192">
        <v>1072.7052961458464</v>
      </c>
      <c r="H84" s="281">
        <v>0.98397430385982343</v>
      </c>
      <c r="I84" s="281">
        <v>5.6804759781423186E-2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148" customFormat="1" ht="18" hidden="1" customHeight="1">
      <c r="A85" s="12"/>
      <c r="B85" s="145"/>
      <c r="C85" s="146"/>
      <c r="D85" s="147"/>
      <c r="E85" s="281"/>
      <c r="F85" s="281"/>
      <c r="G85" s="192"/>
      <c r="H85" s="281"/>
      <c r="I85" s="281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148" customFormat="1" ht="18" customHeight="1">
      <c r="A86" s="12"/>
      <c r="B86" s="145">
        <v>51</v>
      </c>
      <c r="C86" s="164" t="s">
        <v>104</v>
      </c>
      <c r="D86" s="150">
        <v>8864</v>
      </c>
      <c r="E86" s="282">
        <v>8.9209316012931329E-4</v>
      </c>
      <c r="F86" s="286">
        <v>2.1481062747314983E-3</v>
      </c>
      <c r="G86" s="193">
        <v>1098.8227921931411</v>
      </c>
      <c r="H86" s="286">
        <v>1.00793143829743</v>
      </c>
      <c r="I86" s="286">
        <v>5.6869762093946008E-2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148" customFormat="1" ht="18" customHeight="1">
      <c r="A87" s="12"/>
      <c r="B87" s="145">
        <v>52</v>
      </c>
      <c r="C87" s="164" t="s">
        <v>105</v>
      </c>
      <c r="D87" s="150">
        <v>8260</v>
      </c>
      <c r="E87" s="282">
        <v>8.3130522367645839E-4</v>
      </c>
      <c r="F87" s="286">
        <v>5.3554040895813504E-3</v>
      </c>
      <c r="G87" s="193">
        <v>1056.65416464891</v>
      </c>
      <c r="H87" s="286">
        <v>0.96925087423044909</v>
      </c>
      <c r="I87" s="286">
        <v>6.354052352048889E-2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148" customFormat="1" ht="18" hidden="1" customHeight="1">
      <c r="A88" s="12"/>
      <c r="B88" s="145"/>
      <c r="C88" s="164"/>
      <c r="D88" s="150"/>
      <c r="E88" s="282"/>
      <c r="F88" s="286"/>
      <c r="G88" s="193"/>
      <c r="H88" s="286"/>
      <c r="I88" s="286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145"/>
      <c r="C89" s="332" t="s">
        <v>45</v>
      </c>
      <c r="D89" s="333">
        <v>9936182</v>
      </c>
      <c r="E89" s="335">
        <v>1</v>
      </c>
      <c r="F89" s="335">
        <v>8.2698736692243813E-3</v>
      </c>
      <c r="G89" s="334">
        <v>1090.176127504508</v>
      </c>
      <c r="H89" s="335">
        <v>1</v>
      </c>
      <c r="I89" s="335">
        <v>5.5314358155457821E-2</v>
      </c>
    </row>
    <row r="90" spans="1:255" ht="18" customHeight="1">
      <c r="B90" s="165"/>
      <c r="D90" s="124"/>
      <c r="E90" s="166"/>
      <c r="F90" s="166"/>
      <c r="G90" s="167"/>
      <c r="H90" s="166"/>
      <c r="I90" s="166"/>
    </row>
    <row r="91" spans="1:255" ht="18" customHeight="1">
      <c r="B91" s="165"/>
      <c r="D91" s="132"/>
      <c r="E91" s="166"/>
      <c r="G91" s="167"/>
      <c r="H91" s="166"/>
      <c r="I91" s="166"/>
    </row>
    <row r="92" spans="1:255" ht="18" customHeight="1">
      <c r="B92" s="165"/>
      <c r="D92" s="132"/>
      <c r="H92" s="166"/>
      <c r="I92" s="166"/>
    </row>
    <row r="93" spans="1:255" ht="18" customHeight="1">
      <c r="B93" s="165"/>
      <c r="D93" s="132"/>
      <c r="H93" s="166"/>
      <c r="I93" s="166"/>
    </row>
    <row r="94" spans="1:255" ht="18" customHeight="1">
      <c r="B94" s="165"/>
      <c r="D94" s="132"/>
      <c r="H94" s="166"/>
      <c r="I94" s="166"/>
    </row>
    <row r="95" spans="1:255" ht="18" customHeight="1">
      <c r="B95" s="165"/>
      <c r="D95" s="132"/>
      <c r="H95" s="166"/>
      <c r="I95" s="166"/>
    </row>
    <row r="96" spans="1:255" ht="18" customHeight="1">
      <c r="B96" s="168"/>
      <c r="C96" s="169"/>
      <c r="D96" s="170"/>
      <c r="E96" s="169"/>
      <c r="F96" s="169"/>
      <c r="G96" s="169"/>
      <c r="H96" s="169"/>
      <c r="I96" s="169"/>
    </row>
    <row r="97" spans="2:9" ht="18" customHeight="1">
      <c r="B97" s="168"/>
      <c r="C97" s="169"/>
      <c r="D97" s="170"/>
      <c r="E97" s="169"/>
      <c r="F97" s="169"/>
      <c r="G97" s="169"/>
      <c r="H97" s="169"/>
      <c r="I97" s="169"/>
    </row>
    <row r="98" spans="2:9" ht="18" customHeight="1">
      <c r="B98" s="136"/>
      <c r="D98" s="132"/>
    </row>
    <row r="99" spans="2:9" ht="18" customHeight="1">
      <c r="B99" s="136"/>
      <c r="D99" s="132"/>
    </row>
    <row r="100" spans="2:9" ht="18" customHeight="1">
      <c r="B100" s="136"/>
      <c r="D100" s="132"/>
    </row>
    <row r="101" spans="2:9" ht="18" customHeight="1">
      <c r="B101" s="136"/>
      <c r="D101" s="132"/>
    </row>
    <row r="102" spans="2:9" ht="18" customHeight="1">
      <c r="B102" s="136"/>
      <c r="D102" s="132"/>
    </row>
    <row r="103" spans="2:9" ht="18" customHeight="1">
      <c r="B103" s="136"/>
      <c r="D103" s="132"/>
    </row>
    <row r="104" spans="2:9" ht="18" customHeight="1">
      <c r="B104" s="136"/>
      <c r="D104" s="132"/>
    </row>
    <row r="105" spans="2:9" ht="18" customHeight="1">
      <c r="B105" s="136"/>
      <c r="D105" s="132"/>
    </row>
    <row r="106" spans="2:9" ht="18" customHeight="1">
      <c r="B106" s="136"/>
      <c r="D106" s="132"/>
    </row>
    <row r="107" spans="2:9" ht="18" customHeight="1">
      <c r="B107" s="136"/>
      <c r="D107" s="132"/>
    </row>
    <row r="108" spans="2:9" ht="18" customHeight="1">
      <c r="B108" s="136"/>
      <c r="D108" s="132"/>
    </row>
    <row r="109" spans="2:9" ht="18" customHeight="1">
      <c r="B109" s="136"/>
      <c r="D109" s="132"/>
    </row>
    <row r="110" spans="2:9" ht="18" customHeight="1">
      <c r="B110" s="136"/>
      <c r="D110" s="132"/>
    </row>
    <row r="111" spans="2:9" ht="18" customHeight="1">
      <c r="B111" s="136"/>
      <c r="D111" s="132"/>
    </row>
    <row r="112" spans="2:9" ht="18" customHeight="1">
      <c r="B112" s="136"/>
      <c r="D112" s="132"/>
    </row>
    <row r="113" spans="2:4">
      <c r="B113" s="136"/>
      <c r="D113" s="132"/>
    </row>
    <row r="114" spans="2:4">
      <c r="B114" s="136"/>
      <c r="D114" s="132"/>
    </row>
    <row r="115" spans="2:4">
      <c r="B115" s="136"/>
      <c r="D115" s="132"/>
    </row>
    <row r="116" spans="2:4">
      <c r="B116" s="136"/>
      <c r="D116" s="132"/>
    </row>
    <row r="117" spans="2:4">
      <c r="B117" s="136"/>
      <c r="D117" s="132"/>
    </row>
    <row r="118" spans="2:4">
      <c r="B118" s="136"/>
      <c r="D118" s="132"/>
    </row>
    <row r="119" spans="2:4">
      <c r="B119" s="136"/>
      <c r="D119" s="132"/>
    </row>
    <row r="120" spans="2:4">
      <c r="B120" s="136"/>
    </row>
  </sheetData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0" orientation="portrait" r:id="rId1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K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N19" sqref="N19"/>
    </sheetView>
  </sheetViews>
  <sheetFormatPr baseColWidth="10" defaultColWidth="10.28515625" defaultRowHeight="15.75"/>
  <cols>
    <col min="1" max="1" width="2.7109375" style="176" customWidth="1"/>
    <col min="2" max="2" width="7" style="189" customWidth="1"/>
    <col min="3" max="3" width="27.42578125" style="172" customWidth="1"/>
    <col min="4" max="4" width="20.7109375" style="173" customWidth="1"/>
    <col min="5" max="5" width="20.7109375" style="174" customWidth="1"/>
    <col min="6" max="7" width="20.7109375" style="175" customWidth="1"/>
    <col min="8" max="16384" width="10.28515625" style="176"/>
  </cols>
  <sheetData>
    <row r="1" spans="1:11">
      <c r="B1" s="171"/>
      <c r="J1" s="172"/>
      <c r="K1" s="172"/>
    </row>
    <row r="2" spans="1:11" s="172" customFormat="1" ht="22.7" customHeight="1">
      <c r="B2" s="177"/>
      <c r="C2" s="567" t="s">
        <v>161</v>
      </c>
      <c r="D2" s="568"/>
      <c r="E2" s="568"/>
      <c r="F2" s="568"/>
      <c r="G2" s="568"/>
    </row>
    <row r="3" spans="1:11" s="172" customFormat="1" ht="18.95" customHeight="1">
      <c r="A3" s="314"/>
      <c r="B3" s="315"/>
      <c r="C3" s="569" t="s">
        <v>151</v>
      </c>
      <c r="D3" s="570"/>
      <c r="E3" s="570"/>
      <c r="F3" s="570"/>
      <c r="G3" s="570"/>
    </row>
    <row r="4" spans="1:11" ht="19.7" customHeight="1">
      <c r="A4" s="314"/>
      <c r="B4" s="575" t="s">
        <v>166</v>
      </c>
      <c r="C4" s="571" t="s">
        <v>227</v>
      </c>
      <c r="D4" s="573" t="s">
        <v>162</v>
      </c>
      <c r="E4" s="316" t="s">
        <v>163</v>
      </c>
      <c r="F4" s="316"/>
      <c r="G4" s="316"/>
      <c r="I4" s="9" t="s">
        <v>177</v>
      </c>
      <c r="J4" s="172"/>
      <c r="K4" s="172"/>
    </row>
    <row r="5" spans="1:11" ht="19.7" customHeight="1">
      <c r="A5" s="314"/>
      <c r="B5" s="576"/>
      <c r="C5" s="572"/>
      <c r="D5" s="574"/>
      <c r="E5" s="316" t="s">
        <v>4</v>
      </c>
      <c r="F5" s="316" t="s">
        <v>3</v>
      </c>
      <c r="G5" s="316" t="s">
        <v>6</v>
      </c>
      <c r="J5" s="439"/>
      <c r="K5" s="172"/>
    </row>
    <row r="6" spans="1:11">
      <c r="B6" s="178">
        <v>4</v>
      </c>
      <c r="C6" s="180" t="s">
        <v>53</v>
      </c>
      <c r="D6" s="181">
        <v>35693</v>
      </c>
      <c r="E6" s="287">
        <v>0.39069344006046341</v>
      </c>
      <c r="F6" s="287">
        <v>0.24817434305100339</v>
      </c>
      <c r="G6" s="287">
        <v>0.32333544705136336</v>
      </c>
      <c r="J6" s="440"/>
      <c r="K6" s="172"/>
    </row>
    <row r="7" spans="1:11">
      <c r="B7" s="179">
        <v>11</v>
      </c>
      <c r="C7" s="180" t="s">
        <v>54</v>
      </c>
      <c r="D7" s="181">
        <v>66364</v>
      </c>
      <c r="E7" s="287">
        <v>0.36466144271145773</v>
      </c>
      <c r="F7" s="287">
        <v>0.22959989966135708</v>
      </c>
      <c r="G7" s="287">
        <v>0.29327747432430046</v>
      </c>
      <c r="H7" s="172"/>
      <c r="J7" s="440"/>
      <c r="K7" s="172"/>
    </row>
    <row r="8" spans="1:11">
      <c r="B8" s="179">
        <v>14</v>
      </c>
      <c r="C8" s="180" t="s">
        <v>55</v>
      </c>
      <c r="D8" s="181">
        <v>56193</v>
      </c>
      <c r="E8" s="287">
        <v>0.38340431843705636</v>
      </c>
      <c r="F8" s="287">
        <v>0.24949178753601137</v>
      </c>
      <c r="G8" s="287">
        <v>0.32189564011937971</v>
      </c>
      <c r="H8" s="172"/>
      <c r="J8" s="440"/>
      <c r="K8" s="172"/>
    </row>
    <row r="9" spans="1:11">
      <c r="B9" s="179">
        <v>18</v>
      </c>
      <c r="C9" s="180" t="s">
        <v>56</v>
      </c>
      <c r="D9" s="181">
        <v>61287</v>
      </c>
      <c r="E9" s="287">
        <v>0.38178415470991889</v>
      </c>
      <c r="F9" s="287">
        <v>0.2459685720167433</v>
      </c>
      <c r="G9" s="287">
        <v>0.31981276808916997</v>
      </c>
      <c r="H9" s="172"/>
      <c r="J9" s="440"/>
      <c r="K9" s="172"/>
    </row>
    <row r="10" spans="1:11">
      <c r="B10" s="179">
        <v>21</v>
      </c>
      <c r="C10" s="180" t="s">
        <v>57</v>
      </c>
      <c r="D10" s="181">
        <v>29908</v>
      </c>
      <c r="E10" s="287">
        <v>0.37776362659449564</v>
      </c>
      <c r="F10" s="287">
        <v>0.21779868822391898</v>
      </c>
      <c r="G10" s="287">
        <v>0.29785284627335379</v>
      </c>
      <c r="H10" s="172"/>
      <c r="J10" s="440"/>
      <c r="K10" s="172"/>
    </row>
    <row r="11" spans="1:11">
      <c r="B11" s="179">
        <v>23</v>
      </c>
      <c r="C11" s="180" t="s">
        <v>58</v>
      </c>
      <c r="D11" s="181">
        <v>53659</v>
      </c>
      <c r="E11" s="287">
        <v>0.45283449758194522</v>
      </c>
      <c r="F11" s="287">
        <v>0.28452443772551594</v>
      </c>
      <c r="G11" s="287">
        <v>0.37119613716388689</v>
      </c>
      <c r="H11" s="172"/>
      <c r="J11" s="440"/>
      <c r="K11" s="172"/>
    </row>
    <row r="12" spans="1:11">
      <c r="B12" s="179">
        <v>29</v>
      </c>
      <c r="C12" s="180" t="s">
        <v>59</v>
      </c>
      <c r="D12" s="181">
        <v>77056</v>
      </c>
      <c r="E12" s="287">
        <v>0.34636031930212074</v>
      </c>
      <c r="F12" s="287">
        <v>0.20576793596169671</v>
      </c>
      <c r="G12" s="287">
        <v>0.27844990821444576</v>
      </c>
      <c r="H12" s="172"/>
      <c r="J12" s="440"/>
      <c r="K12" s="172"/>
    </row>
    <row r="13" spans="1:11">
      <c r="B13" s="179">
        <v>41</v>
      </c>
      <c r="C13" s="180" t="s">
        <v>60</v>
      </c>
      <c r="D13" s="181">
        <v>109121</v>
      </c>
      <c r="E13" s="287">
        <v>0.33974292704779629</v>
      </c>
      <c r="F13" s="287">
        <v>0.2169395448964469</v>
      </c>
      <c r="G13" s="287">
        <v>0.28122881847351261</v>
      </c>
      <c r="H13" s="172"/>
      <c r="J13" s="440"/>
      <c r="K13" s="172"/>
    </row>
    <row r="14" spans="1:11" s="186" customFormat="1">
      <c r="B14" s="182"/>
      <c r="C14" s="183" t="s">
        <v>52</v>
      </c>
      <c r="D14" s="184">
        <v>489281</v>
      </c>
      <c r="E14" s="288">
        <v>0.37018739842660109</v>
      </c>
      <c r="F14" s="288">
        <v>0.23182064665684937</v>
      </c>
      <c r="G14" s="288">
        <v>0.3034125783753247</v>
      </c>
      <c r="H14" s="185"/>
      <c r="J14" s="440"/>
      <c r="K14" s="185"/>
    </row>
    <row r="15" spans="1:11">
      <c r="B15" s="179">
        <v>22</v>
      </c>
      <c r="C15" s="180" t="s">
        <v>62</v>
      </c>
      <c r="D15" s="181">
        <v>12881</v>
      </c>
      <c r="E15" s="287">
        <v>0.32106347126006368</v>
      </c>
      <c r="F15" s="287">
        <v>0.15973149384364338</v>
      </c>
      <c r="G15" s="287">
        <v>0.24000819840131174</v>
      </c>
      <c r="H15" s="172"/>
      <c r="J15" s="440"/>
      <c r="K15" s="172"/>
    </row>
    <row r="16" spans="1:11">
      <c r="B16" s="179">
        <v>44</v>
      </c>
      <c r="C16" s="180" t="s">
        <v>63</v>
      </c>
      <c r="D16" s="181">
        <v>8583</v>
      </c>
      <c r="E16" s="287">
        <v>0.30148194770269499</v>
      </c>
      <c r="F16" s="287">
        <v>0.18065852594853904</v>
      </c>
      <c r="G16" s="287">
        <v>0.23960805114318418</v>
      </c>
      <c r="H16" s="172"/>
      <c r="J16" s="440"/>
      <c r="K16" s="172"/>
    </row>
    <row r="17" spans="2:11">
      <c r="B17" s="179">
        <v>50</v>
      </c>
      <c r="C17" s="180" t="s">
        <v>64</v>
      </c>
      <c r="D17" s="181">
        <v>39901</v>
      </c>
      <c r="E17" s="287">
        <v>0.2526886946685637</v>
      </c>
      <c r="F17" s="287">
        <v>0.10820716978965299</v>
      </c>
      <c r="G17" s="287">
        <v>0.18332391467151843</v>
      </c>
      <c r="H17" s="172"/>
      <c r="J17" s="440"/>
      <c r="K17" s="172"/>
    </row>
    <row r="18" spans="2:11" s="186" customFormat="1">
      <c r="B18" s="179"/>
      <c r="C18" s="183" t="s">
        <v>61</v>
      </c>
      <c r="D18" s="184">
        <v>61365</v>
      </c>
      <c r="E18" s="288">
        <v>0.26971355209385983</v>
      </c>
      <c r="F18" s="288">
        <v>0.12635345322492356</v>
      </c>
      <c r="G18" s="288">
        <v>0.19979293032886961</v>
      </c>
      <c r="H18" s="185"/>
      <c r="J18" s="440"/>
      <c r="K18" s="185"/>
    </row>
    <row r="19" spans="2:11" s="186" customFormat="1">
      <c r="B19" s="179">
        <v>33</v>
      </c>
      <c r="C19" s="183" t="s">
        <v>65</v>
      </c>
      <c r="D19" s="184">
        <v>44800</v>
      </c>
      <c r="E19" s="288">
        <v>0.21106153231249059</v>
      </c>
      <c r="F19" s="288">
        <v>8.5743879087706393E-2</v>
      </c>
      <c r="G19" s="288">
        <v>0.14964309453902913</v>
      </c>
      <c r="H19" s="185"/>
      <c r="J19" s="440"/>
      <c r="K19" s="185"/>
    </row>
    <row r="20" spans="2:11" s="186" customFormat="1">
      <c r="B20" s="179">
        <v>7</v>
      </c>
      <c r="C20" s="183" t="s">
        <v>182</v>
      </c>
      <c r="D20" s="184">
        <v>34830</v>
      </c>
      <c r="E20" s="288">
        <v>0.22273760633616896</v>
      </c>
      <c r="F20" s="288">
        <v>0.11467270589260049</v>
      </c>
      <c r="G20" s="288">
        <v>0.17334222523042622</v>
      </c>
      <c r="H20" s="185"/>
      <c r="J20" s="440"/>
      <c r="K20" s="185"/>
    </row>
    <row r="21" spans="2:11">
      <c r="B21" s="179">
        <v>35</v>
      </c>
      <c r="C21" s="180" t="s">
        <v>67</v>
      </c>
      <c r="D21" s="181">
        <v>48190</v>
      </c>
      <c r="E21" s="287">
        <v>0.32366115977381082</v>
      </c>
      <c r="F21" s="287">
        <v>0.20763707500464476</v>
      </c>
      <c r="G21" s="287">
        <v>0.26523052875486403</v>
      </c>
      <c r="H21" s="172"/>
      <c r="J21" s="440"/>
      <c r="K21" s="172"/>
    </row>
    <row r="22" spans="2:11">
      <c r="B22" s="179">
        <v>38</v>
      </c>
      <c r="C22" s="180" t="s">
        <v>68</v>
      </c>
      <c r="D22" s="181">
        <v>50297</v>
      </c>
      <c r="E22" s="287">
        <v>0.36020579085905718</v>
      </c>
      <c r="F22" s="287">
        <v>0.24970005813306287</v>
      </c>
      <c r="G22" s="287">
        <v>0.30588328305925855</v>
      </c>
      <c r="H22" s="172"/>
      <c r="J22" s="440"/>
      <c r="K22" s="172"/>
    </row>
    <row r="23" spans="2:11" s="186" customFormat="1">
      <c r="B23" s="179"/>
      <c r="C23" s="183" t="s">
        <v>66</v>
      </c>
      <c r="D23" s="184">
        <v>98487</v>
      </c>
      <c r="E23" s="288">
        <v>0.34123841859929793</v>
      </c>
      <c r="F23" s="288">
        <v>0.22736872642877864</v>
      </c>
      <c r="G23" s="288">
        <v>0.28454335597461017</v>
      </c>
      <c r="H23" s="185"/>
      <c r="J23" s="440"/>
      <c r="K23" s="185"/>
    </row>
    <row r="24" spans="2:11" s="186" customFormat="1">
      <c r="B24" s="179">
        <v>39</v>
      </c>
      <c r="C24" s="183" t="s">
        <v>69</v>
      </c>
      <c r="D24" s="184">
        <v>24094</v>
      </c>
      <c r="E24" s="288">
        <v>0.2231479731007103</v>
      </c>
      <c r="F24" s="288">
        <v>0.10880784325000359</v>
      </c>
      <c r="G24" s="288">
        <v>0.16776448634572269</v>
      </c>
      <c r="H24" s="185"/>
      <c r="J24" s="440"/>
      <c r="K24" s="185"/>
    </row>
    <row r="25" spans="2:11">
      <c r="B25" s="179">
        <v>5</v>
      </c>
      <c r="C25" s="180" t="s">
        <v>71</v>
      </c>
      <c r="D25" s="181">
        <v>14225</v>
      </c>
      <c r="E25" s="287">
        <v>0.44961924732369496</v>
      </c>
      <c r="F25" s="287">
        <v>0.29320660040528806</v>
      </c>
      <c r="G25" s="287">
        <v>0.36617071663920925</v>
      </c>
      <c r="H25" s="172"/>
      <c r="J25" s="440"/>
      <c r="K25" s="172"/>
    </row>
    <row r="26" spans="2:11">
      <c r="B26" s="179">
        <v>9</v>
      </c>
      <c r="C26" s="180" t="s">
        <v>72</v>
      </c>
      <c r="D26" s="181">
        <v>17240</v>
      </c>
      <c r="E26" s="287">
        <v>0.2571334935547302</v>
      </c>
      <c r="F26" s="287">
        <v>0.11992021393187498</v>
      </c>
      <c r="G26" s="287">
        <v>0.18863795518207283</v>
      </c>
      <c r="H26" s="172"/>
      <c r="J26" s="440"/>
      <c r="K26" s="172"/>
    </row>
    <row r="27" spans="2:11">
      <c r="B27" s="179">
        <v>24</v>
      </c>
      <c r="C27" s="180" t="s">
        <v>73</v>
      </c>
      <c r="D27" s="181">
        <v>29117</v>
      </c>
      <c r="E27" s="287">
        <v>0.27155584284188633</v>
      </c>
      <c r="F27" s="287">
        <v>0.14234834057770865</v>
      </c>
      <c r="G27" s="287">
        <v>0.20804841625402815</v>
      </c>
      <c r="H27" s="172"/>
      <c r="J27" s="440"/>
      <c r="K27" s="172"/>
    </row>
    <row r="28" spans="2:11">
      <c r="B28" s="179">
        <v>34</v>
      </c>
      <c r="C28" s="180" t="s">
        <v>74</v>
      </c>
      <c r="D28" s="181">
        <v>10295</v>
      </c>
      <c r="E28" s="287">
        <v>0.32217084448770988</v>
      </c>
      <c r="F28" s="287">
        <v>0.16546633057256033</v>
      </c>
      <c r="G28" s="287">
        <v>0.24075676434133908</v>
      </c>
      <c r="H28" s="172"/>
      <c r="J28" s="440"/>
      <c r="K28" s="172"/>
    </row>
    <row r="29" spans="2:11">
      <c r="B29" s="179">
        <v>37</v>
      </c>
      <c r="C29" s="180" t="s">
        <v>75</v>
      </c>
      <c r="D29" s="181">
        <v>26249</v>
      </c>
      <c r="E29" s="287">
        <v>0.38614631697829088</v>
      </c>
      <c r="F29" s="287">
        <v>0.26373546335186576</v>
      </c>
      <c r="G29" s="287">
        <v>0.32392176220151786</v>
      </c>
      <c r="H29" s="172"/>
      <c r="J29" s="440"/>
      <c r="K29" s="172"/>
    </row>
    <row r="30" spans="2:11">
      <c r="B30" s="179">
        <v>40</v>
      </c>
      <c r="C30" s="180" t="s">
        <v>76</v>
      </c>
      <c r="D30" s="181">
        <v>9175</v>
      </c>
      <c r="E30" s="287">
        <v>0.35743259365306607</v>
      </c>
      <c r="F30" s="287">
        <v>0.18192729766803842</v>
      </c>
      <c r="G30" s="287">
        <v>0.26780502043199067</v>
      </c>
      <c r="H30" s="172"/>
      <c r="J30" s="440"/>
      <c r="K30" s="172"/>
    </row>
    <row r="31" spans="2:11">
      <c r="B31" s="179">
        <v>42</v>
      </c>
      <c r="C31" s="180" t="s">
        <v>77</v>
      </c>
      <c r="D31" s="181">
        <v>5375</v>
      </c>
      <c r="E31" s="287">
        <v>0.31516989208953894</v>
      </c>
      <c r="F31" s="287">
        <v>0.1645218945487042</v>
      </c>
      <c r="G31" s="287">
        <v>0.23992322456813819</v>
      </c>
      <c r="H31" s="172"/>
      <c r="J31" s="440"/>
      <c r="K31" s="172"/>
    </row>
    <row r="32" spans="2:11">
      <c r="B32" s="179">
        <v>47</v>
      </c>
      <c r="C32" s="180" t="s">
        <v>78</v>
      </c>
      <c r="D32" s="181">
        <v>23494</v>
      </c>
      <c r="E32" s="287">
        <v>0.27788344218761213</v>
      </c>
      <c r="F32" s="287">
        <v>0.1285294636980914</v>
      </c>
      <c r="G32" s="287">
        <v>0.19905277516542544</v>
      </c>
      <c r="H32" s="172"/>
      <c r="J32" s="440"/>
      <c r="K32" s="172"/>
    </row>
    <row r="33" spans="2:11">
      <c r="B33" s="179">
        <v>49</v>
      </c>
      <c r="C33" s="180" t="s">
        <v>79</v>
      </c>
      <c r="D33" s="181">
        <v>18797</v>
      </c>
      <c r="E33" s="287">
        <v>0.45485036119711042</v>
      </c>
      <c r="F33" s="287">
        <v>0.33319820002432399</v>
      </c>
      <c r="G33" s="287">
        <v>0.39223337437138744</v>
      </c>
      <c r="H33" s="172"/>
      <c r="J33" s="440"/>
      <c r="K33" s="172"/>
    </row>
    <row r="34" spans="2:11" s="186" customFormat="1">
      <c r="B34" s="179"/>
      <c r="C34" s="183" t="s">
        <v>70</v>
      </c>
      <c r="D34" s="184">
        <v>153967</v>
      </c>
      <c r="E34" s="288">
        <v>0.32021983327326059</v>
      </c>
      <c r="F34" s="288">
        <v>0.18182830880480724</v>
      </c>
      <c r="G34" s="288">
        <v>0.2497015912968453</v>
      </c>
      <c r="H34" s="185"/>
      <c r="J34" s="440"/>
      <c r="K34" s="185"/>
    </row>
    <row r="35" spans="2:11">
      <c r="B35" s="179">
        <v>2</v>
      </c>
      <c r="C35" s="180" t="s">
        <v>81</v>
      </c>
      <c r="D35" s="181">
        <v>27030</v>
      </c>
      <c r="E35" s="287">
        <v>0.4458329666461322</v>
      </c>
      <c r="F35" s="287">
        <v>0.30208333333333331</v>
      </c>
      <c r="G35" s="287">
        <v>0.36897497850034811</v>
      </c>
      <c r="H35" s="172"/>
      <c r="J35" s="440"/>
      <c r="K35" s="172"/>
    </row>
    <row r="36" spans="2:11">
      <c r="B36" s="179">
        <v>13</v>
      </c>
      <c r="C36" s="180" t="s">
        <v>82</v>
      </c>
      <c r="D36" s="181">
        <v>36505</v>
      </c>
      <c r="E36" s="287">
        <v>0.4629523008104876</v>
      </c>
      <c r="F36" s="287">
        <v>0.28239106428429189</v>
      </c>
      <c r="G36" s="287">
        <v>0.36360648226540632</v>
      </c>
      <c r="H36" s="172"/>
      <c r="J36" s="440"/>
      <c r="K36" s="172"/>
    </row>
    <row r="37" spans="2:11">
      <c r="B37" s="179">
        <v>16</v>
      </c>
      <c r="C37" s="180" t="s">
        <v>83</v>
      </c>
      <c r="D37" s="181">
        <v>18400</v>
      </c>
      <c r="E37" s="287">
        <v>0.48772945911455778</v>
      </c>
      <c r="F37" s="287">
        <v>0.34930658741951459</v>
      </c>
      <c r="G37" s="287">
        <v>0.4125375543697592</v>
      </c>
      <c r="H37" s="172"/>
      <c r="J37" s="440"/>
      <c r="K37" s="172"/>
    </row>
    <row r="38" spans="2:11">
      <c r="B38" s="179">
        <v>19</v>
      </c>
      <c r="C38" s="180" t="s">
        <v>84</v>
      </c>
      <c r="D38" s="181">
        <v>8905</v>
      </c>
      <c r="E38" s="287">
        <v>0.29551503203548546</v>
      </c>
      <c r="F38" s="287">
        <v>0.12673172431820162</v>
      </c>
      <c r="G38" s="287">
        <v>0.20592452132087688</v>
      </c>
      <c r="H38" s="172"/>
      <c r="J38" s="440"/>
      <c r="K38" s="172"/>
    </row>
    <row r="39" spans="2:11">
      <c r="B39" s="179">
        <v>45</v>
      </c>
      <c r="C39" s="180" t="s">
        <v>85</v>
      </c>
      <c r="D39" s="181">
        <v>39017</v>
      </c>
      <c r="E39" s="287">
        <v>0.43526872918720816</v>
      </c>
      <c r="F39" s="287">
        <v>0.23764967212865337</v>
      </c>
      <c r="G39" s="287">
        <v>0.32655674589889522</v>
      </c>
      <c r="H39" s="172"/>
      <c r="J39" s="440"/>
      <c r="K39" s="172"/>
    </row>
    <row r="40" spans="2:11" s="188" customFormat="1">
      <c r="B40" s="179"/>
      <c r="C40" s="183" t="s">
        <v>80</v>
      </c>
      <c r="D40" s="184">
        <v>129857</v>
      </c>
      <c r="E40" s="288">
        <v>0.43436751428044962</v>
      </c>
      <c r="F40" s="288">
        <v>0.26251230006367093</v>
      </c>
      <c r="G40" s="288">
        <v>0.34084991338127985</v>
      </c>
      <c r="H40" s="187"/>
      <c r="J40" s="440"/>
      <c r="K40" s="187"/>
    </row>
    <row r="41" spans="2:11">
      <c r="B41" s="179">
        <v>8</v>
      </c>
      <c r="C41" s="180" t="s">
        <v>87</v>
      </c>
      <c r="D41" s="181">
        <v>179879</v>
      </c>
      <c r="E41" s="287">
        <v>0.18345304285745193</v>
      </c>
      <c r="F41" s="287">
        <v>7.6501313616963829E-2</v>
      </c>
      <c r="G41" s="287">
        <v>0.13654433426676091</v>
      </c>
      <c r="H41" s="172"/>
      <c r="J41" s="440"/>
      <c r="K41" s="172"/>
    </row>
    <row r="42" spans="2:11">
      <c r="B42" s="179">
        <v>17</v>
      </c>
      <c r="C42" s="180" t="s">
        <v>183</v>
      </c>
      <c r="D42" s="181">
        <v>25839</v>
      </c>
      <c r="E42" s="287">
        <v>0.20572518658173339</v>
      </c>
      <c r="F42" s="287">
        <v>0.10234771661386495</v>
      </c>
      <c r="G42" s="287">
        <v>0.15957683329010264</v>
      </c>
      <c r="H42" s="172"/>
      <c r="J42" s="440"/>
      <c r="K42" s="172"/>
    </row>
    <row r="43" spans="2:11">
      <c r="B43" s="179">
        <v>25</v>
      </c>
      <c r="C43" s="180" t="s">
        <v>189</v>
      </c>
      <c r="D43" s="181">
        <v>20728</v>
      </c>
      <c r="E43" s="287">
        <v>0.2705827937095282</v>
      </c>
      <c r="F43" s="287">
        <v>0.13140273441705244</v>
      </c>
      <c r="G43" s="287">
        <v>0.20625901786158515</v>
      </c>
      <c r="H43" s="172"/>
      <c r="J43" s="440"/>
      <c r="K43" s="172"/>
    </row>
    <row r="44" spans="2:11">
      <c r="B44" s="179">
        <v>43</v>
      </c>
      <c r="C44" s="180" t="s">
        <v>88</v>
      </c>
      <c r="D44" s="181">
        <v>31435</v>
      </c>
      <c r="E44" s="287">
        <v>0.24156687331038901</v>
      </c>
      <c r="F44" s="287">
        <v>0.11086300543150271</v>
      </c>
      <c r="G44" s="287">
        <v>0.17967169263480379</v>
      </c>
      <c r="H44" s="172"/>
      <c r="J44" s="440"/>
      <c r="K44" s="172"/>
    </row>
    <row r="45" spans="2:11" s="188" customFormat="1">
      <c r="B45" s="179"/>
      <c r="C45" s="183" t="s">
        <v>86</v>
      </c>
      <c r="D45" s="184">
        <v>257881</v>
      </c>
      <c r="E45" s="288">
        <v>0.19581612608216009</v>
      </c>
      <c r="F45" s="288">
        <v>8.5822944627212683E-2</v>
      </c>
      <c r="G45" s="288">
        <v>0.14696234546161202</v>
      </c>
      <c r="H45" s="187"/>
      <c r="J45" s="440"/>
      <c r="K45" s="187"/>
    </row>
    <row r="46" spans="2:11">
      <c r="B46" s="179">
        <v>3</v>
      </c>
      <c r="C46" s="180" t="s">
        <v>90</v>
      </c>
      <c r="D46" s="181">
        <v>90722</v>
      </c>
      <c r="E46" s="287">
        <v>0.3318275916057315</v>
      </c>
      <c r="F46" s="287">
        <v>0.21373743818790875</v>
      </c>
      <c r="G46" s="287">
        <v>0.27560165017103211</v>
      </c>
      <c r="H46" s="172"/>
      <c r="J46" s="440"/>
      <c r="K46" s="172"/>
    </row>
    <row r="47" spans="2:11">
      <c r="B47" s="179">
        <v>12</v>
      </c>
      <c r="C47" s="180" t="s">
        <v>91</v>
      </c>
      <c r="D47" s="181">
        <v>31004</v>
      </c>
      <c r="E47" s="287">
        <v>0.30091730270989425</v>
      </c>
      <c r="F47" s="287">
        <v>0.15027158466494031</v>
      </c>
      <c r="G47" s="287">
        <v>0.23010583502798024</v>
      </c>
      <c r="H47" s="172"/>
      <c r="J47" s="440"/>
      <c r="K47" s="172"/>
    </row>
    <row r="48" spans="2:11">
      <c r="B48" s="179">
        <v>46</v>
      </c>
      <c r="C48" s="180" t="s">
        <v>92</v>
      </c>
      <c r="D48" s="181">
        <v>131089</v>
      </c>
      <c r="E48" s="287">
        <v>0.30801996238175655</v>
      </c>
      <c r="F48" s="287">
        <v>0.15785916912609721</v>
      </c>
      <c r="G48" s="287">
        <v>0.23693537863137099</v>
      </c>
      <c r="H48" s="172"/>
      <c r="J48" s="440"/>
      <c r="K48" s="172"/>
    </row>
    <row r="49" spans="2:11" s="188" customFormat="1">
      <c r="B49" s="179"/>
      <c r="C49" s="183" t="s">
        <v>89</v>
      </c>
      <c r="D49" s="184">
        <v>252815</v>
      </c>
      <c r="E49" s="288">
        <v>0.3147435370438188</v>
      </c>
      <c r="F49" s="288">
        <v>0.17503226315112433</v>
      </c>
      <c r="G49" s="288">
        <v>0.24854377522279625</v>
      </c>
      <c r="H49" s="187"/>
      <c r="J49" s="440"/>
      <c r="K49" s="187"/>
    </row>
    <row r="50" spans="2:11">
      <c r="B50" s="179">
        <v>6</v>
      </c>
      <c r="C50" s="180" t="s">
        <v>94</v>
      </c>
      <c r="D50" s="181">
        <v>58633</v>
      </c>
      <c r="E50" s="287">
        <v>0.49802247963857493</v>
      </c>
      <c r="F50" s="287">
        <v>0.36999419616947188</v>
      </c>
      <c r="G50" s="287">
        <v>0.43006564711922834</v>
      </c>
      <c r="H50" s="172"/>
      <c r="J50" s="440"/>
      <c r="K50" s="172"/>
    </row>
    <row r="51" spans="2:11">
      <c r="B51" s="179">
        <v>10</v>
      </c>
      <c r="C51" s="180" t="s">
        <v>95</v>
      </c>
      <c r="D51" s="181">
        <v>37742</v>
      </c>
      <c r="E51" s="287">
        <v>0.45841573852399292</v>
      </c>
      <c r="F51" s="287">
        <v>0.32604728328494403</v>
      </c>
      <c r="G51" s="287">
        <v>0.39210430626980419</v>
      </c>
      <c r="H51" s="172"/>
      <c r="J51" s="440"/>
      <c r="K51" s="172"/>
    </row>
    <row r="52" spans="2:11" s="188" customFormat="1">
      <c r="B52" s="179"/>
      <c r="C52" s="183" t="s">
        <v>93</v>
      </c>
      <c r="D52" s="184">
        <v>96375</v>
      </c>
      <c r="E52" s="288">
        <v>0.48103639155744438</v>
      </c>
      <c r="F52" s="288">
        <v>0.35242067901746471</v>
      </c>
      <c r="G52" s="288">
        <v>0.41435573326454278</v>
      </c>
      <c r="H52" s="187"/>
      <c r="J52" s="440"/>
      <c r="K52" s="187"/>
    </row>
    <row r="53" spans="2:11">
      <c r="B53" s="179">
        <v>15</v>
      </c>
      <c r="C53" s="180" t="s">
        <v>184</v>
      </c>
      <c r="D53" s="181">
        <v>81077</v>
      </c>
      <c r="E53" s="287">
        <v>0.34629216269841268</v>
      </c>
      <c r="F53" s="287">
        <v>0.17982934496695965</v>
      </c>
      <c r="G53" s="287">
        <v>0.26885325268763721</v>
      </c>
      <c r="H53" s="172"/>
      <c r="J53" s="440"/>
      <c r="K53" s="172"/>
    </row>
    <row r="54" spans="2:11">
      <c r="B54" s="179">
        <v>27</v>
      </c>
      <c r="C54" s="180" t="s">
        <v>97</v>
      </c>
      <c r="D54" s="181">
        <v>35248</v>
      </c>
      <c r="E54" s="287">
        <v>0.34725184447920121</v>
      </c>
      <c r="F54" s="287">
        <v>0.26095507827865627</v>
      </c>
      <c r="G54" s="287">
        <v>0.30881103196923104</v>
      </c>
      <c r="H54" s="172"/>
      <c r="J54" s="440"/>
      <c r="K54" s="172"/>
    </row>
    <row r="55" spans="2:11">
      <c r="B55" s="179">
        <v>32</v>
      </c>
      <c r="C55" s="180" t="s">
        <v>185</v>
      </c>
      <c r="D55" s="181">
        <v>37034</v>
      </c>
      <c r="E55" s="287">
        <v>0.40910257946356743</v>
      </c>
      <c r="F55" s="287">
        <v>0.2727631469635291</v>
      </c>
      <c r="G55" s="287">
        <v>0.34750541892259618</v>
      </c>
      <c r="H55" s="172"/>
      <c r="J55" s="440"/>
      <c r="K55" s="172"/>
    </row>
    <row r="56" spans="2:11">
      <c r="B56" s="179">
        <v>36</v>
      </c>
      <c r="C56" s="180" t="s">
        <v>98</v>
      </c>
      <c r="D56" s="181">
        <v>62038</v>
      </c>
      <c r="E56" s="287">
        <v>0.33271032315156696</v>
      </c>
      <c r="F56" s="287">
        <v>0.16124656503246809</v>
      </c>
      <c r="G56" s="287">
        <v>0.25285510495210922</v>
      </c>
      <c r="H56" s="172"/>
      <c r="J56" s="440"/>
      <c r="K56" s="172"/>
    </row>
    <row r="57" spans="2:11" s="188" customFormat="1">
      <c r="B57" s="179"/>
      <c r="C57" s="183" t="s">
        <v>96</v>
      </c>
      <c r="D57" s="184">
        <v>215397</v>
      </c>
      <c r="E57" s="288">
        <v>0.35100124612397482</v>
      </c>
      <c r="F57" s="288">
        <v>0.1981467495990564</v>
      </c>
      <c r="G57" s="288">
        <v>0.28060075974300053</v>
      </c>
      <c r="H57" s="187"/>
      <c r="J57" s="440"/>
      <c r="K57" s="187"/>
    </row>
    <row r="58" spans="2:11" s="188" customFormat="1">
      <c r="B58" s="179">
        <v>28</v>
      </c>
      <c r="C58" s="183" t="s">
        <v>99</v>
      </c>
      <c r="D58" s="184">
        <v>175117</v>
      </c>
      <c r="E58" s="288">
        <v>0.2015440309738018</v>
      </c>
      <c r="F58" s="288">
        <v>8.081371617611148E-2</v>
      </c>
      <c r="G58" s="288">
        <v>0.14533230645126488</v>
      </c>
      <c r="H58" s="187"/>
      <c r="J58" s="440"/>
      <c r="K58" s="187"/>
    </row>
    <row r="59" spans="2:11" s="188" customFormat="1">
      <c r="B59" s="179">
        <v>30</v>
      </c>
      <c r="C59" s="183" t="s">
        <v>100</v>
      </c>
      <c r="D59" s="184">
        <v>70899</v>
      </c>
      <c r="E59" s="288">
        <v>0.3535369082066121</v>
      </c>
      <c r="F59" s="288">
        <v>0.2013650775722273</v>
      </c>
      <c r="G59" s="288">
        <v>0.27924755704174592</v>
      </c>
      <c r="H59" s="187"/>
      <c r="J59" s="440"/>
      <c r="K59" s="187"/>
    </row>
    <row r="60" spans="2:11" s="188" customFormat="1">
      <c r="B60" s="179">
        <v>31</v>
      </c>
      <c r="C60" s="183" t="s">
        <v>101</v>
      </c>
      <c r="D60" s="184">
        <v>22116</v>
      </c>
      <c r="E60" s="288">
        <v>0.22760117630583951</v>
      </c>
      <c r="F60" s="288">
        <v>8.4447197096272394E-2</v>
      </c>
      <c r="G60" s="288">
        <v>0.15703148298044561</v>
      </c>
      <c r="H60" s="187"/>
      <c r="J60" s="440"/>
      <c r="K60" s="187"/>
    </row>
    <row r="61" spans="2:11">
      <c r="B61" s="179">
        <v>1</v>
      </c>
      <c r="C61" s="180" t="s">
        <v>186</v>
      </c>
      <c r="D61" s="181">
        <v>8200</v>
      </c>
      <c r="E61" s="287">
        <v>0.15250803063998022</v>
      </c>
      <c r="F61" s="287">
        <v>5.1144961162110363E-2</v>
      </c>
      <c r="G61" s="287">
        <v>0.10234392551359177</v>
      </c>
      <c r="H61" s="172"/>
      <c r="J61" s="440"/>
      <c r="K61" s="172"/>
    </row>
    <row r="62" spans="2:11">
      <c r="B62" s="179">
        <v>20</v>
      </c>
      <c r="C62" s="180" t="s">
        <v>187</v>
      </c>
      <c r="D62" s="181">
        <v>18470</v>
      </c>
      <c r="E62" s="287">
        <v>0.14009865137309402</v>
      </c>
      <c r="F62" s="287">
        <v>4.6123105955486486E-2</v>
      </c>
      <c r="G62" s="287">
        <v>9.6066325814119197E-2</v>
      </c>
      <c r="H62" s="172"/>
      <c r="J62" s="440"/>
      <c r="K62" s="172"/>
    </row>
    <row r="63" spans="2:11">
      <c r="B63" s="179">
        <v>48</v>
      </c>
      <c r="C63" s="180" t="s">
        <v>188</v>
      </c>
      <c r="D63" s="181">
        <v>32952</v>
      </c>
      <c r="E63" s="287">
        <v>0.16214572515988962</v>
      </c>
      <c r="F63" s="287">
        <v>5.7064095657223618E-2</v>
      </c>
      <c r="G63" s="287">
        <v>0.11138227320971046</v>
      </c>
      <c r="H63" s="172"/>
      <c r="J63" s="440"/>
      <c r="K63" s="172"/>
    </row>
    <row r="64" spans="2:11" s="188" customFormat="1">
      <c r="B64" s="179">
        <v>16</v>
      </c>
      <c r="C64" s="183" t="s">
        <v>164</v>
      </c>
      <c r="D64" s="184">
        <v>59622</v>
      </c>
      <c r="E64" s="288">
        <v>0.15320436044741276</v>
      </c>
      <c r="F64" s="288">
        <v>5.2588533873191914E-2</v>
      </c>
      <c r="G64" s="288">
        <v>0.10492563763680615</v>
      </c>
      <c r="H64" s="187"/>
      <c r="J64" s="440"/>
      <c r="K64" s="187"/>
    </row>
    <row r="65" spans="2:11" s="188" customFormat="1">
      <c r="B65" s="179">
        <v>26</v>
      </c>
      <c r="C65" s="183" t="s">
        <v>160</v>
      </c>
      <c r="D65" s="184">
        <v>15179</v>
      </c>
      <c r="E65" s="288">
        <v>0.27940534642662301</v>
      </c>
      <c r="F65" s="288">
        <v>0.14112130828830374</v>
      </c>
      <c r="G65" s="288">
        <v>0.21188771165738376</v>
      </c>
      <c r="H65" s="187"/>
      <c r="J65" s="440"/>
      <c r="K65" s="187"/>
    </row>
    <row r="66" spans="2:11">
      <c r="B66" s="179">
        <v>51</v>
      </c>
      <c r="C66" s="180" t="s">
        <v>104</v>
      </c>
      <c r="D66" s="181">
        <v>2085</v>
      </c>
      <c r="E66" s="287">
        <v>0.28823529411764703</v>
      </c>
      <c r="F66" s="287">
        <v>0.17828731867103417</v>
      </c>
      <c r="G66" s="287">
        <v>0.23522111913357402</v>
      </c>
      <c r="H66" s="172"/>
      <c r="J66" s="440"/>
      <c r="K66" s="172"/>
    </row>
    <row r="67" spans="2:11">
      <c r="B67" s="179">
        <v>52</v>
      </c>
      <c r="C67" s="180" t="s">
        <v>105</v>
      </c>
      <c r="D67" s="181">
        <v>2239</v>
      </c>
      <c r="E67" s="287">
        <v>0.31413857677902624</v>
      </c>
      <c r="F67" s="287">
        <v>0.2249247743229689</v>
      </c>
      <c r="G67" s="287">
        <v>0.27106537530266345</v>
      </c>
      <c r="H67" s="172"/>
      <c r="J67" s="440"/>
      <c r="K67" s="172"/>
    </row>
    <row r="68" spans="2:11" ht="18.600000000000001" customHeight="1">
      <c r="B68" s="402"/>
      <c r="C68" s="403" t="s">
        <v>45</v>
      </c>
      <c r="D68" s="404">
        <f>'Pensiones - mínimos'!$C$14</f>
        <v>2206406</v>
      </c>
      <c r="E68" s="405">
        <f>'Pensiones - mínimos'!E14</f>
        <v>0.2816632681552429</v>
      </c>
      <c r="F68" s="405">
        <f>'Pensiones - mínimos'!F14</f>
        <v>0.15660476960695296</v>
      </c>
      <c r="G68" s="405">
        <f>'Pensiones - mínimos'!G14</f>
        <v>0.22205772800860532</v>
      </c>
      <c r="J68" s="172"/>
      <c r="K68" s="172"/>
    </row>
    <row r="69" spans="2:11">
      <c r="C69" s="190"/>
      <c r="D69" s="217"/>
      <c r="E69" s="223"/>
      <c r="F69" s="218"/>
      <c r="G69" s="213"/>
      <c r="H69" s="218"/>
      <c r="I69" s="213"/>
      <c r="J69" s="172"/>
      <c r="K69" s="172"/>
    </row>
    <row r="70" spans="2:11">
      <c r="F70" s="258"/>
      <c r="G70" s="258"/>
      <c r="H70" s="172"/>
      <c r="I70" s="172"/>
    </row>
    <row r="71" spans="2:11">
      <c r="F71" s="258"/>
      <c r="G71" s="258"/>
      <c r="H71" s="172"/>
      <c r="I71" s="172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96"/>
  <sheetViews>
    <sheetView showGridLines="0" showRowColHeaders="0" showOutlineSymbols="0" zoomScaleNormal="100" workbookViewId="0">
      <pane ySplit="7" topLeftCell="A8" activePane="bottomLeft" state="frozen"/>
      <selection pane="bottomLeft" activeCell="L79" sqref="L79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3.7109375" style="112" customWidth="1"/>
    <col min="10" max="10" width="1.85546875" style="143" customWidth="1"/>
    <col min="11" max="11" width="11.42578125" style="143"/>
    <col min="12" max="12" width="25.42578125" style="143" bestFit="1" customWidth="1"/>
    <col min="13" max="16384" width="11.42578125" style="143"/>
  </cols>
  <sheetData>
    <row r="1" spans="1:226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26" s="3" customFormat="1" ht="12.95" customHeight="1">
      <c r="B2" s="577" t="s">
        <v>198</v>
      </c>
      <c r="C2" s="577"/>
      <c r="D2" s="577"/>
      <c r="E2" s="577"/>
      <c r="F2" s="577"/>
      <c r="G2" s="577"/>
      <c r="H2" s="577"/>
      <c r="I2" s="577"/>
      <c r="K2" s="9" t="s">
        <v>177</v>
      </c>
    </row>
    <row r="3" spans="1:226" s="142" customFormat="1" ht="18.75">
      <c r="A3" s="291"/>
      <c r="B3" s="8"/>
      <c r="D3" s="137"/>
      <c r="E3" s="138"/>
      <c r="F3" s="137"/>
      <c r="G3" s="137"/>
      <c r="H3" s="137"/>
      <c r="I3" s="137"/>
    </row>
    <row r="4" spans="1:226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26" s="142" customFormat="1" ht="18.75">
      <c r="A5" s="317"/>
      <c r="B5" s="581" t="s">
        <v>221</v>
      </c>
      <c r="C5" s="582"/>
      <c r="D5" s="582"/>
      <c r="E5" s="582"/>
      <c r="F5" s="582"/>
      <c r="G5" s="582"/>
      <c r="H5" s="582"/>
      <c r="I5" s="583"/>
    </row>
    <row r="6" spans="1:226" ht="2.4500000000000002" customHeight="1">
      <c r="A6" s="318"/>
      <c r="B6" s="584"/>
      <c r="C6" s="585"/>
      <c r="D6" s="585"/>
      <c r="E6" s="585"/>
      <c r="F6" s="585"/>
      <c r="G6" s="585"/>
      <c r="H6" s="585"/>
      <c r="I6" s="586"/>
    </row>
    <row r="7" spans="1:226" ht="52.5" customHeight="1">
      <c r="A7" s="318"/>
      <c r="B7" s="323" t="s">
        <v>166</v>
      </c>
      <c r="C7" s="324" t="s">
        <v>47</v>
      </c>
      <c r="D7" s="323" t="s">
        <v>192</v>
      </c>
      <c r="E7" s="325" t="s">
        <v>193</v>
      </c>
      <c r="F7" s="323" t="s">
        <v>194</v>
      </c>
      <c r="G7" s="323" t="s">
        <v>195</v>
      </c>
      <c r="H7" s="323" t="s">
        <v>196</v>
      </c>
      <c r="I7" s="323" t="s">
        <v>197</v>
      </c>
    </row>
    <row r="8" spans="1:226" ht="6.75" customHeight="1">
      <c r="B8" s="441"/>
      <c r="C8" s="442"/>
      <c r="D8" s="442"/>
      <c r="E8" s="443"/>
      <c r="F8" s="442"/>
      <c r="G8" s="442"/>
      <c r="H8" s="442"/>
      <c r="I8" s="442"/>
    </row>
    <row r="9" spans="1:226" s="148" customFormat="1" ht="18" customHeight="1">
      <c r="A9" s="12"/>
      <c r="B9" s="145"/>
      <c r="C9" s="146" t="s">
        <v>52</v>
      </c>
      <c r="D9" s="147">
        <v>43899</v>
      </c>
      <c r="E9" s="147">
        <v>68.535096755042147</v>
      </c>
      <c r="F9" s="147">
        <v>6387</v>
      </c>
      <c r="G9" s="147">
        <v>18952</v>
      </c>
      <c r="H9" s="147">
        <v>11179</v>
      </c>
      <c r="I9" s="147">
        <v>7381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</row>
    <row r="10" spans="1:226" s="151" customFormat="1" ht="18" customHeight="1">
      <c r="B10" s="145">
        <v>4</v>
      </c>
      <c r="C10" s="149" t="s">
        <v>53</v>
      </c>
      <c r="D10" s="150">
        <v>2956</v>
      </c>
      <c r="E10" s="150">
        <v>70.217192151556162</v>
      </c>
      <c r="F10" s="150">
        <v>359</v>
      </c>
      <c r="G10" s="150">
        <v>1252</v>
      </c>
      <c r="H10" s="150">
        <v>818</v>
      </c>
      <c r="I10" s="150">
        <v>527</v>
      </c>
    </row>
    <row r="11" spans="1:226" s="152" customFormat="1" ht="18" customHeight="1">
      <c r="B11" s="145">
        <v>11</v>
      </c>
      <c r="C11" s="149" t="s">
        <v>54</v>
      </c>
      <c r="D11" s="150">
        <v>5161</v>
      </c>
      <c r="E11" s="150">
        <v>69.581226506490992</v>
      </c>
      <c r="F11" s="150">
        <v>832</v>
      </c>
      <c r="G11" s="150">
        <v>2004</v>
      </c>
      <c r="H11" s="150">
        <v>1271</v>
      </c>
      <c r="I11" s="150">
        <v>1054</v>
      </c>
    </row>
    <row r="12" spans="1:226" s="152" customFormat="1" ht="18" customHeight="1">
      <c r="B12" s="145">
        <v>14</v>
      </c>
      <c r="C12" s="149" t="s">
        <v>55</v>
      </c>
      <c r="D12" s="150">
        <v>5109</v>
      </c>
      <c r="E12" s="150">
        <v>68.646938735564689</v>
      </c>
      <c r="F12" s="150">
        <v>681</v>
      </c>
      <c r="G12" s="150">
        <v>2242</v>
      </c>
      <c r="H12" s="150">
        <v>1359</v>
      </c>
      <c r="I12" s="150">
        <v>827</v>
      </c>
    </row>
    <row r="13" spans="1:226" s="152" customFormat="1" ht="18" customHeight="1">
      <c r="B13" s="145">
        <v>18</v>
      </c>
      <c r="C13" s="149" t="s">
        <v>56</v>
      </c>
      <c r="D13" s="150">
        <v>5551</v>
      </c>
      <c r="E13" s="150">
        <v>68.55228427310395</v>
      </c>
      <c r="F13" s="150">
        <v>817</v>
      </c>
      <c r="G13" s="150">
        <v>2314</v>
      </c>
      <c r="H13" s="150">
        <v>1442</v>
      </c>
      <c r="I13" s="150">
        <v>978</v>
      </c>
    </row>
    <row r="14" spans="1:226" s="152" customFormat="1" ht="18" customHeight="1">
      <c r="B14" s="145">
        <v>21</v>
      </c>
      <c r="C14" s="149" t="s">
        <v>57</v>
      </c>
      <c r="D14" s="150">
        <v>2917</v>
      </c>
      <c r="E14" s="150">
        <v>67.15330133699004</v>
      </c>
      <c r="F14" s="150">
        <v>430</v>
      </c>
      <c r="G14" s="150">
        <v>1286</v>
      </c>
      <c r="H14" s="150">
        <v>775</v>
      </c>
      <c r="I14" s="150">
        <v>426</v>
      </c>
    </row>
    <row r="15" spans="1:226" s="152" customFormat="1" ht="18" customHeight="1">
      <c r="B15" s="145">
        <v>23</v>
      </c>
      <c r="C15" s="149" t="s">
        <v>58</v>
      </c>
      <c r="D15" s="150">
        <v>4106</v>
      </c>
      <c r="E15" s="150">
        <v>70.328382854359461</v>
      </c>
      <c r="F15" s="150">
        <v>480</v>
      </c>
      <c r="G15" s="150">
        <v>1780</v>
      </c>
      <c r="H15" s="150">
        <v>1090</v>
      </c>
      <c r="I15" s="150">
        <v>756</v>
      </c>
    </row>
    <row r="16" spans="1:226" s="152" customFormat="1" ht="18" customHeight="1">
      <c r="B16" s="145">
        <v>29</v>
      </c>
      <c r="C16" s="149" t="s">
        <v>59</v>
      </c>
      <c r="D16" s="150">
        <v>7263</v>
      </c>
      <c r="E16" s="150">
        <v>66.520042682087308</v>
      </c>
      <c r="F16" s="150">
        <v>1161</v>
      </c>
      <c r="G16" s="150">
        <v>3228</v>
      </c>
      <c r="H16" s="150">
        <v>1748</v>
      </c>
      <c r="I16" s="150">
        <v>1126</v>
      </c>
    </row>
    <row r="17" spans="1:428" s="152" customFormat="1" ht="18" customHeight="1">
      <c r="B17" s="145">
        <v>41</v>
      </c>
      <c r="C17" s="149" t="s">
        <v>60</v>
      </c>
      <c r="D17" s="150">
        <v>10836</v>
      </c>
      <c r="E17" s="150">
        <v>67.281405500184576</v>
      </c>
      <c r="F17" s="150">
        <v>1627</v>
      </c>
      <c r="G17" s="150">
        <v>4846</v>
      </c>
      <c r="H17" s="150">
        <v>2676</v>
      </c>
      <c r="I17" s="150">
        <v>1687</v>
      </c>
    </row>
    <row r="18" spans="1:428" s="153" customFormat="1" ht="18" customHeight="1">
      <c r="A18" s="12"/>
      <c r="B18" s="145"/>
      <c r="C18" s="146" t="s">
        <v>61</v>
      </c>
      <c r="D18" s="147">
        <v>9000</v>
      </c>
      <c r="E18" s="147">
        <v>58.163981597377557</v>
      </c>
      <c r="F18" s="147">
        <v>2184</v>
      </c>
      <c r="G18" s="147">
        <v>4686</v>
      </c>
      <c r="H18" s="147">
        <v>1476</v>
      </c>
      <c r="I18" s="147">
        <v>654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</row>
    <row r="19" spans="1:428" s="151" customFormat="1" ht="18" customHeight="1">
      <c r="B19" s="145">
        <v>22</v>
      </c>
      <c r="C19" s="149" t="s">
        <v>62</v>
      </c>
      <c r="D19" s="150">
        <v>1612</v>
      </c>
      <c r="E19" s="150">
        <v>58.044236972704716</v>
      </c>
      <c r="F19" s="150">
        <v>369</v>
      </c>
      <c r="G19" s="150">
        <v>849</v>
      </c>
      <c r="H19" s="150">
        <v>266</v>
      </c>
      <c r="I19" s="150">
        <v>128</v>
      </c>
    </row>
    <row r="20" spans="1:428" s="152" customFormat="1" ht="18" customHeight="1">
      <c r="B20" s="145">
        <v>40</v>
      </c>
      <c r="C20" s="149" t="s">
        <v>63</v>
      </c>
      <c r="D20" s="150">
        <v>956</v>
      </c>
      <c r="E20" s="150">
        <v>59.429205020920499</v>
      </c>
      <c r="F20" s="150">
        <v>197</v>
      </c>
      <c r="G20" s="150">
        <v>510</v>
      </c>
      <c r="H20" s="150">
        <v>179</v>
      </c>
      <c r="I20" s="150">
        <v>70</v>
      </c>
    </row>
    <row r="21" spans="1:428" s="152" customFormat="1" ht="18" customHeight="1">
      <c r="B21" s="145">
        <v>50</v>
      </c>
      <c r="C21" s="152" t="s">
        <v>64</v>
      </c>
      <c r="D21" s="154">
        <v>6432</v>
      </c>
      <c r="E21" s="154">
        <v>57.018502798507463</v>
      </c>
      <c r="F21" s="154">
        <v>1618</v>
      </c>
      <c r="G21" s="154">
        <v>3327</v>
      </c>
      <c r="H21" s="154">
        <v>1031</v>
      </c>
      <c r="I21" s="154">
        <v>456</v>
      </c>
    </row>
    <row r="22" spans="1:428" s="148" customFormat="1" ht="18" customHeight="1">
      <c r="A22" s="12"/>
      <c r="B22" s="145">
        <v>33</v>
      </c>
      <c r="C22" s="146" t="s">
        <v>65</v>
      </c>
      <c r="D22" s="147">
        <v>7150</v>
      </c>
      <c r="E22" s="147">
        <v>55.021065734265733</v>
      </c>
      <c r="F22" s="147">
        <v>2320</v>
      </c>
      <c r="G22" s="147">
        <v>3205</v>
      </c>
      <c r="H22" s="147">
        <v>1083</v>
      </c>
      <c r="I22" s="147">
        <v>542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</row>
    <row r="23" spans="1:428" s="148" customFormat="1" ht="18" customHeight="1">
      <c r="A23" s="12"/>
      <c r="B23" s="145">
        <v>7</v>
      </c>
      <c r="C23" s="146" t="s">
        <v>182</v>
      </c>
      <c r="D23" s="147">
        <v>4948</v>
      </c>
      <c r="E23" s="147">
        <v>59.95304163298303</v>
      </c>
      <c r="F23" s="147">
        <v>1097</v>
      </c>
      <c r="G23" s="147">
        <v>2452</v>
      </c>
      <c r="H23" s="147">
        <v>945</v>
      </c>
      <c r="I23" s="147">
        <v>454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</row>
    <row r="24" spans="1:428" s="148" customFormat="1" ht="18" customHeight="1">
      <c r="A24" s="12"/>
      <c r="B24" s="145"/>
      <c r="C24" s="146" t="s">
        <v>66</v>
      </c>
      <c r="D24" s="147">
        <v>9072</v>
      </c>
      <c r="E24" s="147">
        <v>65.531819792422738</v>
      </c>
      <c r="F24" s="147">
        <v>1866</v>
      </c>
      <c r="G24" s="147">
        <v>3714</v>
      </c>
      <c r="H24" s="147">
        <v>1963</v>
      </c>
      <c r="I24" s="147">
        <v>1529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</row>
    <row r="25" spans="1:428" s="151" customFormat="1" ht="18" customHeight="1">
      <c r="B25" s="145">
        <v>35</v>
      </c>
      <c r="C25" s="149" t="s">
        <v>67</v>
      </c>
      <c r="D25" s="150">
        <v>4473</v>
      </c>
      <c r="E25" s="150">
        <v>66.566575005589101</v>
      </c>
      <c r="F25" s="150">
        <v>912</v>
      </c>
      <c r="G25" s="150">
        <v>1751</v>
      </c>
      <c r="H25" s="150">
        <v>976</v>
      </c>
      <c r="I25" s="150">
        <v>834</v>
      </c>
    </row>
    <row r="26" spans="1:428" s="152" customFormat="1" ht="18" customHeight="1">
      <c r="B26" s="145">
        <v>38</v>
      </c>
      <c r="C26" s="149" t="s">
        <v>68</v>
      </c>
      <c r="D26" s="150">
        <v>4599</v>
      </c>
      <c r="E26" s="150">
        <v>64.49706457925636</v>
      </c>
      <c r="F26" s="150">
        <v>954</v>
      </c>
      <c r="G26" s="150">
        <v>1963</v>
      </c>
      <c r="H26" s="150">
        <v>987</v>
      </c>
      <c r="I26" s="150">
        <v>695</v>
      </c>
    </row>
    <row r="27" spans="1:428" s="152" customFormat="1" ht="18" customHeight="1">
      <c r="B27" s="145">
        <v>39</v>
      </c>
      <c r="C27" s="146" t="s">
        <v>69</v>
      </c>
      <c r="D27" s="147">
        <v>3633</v>
      </c>
      <c r="E27" s="147">
        <v>59.978703550784473</v>
      </c>
      <c r="F27" s="147">
        <v>916</v>
      </c>
      <c r="G27" s="147">
        <v>1649</v>
      </c>
      <c r="H27" s="147">
        <v>673</v>
      </c>
      <c r="I27" s="147">
        <v>395</v>
      </c>
    </row>
    <row r="28" spans="1:428" s="148" customFormat="1" ht="18" customHeight="1">
      <c r="A28" s="12"/>
      <c r="B28" s="145"/>
      <c r="C28" s="146" t="s">
        <v>70</v>
      </c>
      <c r="D28" s="147">
        <v>16898</v>
      </c>
      <c r="E28" s="147">
        <v>62.812366111300612</v>
      </c>
      <c r="F28" s="147">
        <v>3661</v>
      </c>
      <c r="G28" s="147">
        <v>7803</v>
      </c>
      <c r="H28" s="147">
        <v>3300</v>
      </c>
      <c r="I28" s="147">
        <v>2134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</row>
    <row r="29" spans="1:428" s="156" customFormat="1" ht="18" customHeight="1">
      <c r="A29" s="292"/>
      <c r="B29" s="155">
        <v>5</v>
      </c>
      <c r="C29" s="149" t="s">
        <v>71</v>
      </c>
      <c r="D29" s="150">
        <v>1067</v>
      </c>
      <c r="E29" s="150">
        <v>64.82729147141518</v>
      </c>
      <c r="F29" s="150">
        <v>194</v>
      </c>
      <c r="G29" s="150">
        <v>466</v>
      </c>
      <c r="H29" s="150">
        <v>263</v>
      </c>
      <c r="I29" s="150">
        <v>144</v>
      </c>
    </row>
    <row r="30" spans="1:428" s="152" customFormat="1" ht="18" customHeight="1">
      <c r="B30" s="145">
        <v>9</v>
      </c>
      <c r="C30" s="149" t="s">
        <v>72</v>
      </c>
      <c r="D30" s="150">
        <v>2514</v>
      </c>
      <c r="E30" s="150">
        <v>62.163066825775658</v>
      </c>
      <c r="F30" s="150">
        <v>505</v>
      </c>
      <c r="G30" s="150">
        <v>1234</v>
      </c>
      <c r="H30" s="150">
        <v>446</v>
      </c>
      <c r="I30" s="150">
        <v>329</v>
      </c>
    </row>
    <row r="31" spans="1:428" s="152" customFormat="1" ht="18" customHeight="1">
      <c r="B31" s="145">
        <v>24</v>
      </c>
      <c r="C31" s="149" t="s">
        <v>73</v>
      </c>
      <c r="D31" s="150">
        <v>3503</v>
      </c>
      <c r="E31" s="150">
        <v>59.720602340850704</v>
      </c>
      <c r="F31" s="150">
        <v>902</v>
      </c>
      <c r="G31" s="150">
        <v>1554</v>
      </c>
      <c r="H31" s="150">
        <v>637</v>
      </c>
      <c r="I31" s="150">
        <v>410</v>
      </c>
    </row>
    <row r="32" spans="1:428" s="152" customFormat="1" ht="18" customHeight="1">
      <c r="B32" s="145">
        <v>34</v>
      </c>
      <c r="C32" s="152" t="s">
        <v>74</v>
      </c>
      <c r="D32" s="154">
        <v>1220</v>
      </c>
      <c r="E32" s="154">
        <v>63.193172131147541</v>
      </c>
      <c r="F32" s="154">
        <v>255</v>
      </c>
      <c r="G32" s="154">
        <v>551</v>
      </c>
      <c r="H32" s="154">
        <v>248</v>
      </c>
      <c r="I32" s="154">
        <v>166</v>
      </c>
    </row>
    <row r="33" spans="1:226" s="152" customFormat="1" ht="18" customHeight="1">
      <c r="B33" s="145">
        <v>37</v>
      </c>
      <c r="C33" s="152" t="s">
        <v>75</v>
      </c>
      <c r="D33" s="154">
        <v>2253</v>
      </c>
      <c r="E33" s="154">
        <v>61.728153573013756</v>
      </c>
      <c r="F33" s="154">
        <v>511</v>
      </c>
      <c r="G33" s="154">
        <v>1016</v>
      </c>
      <c r="H33" s="154">
        <v>447</v>
      </c>
      <c r="I33" s="154">
        <v>279</v>
      </c>
    </row>
    <row r="34" spans="1:226" s="152" customFormat="1" ht="18" customHeight="1">
      <c r="B34" s="145">
        <v>40</v>
      </c>
      <c r="C34" s="149" t="s">
        <v>76</v>
      </c>
      <c r="D34" s="150">
        <v>1086</v>
      </c>
      <c r="E34" s="150">
        <v>66.138802946592989</v>
      </c>
      <c r="F34" s="150">
        <v>155</v>
      </c>
      <c r="G34" s="150">
        <v>513</v>
      </c>
      <c r="H34" s="150">
        <v>258</v>
      </c>
      <c r="I34" s="150">
        <v>160</v>
      </c>
    </row>
    <row r="35" spans="1:226" s="152" customFormat="1" ht="18" customHeight="1">
      <c r="B35" s="145">
        <v>42</v>
      </c>
      <c r="C35" s="149" t="s">
        <v>77</v>
      </c>
      <c r="D35" s="150">
        <v>653</v>
      </c>
      <c r="E35" s="150">
        <v>64.043047473200616</v>
      </c>
      <c r="F35" s="150">
        <v>113</v>
      </c>
      <c r="G35" s="150">
        <v>318</v>
      </c>
      <c r="H35" s="150">
        <v>137</v>
      </c>
      <c r="I35" s="150">
        <v>85</v>
      </c>
    </row>
    <row r="36" spans="1:226" s="152" customFormat="1" ht="18" customHeight="1">
      <c r="B36" s="145">
        <v>47</v>
      </c>
      <c r="C36" s="149" t="s">
        <v>78</v>
      </c>
      <c r="D36" s="150">
        <v>3286</v>
      </c>
      <c r="E36" s="150">
        <v>61.180152160681686</v>
      </c>
      <c r="F36" s="150">
        <v>741</v>
      </c>
      <c r="G36" s="150">
        <v>1556</v>
      </c>
      <c r="H36" s="150">
        <v>607</v>
      </c>
      <c r="I36" s="150">
        <v>382</v>
      </c>
    </row>
    <row r="37" spans="1:226" s="152" customFormat="1" ht="18" customHeight="1">
      <c r="B37" s="145">
        <v>49</v>
      </c>
      <c r="C37" s="149" t="s">
        <v>79</v>
      </c>
      <c r="D37" s="150">
        <v>1316</v>
      </c>
      <c r="E37" s="150">
        <v>62.317006079027351</v>
      </c>
      <c r="F37" s="150">
        <v>285</v>
      </c>
      <c r="G37" s="150">
        <v>595</v>
      </c>
      <c r="H37" s="150">
        <v>257</v>
      </c>
      <c r="I37" s="150">
        <v>179</v>
      </c>
    </row>
    <row r="38" spans="1:226" s="148" customFormat="1" ht="18" customHeight="1">
      <c r="A38" s="12"/>
      <c r="B38" s="145"/>
      <c r="C38" s="146" t="s">
        <v>80</v>
      </c>
      <c r="D38" s="147">
        <v>10118</v>
      </c>
      <c r="E38" s="147">
        <v>66.406447864209113</v>
      </c>
      <c r="F38" s="147">
        <v>1606</v>
      </c>
      <c r="G38" s="147">
        <v>4463</v>
      </c>
      <c r="H38" s="147">
        <v>2512</v>
      </c>
      <c r="I38" s="147">
        <v>1537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</row>
    <row r="39" spans="1:226" s="151" customFormat="1" ht="18" customHeight="1">
      <c r="B39" s="145">
        <v>2</v>
      </c>
      <c r="C39" s="149" t="s">
        <v>81</v>
      </c>
      <c r="D39" s="150">
        <v>2183</v>
      </c>
      <c r="E39" s="150">
        <v>67.123321117727897</v>
      </c>
      <c r="F39" s="150">
        <v>361</v>
      </c>
      <c r="G39" s="150">
        <v>916</v>
      </c>
      <c r="H39" s="150">
        <v>538</v>
      </c>
      <c r="I39" s="150">
        <v>368</v>
      </c>
    </row>
    <row r="40" spans="1:226" s="152" customFormat="1" ht="18" customHeight="1">
      <c r="B40" s="145">
        <v>13</v>
      </c>
      <c r="C40" s="149" t="s">
        <v>82</v>
      </c>
      <c r="D40" s="150">
        <v>2481</v>
      </c>
      <c r="E40" s="150">
        <v>68.526541717049582</v>
      </c>
      <c r="F40" s="150">
        <v>382</v>
      </c>
      <c r="G40" s="150">
        <v>1031</v>
      </c>
      <c r="H40" s="150">
        <v>628</v>
      </c>
      <c r="I40" s="150">
        <v>440</v>
      </c>
    </row>
    <row r="41" spans="1:226" s="156" customFormat="1" ht="18" customHeight="1">
      <c r="A41" s="292"/>
      <c r="B41" s="155">
        <v>16</v>
      </c>
      <c r="C41" s="152" t="s">
        <v>83</v>
      </c>
      <c r="D41" s="150">
        <v>1251</v>
      </c>
      <c r="E41" s="150">
        <v>66.201167066346926</v>
      </c>
      <c r="F41" s="150">
        <v>185</v>
      </c>
      <c r="G41" s="150">
        <v>592</v>
      </c>
      <c r="H41" s="150">
        <v>303</v>
      </c>
      <c r="I41" s="150">
        <v>171</v>
      </c>
    </row>
    <row r="42" spans="1:226" s="152" customFormat="1" ht="18" customHeight="1">
      <c r="B42" s="145">
        <v>19</v>
      </c>
      <c r="C42" s="152" t="s">
        <v>84</v>
      </c>
      <c r="D42" s="154">
        <v>1123</v>
      </c>
      <c r="E42" s="154">
        <v>64.151816562778279</v>
      </c>
      <c r="F42" s="154">
        <v>197</v>
      </c>
      <c r="G42" s="154">
        <v>535</v>
      </c>
      <c r="H42" s="154">
        <v>249</v>
      </c>
      <c r="I42" s="154">
        <v>142</v>
      </c>
    </row>
    <row r="43" spans="1:226" s="152" customFormat="1" ht="18" customHeight="1">
      <c r="B43" s="145">
        <v>45</v>
      </c>
      <c r="C43" s="149" t="s">
        <v>85</v>
      </c>
      <c r="D43" s="150">
        <v>3080</v>
      </c>
      <c r="E43" s="150">
        <v>66.029392857142852</v>
      </c>
      <c r="F43" s="150">
        <v>481</v>
      </c>
      <c r="G43" s="150">
        <v>1389</v>
      </c>
      <c r="H43" s="150">
        <v>794</v>
      </c>
      <c r="I43" s="150">
        <v>416</v>
      </c>
    </row>
    <row r="44" spans="1:226" s="148" customFormat="1" ht="18" customHeight="1">
      <c r="A44" s="12"/>
      <c r="B44" s="145"/>
      <c r="C44" s="146" t="s">
        <v>86</v>
      </c>
      <c r="D44" s="147">
        <v>42422</v>
      </c>
      <c r="E44" s="147">
        <v>58.618469503854719</v>
      </c>
      <c r="F44" s="147">
        <v>9715</v>
      </c>
      <c r="G44" s="147">
        <v>22008</v>
      </c>
      <c r="H44" s="147">
        <v>7346</v>
      </c>
      <c r="I44" s="147">
        <v>3353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</row>
    <row r="45" spans="1:226" s="151" customFormat="1" ht="18" customHeight="1">
      <c r="B45" s="145">
        <v>8</v>
      </c>
      <c r="C45" s="152" t="s">
        <v>87</v>
      </c>
      <c r="D45" s="154">
        <v>31283</v>
      </c>
      <c r="E45" s="154">
        <v>58.498851452865779</v>
      </c>
      <c r="F45" s="154">
        <v>7171</v>
      </c>
      <c r="G45" s="154">
        <v>16341</v>
      </c>
      <c r="H45" s="154">
        <v>5328</v>
      </c>
      <c r="I45" s="154">
        <v>2443</v>
      </c>
    </row>
    <row r="46" spans="1:226" s="152" customFormat="1" ht="18" customHeight="1">
      <c r="B46" s="145">
        <v>17</v>
      </c>
      <c r="C46" s="152" t="s">
        <v>183</v>
      </c>
      <c r="D46" s="154">
        <v>3535</v>
      </c>
      <c r="E46" s="154">
        <v>58.20750495049505</v>
      </c>
      <c r="F46" s="154">
        <v>860</v>
      </c>
      <c r="G46" s="154">
        <v>1765</v>
      </c>
      <c r="H46" s="154">
        <v>618</v>
      </c>
      <c r="I46" s="154">
        <v>292</v>
      </c>
    </row>
    <row r="47" spans="1:226" s="156" customFormat="1" ht="18" customHeight="1">
      <c r="A47" s="292"/>
      <c r="B47" s="155">
        <v>25</v>
      </c>
      <c r="C47" s="152" t="s">
        <v>189</v>
      </c>
      <c r="D47" s="150">
        <v>2813</v>
      </c>
      <c r="E47" s="150">
        <v>58.133825097760401</v>
      </c>
      <c r="F47" s="150">
        <v>675</v>
      </c>
      <c r="G47" s="150">
        <v>1413</v>
      </c>
      <c r="H47" s="150">
        <v>500</v>
      </c>
      <c r="I47" s="150">
        <v>225</v>
      </c>
      <c r="L47" s="411"/>
    </row>
    <row r="48" spans="1:226" s="152" customFormat="1" ht="18" customHeight="1">
      <c r="B48" s="145">
        <v>43</v>
      </c>
      <c r="C48" s="152" t="s">
        <v>88</v>
      </c>
      <c r="D48" s="154">
        <v>4791</v>
      </c>
      <c r="E48" s="154">
        <v>59.63369651429764</v>
      </c>
      <c r="F48" s="154">
        <v>1009</v>
      </c>
      <c r="G48" s="154">
        <v>2489</v>
      </c>
      <c r="H48" s="154">
        <v>900</v>
      </c>
      <c r="I48" s="154">
        <v>393</v>
      </c>
    </row>
    <row r="49" spans="1:226" s="148" customFormat="1" ht="18" customHeight="1">
      <c r="A49" s="12"/>
      <c r="B49" s="145"/>
      <c r="C49" s="146" t="s">
        <v>89</v>
      </c>
      <c r="D49" s="147">
        <v>27963</v>
      </c>
      <c r="E49" s="147">
        <v>60.474701499729996</v>
      </c>
      <c r="F49" s="147">
        <v>5679</v>
      </c>
      <c r="G49" s="147">
        <v>14077</v>
      </c>
      <c r="H49" s="147">
        <v>5488</v>
      </c>
      <c r="I49" s="147">
        <v>2719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</row>
    <row r="50" spans="1:226" s="151" customFormat="1" ht="18" customHeight="1">
      <c r="B50" s="145">
        <v>3</v>
      </c>
      <c r="C50" s="152" t="s">
        <v>90</v>
      </c>
      <c r="D50" s="154">
        <v>9443</v>
      </c>
      <c r="E50" s="154">
        <v>62.856042571216776</v>
      </c>
      <c r="F50" s="154">
        <v>1758</v>
      </c>
      <c r="G50" s="154">
        <v>4487</v>
      </c>
      <c r="H50" s="154">
        <v>2089</v>
      </c>
      <c r="I50" s="154">
        <v>1109</v>
      </c>
    </row>
    <row r="51" spans="1:226" s="152" customFormat="1" ht="18" customHeight="1">
      <c r="B51" s="145">
        <v>12</v>
      </c>
      <c r="C51" s="152" t="s">
        <v>91</v>
      </c>
      <c r="D51" s="154">
        <v>3751</v>
      </c>
      <c r="E51" s="154">
        <v>58.784908024526793</v>
      </c>
      <c r="F51" s="154">
        <v>773</v>
      </c>
      <c r="G51" s="154">
        <v>2040</v>
      </c>
      <c r="H51" s="154">
        <v>653</v>
      </c>
      <c r="I51" s="154">
        <v>285</v>
      </c>
    </row>
    <row r="52" spans="1:226" s="152" customFormat="1" ht="18" customHeight="1">
      <c r="B52" s="145">
        <v>46</v>
      </c>
      <c r="C52" s="152" t="s">
        <v>92</v>
      </c>
      <c r="D52" s="154">
        <v>14769</v>
      </c>
      <c r="E52" s="154">
        <v>59.783153903446411</v>
      </c>
      <c r="F52" s="154">
        <v>3148</v>
      </c>
      <c r="G52" s="154">
        <v>7550</v>
      </c>
      <c r="H52" s="154">
        <v>2746</v>
      </c>
      <c r="I52" s="154">
        <v>1325</v>
      </c>
    </row>
    <row r="53" spans="1:226" s="148" customFormat="1" ht="18" customHeight="1">
      <c r="A53" s="12"/>
      <c r="B53" s="145"/>
      <c r="C53" s="146" t="s">
        <v>93</v>
      </c>
      <c r="D53" s="147">
        <v>6859</v>
      </c>
      <c r="E53" s="147">
        <v>66.739254932708192</v>
      </c>
      <c r="F53" s="147">
        <v>1077</v>
      </c>
      <c r="G53" s="147">
        <v>3057</v>
      </c>
      <c r="H53" s="147">
        <v>1627</v>
      </c>
      <c r="I53" s="147">
        <v>1098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</row>
    <row r="54" spans="1:226" s="151" customFormat="1" ht="18" customHeight="1">
      <c r="B54" s="145">
        <v>6</v>
      </c>
      <c r="C54" s="152" t="s">
        <v>94</v>
      </c>
      <c r="D54" s="154">
        <v>4060</v>
      </c>
      <c r="E54" s="154">
        <v>67.365369458128072</v>
      </c>
      <c r="F54" s="154">
        <v>645</v>
      </c>
      <c r="G54" s="154">
        <v>1749</v>
      </c>
      <c r="H54" s="154">
        <v>1009</v>
      </c>
      <c r="I54" s="154">
        <v>657</v>
      </c>
    </row>
    <row r="55" spans="1:226" s="152" customFormat="1" ht="18" customHeight="1">
      <c r="B55" s="145">
        <v>10</v>
      </c>
      <c r="C55" s="149" t="s">
        <v>95</v>
      </c>
      <c r="D55" s="150">
        <v>2799</v>
      </c>
      <c r="E55" s="150">
        <v>66.113140407288313</v>
      </c>
      <c r="F55" s="150">
        <v>432</v>
      </c>
      <c r="G55" s="150">
        <v>1308</v>
      </c>
      <c r="H55" s="150">
        <v>618</v>
      </c>
      <c r="I55" s="150">
        <v>441</v>
      </c>
    </row>
    <row r="56" spans="1:226" s="148" customFormat="1" ht="18" customHeight="1">
      <c r="A56" s="12"/>
      <c r="B56" s="145"/>
      <c r="C56" s="146" t="s">
        <v>96</v>
      </c>
      <c r="D56" s="147">
        <v>19745</v>
      </c>
      <c r="E56" s="147">
        <v>55.111349245853951</v>
      </c>
      <c r="F56" s="147">
        <v>5934</v>
      </c>
      <c r="G56" s="147">
        <v>8770</v>
      </c>
      <c r="H56" s="147">
        <v>3356</v>
      </c>
      <c r="I56" s="147">
        <v>1685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</row>
    <row r="57" spans="1:226" s="151" customFormat="1" ht="18" customHeight="1">
      <c r="B57" s="145">
        <v>15</v>
      </c>
      <c r="C57" s="157" t="s">
        <v>184</v>
      </c>
      <c r="D57" s="158">
        <v>6694</v>
      </c>
      <c r="E57" s="158">
        <v>54.466552136241425</v>
      </c>
      <c r="F57" s="158">
        <v>2118</v>
      </c>
      <c r="G57" s="158">
        <v>2995</v>
      </c>
      <c r="H57" s="158">
        <v>1059</v>
      </c>
      <c r="I57" s="158">
        <v>522</v>
      </c>
    </row>
    <row r="58" spans="1:226" s="152" customFormat="1" ht="18" customHeight="1">
      <c r="B58" s="145">
        <v>27</v>
      </c>
      <c r="C58" s="157" t="s">
        <v>97</v>
      </c>
      <c r="D58" s="158">
        <v>3018</v>
      </c>
      <c r="E58" s="158">
        <v>53.964953611663347</v>
      </c>
      <c r="F58" s="158">
        <v>1073</v>
      </c>
      <c r="G58" s="158">
        <v>1267</v>
      </c>
      <c r="H58" s="158">
        <v>444</v>
      </c>
      <c r="I58" s="158">
        <v>234</v>
      </c>
    </row>
    <row r="59" spans="1:226" s="152" customFormat="1" ht="18" customHeight="1">
      <c r="B59" s="159">
        <v>32</v>
      </c>
      <c r="C59" s="157" t="s">
        <v>185</v>
      </c>
      <c r="D59" s="158">
        <v>2752</v>
      </c>
      <c r="E59" s="158">
        <v>53.16499273255814</v>
      </c>
      <c r="F59" s="158">
        <v>907</v>
      </c>
      <c r="G59" s="158">
        <v>1236</v>
      </c>
      <c r="H59" s="158">
        <v>404</v>
      </c>
      <c r="I59" s="158">
        <v>205</v>
      </c>
    </row>
    <row r="60" spans="1:226" s="152" customFormat="1" ht="18" customHeight="1">
      <c r="B60" s="159">
        <v>36</v>
      </c>
      <c r="C60" s="161" t="s">
        <v>98</v>
      </c>
      <c r="D60" s="158">
        <v>7281</v>
      </c>
      <c r="E60" s="158">
        <v>58.848898502952885</v>
      </c>
      <c r="F60" s="158">
        <v>1836</v>
      </c>
      <c r="G60" s="158">
        <v>3272</v>
      </c>
      <c r="H60" s="158">
        <v>1449</v>
      </c>
      <c r="I60" s="158">
        <v>724</v>
      </c>
    </row>
    <row r="61" spans="1:226" s="148" customFormat="1" ht="18" customHeight="1">
      <c r="A61" s="12"/>
      <c r="B61" s="159">
        <v>28</v>
      </c>
      <c r="C61" s="162" t="s">
        <v>99</v>
      </c>
      <c r="D61" s="163">
        <v>30503</v>
      </c>
      <c r="E61" s="163">
        <v>60.831248729633145</v>
      </c>
      <c r="F61" s="163">
        <v>6354</v>
      </c>
      <c r="G61" s="163">
        <v>15243</v>
      </c>
      <c r="H61" s="163">
        <v>5991</v>
      </c>
      <c r="I61" s="163">
        <v>2915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</row>
    <row r="62" spans="1:226" s="148" customFormat="1" ht="18" customHeight="1">
      <c r="A62" s="12"/>
      <c r="B62" s="159">
        <v>30</v>
      </c>
      <c r="C62" s="162" t="s">
        <v>100</v>
      </c>
      <c r="D62" s="163">
        <v>7283</v>
      </c>
      <c r="E62" s="163">
        <v>68.638061238500612</v>
      </c>
      <c r="F62" s="163">
        <v>1054</v>
      </c>
      <c r="G62" s="163">
        <v>3059</v>
      </c>
      <c r="H62" s="163">
        <v>1901</v>
      </c>
      <c r="I62" s="163">
        <v>1269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</row>
    <row r="63" spans="1:226" s="148" customFormat="1" ht="18" customHeight="1">
      <c r="A63" s="12"/>
      <c r="B63" s="145">
        <v>31</v>
      </c>
      <c r="C63" s="162" t="s">
        <v>101</v>
      </c>
      <c r="D63" s="163">
        <v>3926</v>
      </c>
      <c r="E63" s="163">
        <v>60.744656138563421</v>
      </c>
      <c r="F63" s="163">
        <v>878</v>
      </c>
      <c r="G63" s="163">
        <v>1883</v>
      </c>
      <c r="H63" s="163">
        <v>711</v>
      </c>
      <c r="I63" s="163">
        <v>454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</row>
    <row r="64" spans="1:226" s="148" customFormat="1" ht="18" customHeight="1">
      <c r="A64" s="12"/>
      <c r="B64" s="145"/>
      <c r="C64" s="146" t="s">
        <v>102</v>
      </c>
      <c r="D64" s="147">
        <v>15697</v>
      </c>
      <c r="E64" s="147">
        <v>57.865870510565408</v>
      </c>
      <c r="F64" s="147">
        <v>4018</v>
      </c>
      <c r="G64" s="147">
        <v>7877</v>
      </c>
      <c r="H64" s="147">
        <v>2518</v>
      </c>
      <c r="I64" s="147">
        <v>1284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</row>
    <row r="65" spans="1:226" s="151" customFormat="1" ht="18" customHeight="1">
      <c r="B65" s="145">
        <v>1</v>
      </c>
      <c r="C65" s="164" t="s">
        <v>186</v>
      </c>
      <c r="D65" s="150">
        <v>2133</v>
      </c>
      <c r="E65" s="150">
        <v>57.625780590717305</v>
      </c>
      <c r="F65" s="150">
        <v>533</v>
      </c>
      <c r="G65" s="150">
        <v>1101</v>
      </c>
      <c r="H65" s="150">
        <v>331</v>
      </c>
      <c r="I65" s="150">
        <v>168</v>
      </c>
    </row>
    <row r="66" spans="1:226" s="152" customFormat="1" ht="18" customHeight="1">
      <c r="B66" s="145">
        <v>20</v>
      </c>
      <c r="C66" s="164" t="s">
        <v>187</v>
      </c>
      <c r="D66" s="150">
        <v>4906</v>
      </c>
      <c r="E66" s="150">
        <v>59.031479820627801</v>
      </c>
      <c r="F66" s="150">
        <v>1111</v>
      </c>
      <c r="G66" s="150">
        <v>2533</v>
      </c>
      <c r="H66" s="150">
        <v>830</v>
      </c>
      <c r="I66" s="150">
        <v>432</v>
      </c>
    </row>
    <row r="67" spans="1:226" s="152" customFormat="1" ht="18" customHeight="1">
      <c r="B67" s="145">
        <v>48</v>
      </c>
      <c r="C67" s="164" t="s">
        <v>188</v>
      </c>
      <c r="D67" s="150">
        <v>8658</v>
      </c>
      <c r="E67" s="150">
        <v>56.940351120351131</v>
      </c>
      <c r="F67" s="150">
        <v>2374</v>
      </c>
      <c r="G67" s="150">
        <v>4243</v>
      </c>
      <c r="H67" s="150">
        <v>1357</v>
      </c>
      <c r="I67" s="150">
        <v>684</v>
      </c>
    </row>
    <row r="68" spans="1:226" s="148" customFormat="1" ht="18" customHeight="1">
      <c r="A68" s="12"/>
      <c r="B68" s="145">
        <v>26</v>
      </c>
      <c r="C68" s="146" t="s">
        <v>103</v>
      </c>
      <c r="D68" s="147">
        <v>2072</v>
      </c>
      <c r="E68" s="147">
        <v>58.062157335907337</v>
      </c>
      <c r="F68" s="147">
        <v>508</v>
      </c>
      <c r="G68" s="147">
        <v>1028</v>
      </c>
      <c r="H68" s="147">
        <v>368</v>
      </c>
      <c r="I68" s="147">
        <v>168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</row>
    <row r="69" spans="1:226" s="148" customFormat="1" ht="18" customHeight="1">
      <c r="A69" s="12"/>
      <c r="B69" s="145">
        <v>51</v>
      </c>
      <c r="C69" s="164" t="s">
        <v>104</v>
      </c>
      <c r="D69" s="150">
        <v>292</v>
      </c>
      <c r="E69" s="150">
        <v>69.232876712328761</v>
      </c>
      <c r="F69" s="150">
        <v>47</v>
      </c>
      <c r="G69" s="150">
        <v>112</v>
      </c>
      <c r="H69" s="150">
        <v>78</v>
      </c>
      <c r="I69" s="150">
        <v>55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</row>
    <row r="70" spans="1:226" s="148" customFormat="1" ht="18" customHeight="1">
      <c r="A70" s="12"/>
      <c r="B70" s="145">
        <v>52</v>
      </c>
      <c r="C70" s="164" t="s">
        <v>105</v>
      </c>
      <c r="D70" s="150">
        <v>118</v>
      </c>
      <c r="E70" s="150">
        <v>69.899491525423727</v>
      </c>
      <c r="F70" s="150">
        <v>20</v>
      </c>
      <c r="G70" s="150">
        <v>41</v>
      </c>
      <c r="H70" s="150">
        <v>35</v>
      </c>
      <c r="I70" s="150">
        <v>22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</row>
    <row r="71" spans="1:226" s="12" customFormat="1" ht="18" customHeight="1">
      <c r="B71" s="145"/>
      <c r="C71" s="397" t="s">
        <v>45</v>
      </c>
      <c r="D71" s="395">
        <v>261598</v>
      </c>
      <c r="E71" s="396">
        <v>61.650011467977585</v>
      </c>
      <c r="F71" s="395">
        <v>55321</v>
      </c>
      <c r="G71" s="395">
        <v>124079</v>
      </c>
      <c r="H71" s="395">
        <v>52550</v>
      </c>
      <c r="I71" s="395">
        <v>29648</v>
      </c>
      <c r="L71" s="473"/>
      <c r="M71" s="305"/>
      <c r="N71" s="305"/>
      <c r="O71" s="305"/>
    </row>
    <row r="72" spans="1:226" ht="18" customHeight="1">
      <c r="B72" s="165"/>
      <c r="D72" s="124"/>
      <c r="E72" s="166"/>
      <c r="F72" s="166"/>
      <c r="G72" s="167"/>
      <c r="H72" s="166"/>
      <c r="I72" s="166"/>
      <c r="L72" s="303"/>
      <c r="M72" s="303"/>
      <c r="N72" s="303"/>
      <c r="O72" s="303"/>
    </row>
    <row r="73" spans="1:226" ht="18" customHeight="1">
      <c r="B73" s="326"/>
      <c r="C73" s="327"/>
      <c r="D73" s="328"/>
      <c r="E73" s="329"/>
      <c r="F73" s="327"/>
      <c r="G73" s="330"/>
      <c r="H73" s="166"/>
      <c r="I73" s="166"/>
      <c r="L73" s="303"/>
      <c r="M73" s="303"/>
      <c r="N73" s="303"/>
      <c r="O73" s="303"/>
    </row>
    <row r="74" spans="1:226" ht="18" customHeight="1">
      <c r="B74" s="326"/>
      <c r="C74" s="565" t="s">
        <v>199</v>
      </c>
      <c r="D74" s="444" t="s">
        <v>4</v>
      </c>
      <c r="E74" s="444" t="s">
        <v>3</v>
      </c>
      <c r="F74" s="444" t="s">
        <v>200</v>
      </c>
      <c r="G74" s="327"/>
      <c r="I74" s="166"/>
    </row>
    <row r="75" spans="1:226" ht="18" customHeight="1">
      <c r="B75" s="331"/>
      <c r="C75" s="565"/>
      <c r="D75" s="399">
        <v>244410</v>
      </c>
      <c r="E75" s="399">
        <v>17188</v>
      </c>
      <c r="F75" s="399">
        <f>SUM(D75:E75)</f>
        <v>261598</v>
      </c>
      <c r="G75" s="327"/>
    </row>
    <row r="76" spans="1:226" ht="18" customHeight="1">
      <c r="B76" s="331"/>
      <c r="C76" s="458"/>
      <c r="D76" s="459"/>
      <c r="E76" s="458"/>
      <c r="F76" s="458"/>
      <c r="G76" s="327"/>
    </row>
    <row r="77" spans="1:226" ht="18" customHeight="1">
      <c r="B77" s="456"/>
      <c r="C77" s="303"/>
      <c r="D77" s="305"/>
      <c r="E77" s="460"/>
      <c r="F77" s="303"/>
      <c r="G77" s="457"/>
    </row>
    <row r="78" spans="1:226" ht="18" customHeight="1">
      <c r="B78" s="136"/>
      <c r="C78" s="303"/>
      <c r="D78" s="305"/>
      <c r="E78" s="305"/>
      <c r="F78" s="305"/>
      <c r="G78" s="303"/>
    </row>
    <row r="79" spans="1:226" ht="18" customHeight="1">
      <c r="B79" s="136"/>
      <c r="C79" s="303"/>
      <c r="D79" s="305"/>
      <c r="E79" s="305"/>
      <c r="F79" s="305"/>
      <c r="G79" s="303"/>
      <c r="H79" s="303"/>
    </row>
    <row r="80" spans="1:226" ht="18" customHeight="1">
      <c r="B80" s="136"/>
      <c r="C80" s="303"/>
      <c r="D80" s="307"/>
      <c r="E80" s="303"/>
      <c r="F80" s="303"/>
      <c r="G80" s="303"/>
      <c r="H80" s="303"/>
    </row>
    <row r="81" spans="1:428" ht="18" customHeight="1">
      <c r="B81" s="136"/>
      <c r="C81" s="303"/>
      <c r="D81" s="307"/>
      <c r="E81" s="305"/>
      <c r="F81" s="305"/>
      <c r="G81" s="303"/>
      <c r="H81" s="303"/>
    </row>
    <row r="82" spans="1:428" ht="18" customHeight="1">
      <c r="B82" s="306"/>
      <c r="C82" s="303"/>
      <c r="D82" s="307"/>
      <c r="E82" s="303"/>
      <c r="F82" s="303"/>
      <c r="G82" s="303"/>
      <c r="H82" s="303"/>
      <c r="I82" s="303"/>
    </row>
    <row r="83" spans="1:428" ht="18" customHeight="1">
      <c r="B83" s="306"/>
      <c r="C83" s="303"/>
      <c r="D83" s="307"/>
      <c r="E83" s="303"/>
      <c r="F83" s="303"/>
      <c r="G83" s="303"/>
      <c r="H83" s="303"/>
      <c r="I83" s="303"/>
    </row>
    <row r="84" spans="1:428" ht="18" customHeight="1">
      <c r="B84" s="306"/>
      <c r="C84" s="579"/>
      <c r="D84" s="579"/>
      <c r="E84" s="579"/>
      <c r="F84" s="579"/>
      <c r="G84" s="579"/>
      <c r="H84" s="579"/>
      <c r="I84" s="303"/>
    </row>
    <row r="85" spans="1:428" ht="18" customHeight="1">
      <c r="B85" s="306"/>
      <c r="C85" s="579"/>
      <c r="D85" s="579"/>
      <c r="E85" s="579"/>
      <c r="F85" s="304"/>
      <c r="G85" s="304"/>
      <c r="H85" s="304"/>
      <c r="I85" s="303"/>
    </row>
    <row r="86" spans="1:428" ht="18" customHeight="1">
      <c r="B86" s="306"/>
      <c r="C86" s="580"/>
      <c r="D86" s="580"/>
      <c r="E86" s="580"/>
      <c r="F86" s="308"/>
      <c r="G86" s="308"/>
      <c r="H86" s="308"/>
      <c r="I86" s="303"/>
    </row>
    <row r="87" spans="1:428" ht="18" customHeight="1">
      <c r="B87" s="306"/>
      <c r="C87" s="580"/>
      <c r="D87" s="580"/>
      <c r="E87" s="580"/>
      <c r="F87" s="308"/>
      <c r="G87" s="308"/>
      <c r="H87" s="308"/>
      <c r="I87" s="303"/>
    </row>
    <row r="88" spans="1:428" ht="18" customHeight="1">
      <c r="B88" s="306"/>
      <c r="C88" s="580"/>
      <c r="D88" s="580"/>
      <c r="E88" s="580"/>
      <c r="F88" s="308"/>
      <c r="G88" s="308"/>
      <c r="H88" s="308"/>
      <c r="I88" s="303"/>
    </row>
    <row r="89" spans="1:428" s="112" customFormat="1">
      <c r="A89" s="143"/>
      <c r="B89" s="306"/>
      <c r="C89" s="580"/>
      <c r="D89" s="580"/>
      <c r="E89" s="580"/>
      <c r="F89" s="308"/>
      <c r="G89" s="308"/>
      <c r="H89" s="308"/>
      <c r="I89" s="30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43"/>
      <c r="BH89" s="143"/>
      <c r="BI89" s="143"/>
      <c r="BJ89" s="143"/>
      <c r="BK89" s="143"/>
      <c r="BL89" s="143"/>
      <c r="BM89" s="143"/>
      <c r="BN89" s="143"/>
      <c r="BO89" s="143"/>
      <c r="BP89" s="143"/>
      <c r="BQ89" s="143"/>
      <c r="BR89" s="143"/>
      <c r="BS89" s="143"/>
      <c r="BT89" s="143"/>
      <c r="BU89" s="143"/>
      <c r="BV89" s="143"/>
      <c r="BW89" s="143"/>
      <c r="BX89" s="143"/>
      <c r="BY89" s="143"/>
      <c r="BZ89" s="143"/>
      <c r="CA89" s="143"/>
      <c r="CB89" s="143"/>
      <c r="CC89" s="143"/>
      <c r="CD89" s="143"/>
      <c r="CE89" s="143"/>
      <c r="CF89" s="143"/>
      <c r="CG89" s="143"/>
      <c r="CH89" s="143"/>
      <c r="CI89" s="143"/>
      <c r="CJ89" s="143"/>
      <c r="CK89" s="143"/>
      <c r="CL89" s="143"/>
      <c r="CM89" s="143"/>
      <c r="CN89" s="143"/>
      <c r="CO89" s="143"/>
      <c r="CP89" s="143"/>
      <c r="CQ89" s="143"/>
      <c r="CR89" s="143"/>
      <c r="CS89" s="143"/>
      <c r="CT89" s="143"/>
      <c r="CU89" s="143"/>
      <c r="CV89" s="143"/>
      <c r="CW89" s="143"/>
      <c r="CX89" s="143"/>
      <c r="CY89" s="143"/>
      <c r="CZ89" s="143"/>
      <c r="DA89" s="143"/>
      <c r="DB89" s="143"/>
      <c r="DC89" s="143"/>
      <c r="DD89" s="143"/>
      <c r="DE89" s="143"/>
      <c r="DF89" s="143"/>
      <c r="DG89" s="143"/>
      <c r="DH89" s="143"/>
      <c r="DI89" s="143"/>
      <c r="DJ89" s="143"/>
      <c r="DK89" s="143"/>
      <c r="DL89" s="143"/>
      <c r="DM89" s="143"/>
      <c r="DN89" s="143"/>
      <c r="DO89" s="143"/>
      <c r="DP89" s="143"/>
      <c r="DQ89" s="143"/>
      <c r="DR89" s="143"/>
      <c r="DS89" s="143"/>
      <c r="DT89" s="143"/>
      <c r="DU89" s="143"/>
      <c r="DV89" s="143"/>
      <c r="DW89" s="143"/>
      <c r="DX89" s="143"/>
      <c r="DY89" s="143"/>
      <c r="DZ89" s="143"/>
      <c r="EA89" s="143"/>
      <c r="EB89" s="143"/>
      <c r="EC89" s="143"/>
      <c r="ED89" s="143"/>
      <c r="EE89" s="143"/>
      <c r="EF89" s="143"/>
      <c r="EG89" s="143"/>
      <c r="EH89" s="143"/>
      <c r="EI89" s="143"/>
      <c r="EJ89" s="143"/>
      <c r="EK89" s="143"/>
      <c r="EL89" s="143"/>
      <c r="EM89" s="143"/>
      <c r="EN89" s="143"/>
      <c r="EO89" s="143"/>
      <c r="EP89" s="143"/>
      <c r="EQ89" s="143"/>
      <c r="ER89" s="143"/>
      <c r="ES89" s="143"/>
      <c r="ET89" s="143"/>
      <c r="EU89" s="143"/>
      <c r="EV89" s="143"/>
      <c r="EW89" s="143"/>
      <c r="EX89" s="143"/>
      <c r="EY89" s="143"/>
      <c r="EZ89" s="143"/>
      <c r="FA89" s="143"/>
      <c r="FB89" s="143"/>
      <c r="FC89" s="143"/>
      <c r="FD89" s="143"/>
      <c r="FE89" s="143"/>
      <c r="FF89" s="143"/>
      <c r="FG89" s="143"/>
      <c r="FH89" s="143"/>
      <c r="FI89" s="143"/>
      <c r="FJ89" s="143"/>
      <c r="FK89" s="143"/>
      <c r="FL89" s="143"/>
      <c r="FM89" s="143"/>
      <c r="FN89" s="143"/>
      <c r="FO89" s="143"/>
      <c r="FP89" s="143"/>
      <c r="FQ89" s="143"/>
      <c r="FR89" s="143"/>
      <c r="FS89" s="143"/>
      <c r="FT89" s="143"/>
      <c r="FU89" s="143"/>
      <c r="FV89" s="143"/>
      <c r="FW89" s="143"/>
      <c r="FX89" s="143"/>
      <c r="FY89" s="143"/>
      <c r="FZ89" s="143"/>
      <c r="GA89" s="143"/>
      <c r="GB89" s="143"/>
      <c r="GC89" s="143"/>
      <c r="GD89" s="143"/>
      <c r="GE89" s="143"/>
      <c r="GF89" s="143"/>
      <c r="GG89" s="143"/>
      <c r="GH89" s="143"/>
      <c r="GI89" s="143"/>
      <c r="GJ89" s="143"/>
      <c r="GK89" s="143"/>
      <c r="GL89" s="143"/>
      <c r="GM89" s="143"/>
      <c r="GN89" s="143"/>
      <c r="GO89" s="143"/>
      <c r="GP89" s="143"/>
      <c r="GQ89" s="143"/>
      <c r="GR89" s="143"/>
      <c r="GS89" s="143"/>
      <c r="GT89" s="143"/>
      <c r="GU89" s="143"/>
      <c r="GV89" s="143"/>
      <c r="GW89" s="143"/>
      <c r="GX89" s="143"/>
      <c r="GY89" s="143"/>
      <c r="GZ89" s="143"/>
      <c r="HA89" s="143"/>
      <c r="HB89" s="143"/>
      <c r="HC89" s="143"/>
      <c r="HD89" s="143"/>
      <c r="HE89" s="143"/>
      <c r="HF89" s="143"/>
      <c r="HG89" s="143"/>
      <c r="HH89" s="143"/>
      <c r="HI89" s="143"/>
      <c r="HJ89" s="143"/>
      <c r="HK89" s="143"/>
      <c r="HL89" s="143"/>
      <c r="HM89" s="143"/>
      <c r="HN89" s="143"/>
      <c r="HO89" s="143"/>
      <c r="HP89" s="143"/>
      <c r="HQ89" s="143"/>
      <c r="HR89" s="143"/>
      <c r="HS89" s="143"/>
      <c r="HT89" s="143"/>
      <c r="HU89" s="143"/>
      <c r="HV89" s="143"/>
      <c r="HW89" s="143"/>
      <c r="HX89" s="143"/>
      <c r="HY89" s="143"/>
      <c r="HZ89" s="143"/>
      <c r="IA89" s="143"/>
      <c r="IB89" s="143"/>
      <c r="IC89" s="143"/>
      <c r="ID89" s="143"/>
      <c r="IE89" s="143"/>
      <c r="IF89" s="143"/>
      <c r="IG89" s="143"/>
      <c r="IH89" s="143"/>
      <c r="II89" s="143"/>
      <c r="IJ89" s="143"/>
      <c r="IK89" s="143"/>
      <c r="IL89" s="143"/>
      <c r="IM89" s="143"/>
      <c r="IN89" s="143"/>
      <c r="IO89" s="143"/>
      <c r="IP89" s="143"/>
      <c r="IQ89" s="143"/>
      <c r="IR89" s="143"/>
      <c r="IS89" s="143"/>
      <c r="IT89" s="143"/>
      <c r="IU89" s="143"/>
      <c r="IV89" s="143"/>
      <c r="IW89" s="143"/>
      <c r="IX89" s="143"/>
      <c r="IY89" s="143"/>
      <c r="IZ89" s="143"/>
      <c r="JA89" s="143"/>
      <c r="JB89" s="143"/>
      <c r="JC89" s="143"/>
      <c r="JD89" s="143"/>
      <c r="JE89" s="143"/>
      <c r="JF89" s="143"/>
      <c r="JG89" s="143"/>
      <c r="JH89" s="143"/>
      <c r="JI89" s="143"/>
      <c r="JJ89" s="143"/>
      <c r="JK89" s="143"/>
      <c r="JL89" s="143"/>
      <c r="JM89" s="143"/>
      <c r="JN89" s="143"/>
      <c r="JO89" s="143"/>
      <c r="JP89" s="143"/>
      <c r="JQ89" s="143"/>
      <c r="JR89" s="143"/>
      <c r="JS89" s="143"/>
      <c r="JT89" s="143"/>
      <c r="JU89" s="143"/>
      <c r="JV89" s="143"/>
      <c r="JW89" s="143"/>
      <c r="JX89" s="143"/>
      <c r="JY89" s="143"/>
      <c r="JZ89" s="143"/>
      <c r="KA89" s="143"/>
      <c r="KB89" s="143"/>
      <c r="KC89" s="143"/>
      <c r="KD89" s="143"/>
      <c r="KE89" s="143"/>
      <c r="KF89" s="143"/>
      <c r="KG89" s="143"/>
      <c r="KH89" s="143"/>
      <c r="KI89" s="143"/>
      <c r="KJ89" s="143"/>
      <c r="KK89" s="143"/>
      <c r="KL89" s="143"/>
      <c r="KM89" s="143"/>
      <c r="KN89" s="143"/>
      <c r="KO89" s="143"/>
      <c r="KP89" s="143"/>
      <c r="KQ89" s="143"/>
      <c r="KR89" s="143"/>
      <c r="KS89" s="143"/>
      <c r="KT89" s="143"/>
      <c r="KU89" s="143"/>
      <c r="KV89" s="143"/>
      <c r="KW89" s="143"/>
      <c r="KX89" s="143"/>
      <c r="KY89" s="143"/>
      <c r="KZ89" s="143"/>
      <c r="LA89" s="143"/>
      <c r="LB89" s="143"/>
      <c r="LC89" s="143"/>
      <c r="LD89" s="143"/>
      <c r="LE89" s="143"/>
      <c r="LF89" s="143"/>
      <c r="LG89" s="143"/>
      <c r="LH89" s="143"/>
      <c r="LI89" s="143"/>
      <c r="LJ89" s="143"/>
      <c r="LK89" s="143"/>
      <c r="LL89" s="143"/>
      <c r="LM89" s="143"/>
      <c r="LN89" s="143"/>
      <c r="LO89" s="143"/>
      <c r="LP89" s="143"/>
      <c r="LQ89" s="143"/>
      <c r="LR89" s="143"/>
      <c r="LS89" s="143"/>
      <c r="LT89" s="143"/>
      <c r="LU89" s="143"/>
      <c r="LV89" s="143"/>
      <c r="LW89" s="143"/>
      <c r="LX89" s="143"/>
      <c r="LY89" s="143"/>
      <c r="LZ89" s="143"/>
      <c r="MA89" s="143"/>
      <c r="MB89" s="143"/>
      <c r="MC89" s="143"/>
      <c r="MD89" s="143"/>
      <c r="ME89" s="143"/>
      <c r="MF89" s="143"/>
      <c r="MG89" s="143"/>
      <c r="MH89" s="143"/>
      <c r="MI89" s="143"/>
      <c r="MJ89" s="143"/>
      <c r="MK89" s="143"/>
      <c r="ML89" s="143"/>
      <c r="MM89" s="143"/>
      <c r="MN89" s="143"/>
      <c r="MO89" s="143"/>
      <c r="MP89" s="143"/>
      <c r="MQ89" s="143"/>
      <c r="MR89" s="143"/>
      <c r="MS89" s="143"/>
      <c r="MT89" s="143"/>
      <c r="MU89" s="143"/>
      <c r="MV89" s="143"/>
      <c r="MW89" s="143"/>
      <c r="MX89" s="143"/>
      <c r="MY89" s="143"/>
      <c r="MZ89" s="143"/>
      <c r="NA89" s="143"/>
      <c r="NB89" s="143"/>
      <c r="NC89" s="143"/>
      <c r="ND89" s="143"/>
      <c r="NE89" s="143"/>
      <c r="NF89" s="143"/>
      <c r="NG89" s="143"/>
      <c r="NH89" s="143"/>
      <c r="NI89" s="143"/>
      <c r="NJ89" s="143"/>
      <c r="NK89" s="143"/>
      <c r="NL89" s="143"/>
      <c r="NM89" s="143"/>
      <c r="NN89" s="143"/>
      <c r="NO89" s="143"/>
      <c r="NP89" s="143"/>
      <c r="NQ89" s="143"/>
      <c r="NR89" s="143"/>
      <c r="NS89" s="143"/>
      <c r="NT89" s="143"/>
      <c r="NU89" s="143"/>
      <c r="NV89" s="143"/>
      <c r="NW89" s="143"/>
      <c r="NX89" s="143"/>
      <c r="NY89" s="143"/>
      <c r="NZ89" s="143"/>
      <c r="OA89" s="143"/>
      <c r="OB89" s="143"/>
      <c r="OC89" s="143"/>
      <c r="OD89" s="143"/>
      <c r="OE89" s="143"/>
      <c r="OF89" s="143"/>
      <c r="OG89" s="143"/>
      <c r="OH89" s="143"/>
      <c r="OI89" s="143"/>
      <c r="OJ89" s="143"/>
      <c r="OK89" s="143"/>
      <c r="OL89" s="143"/>
      <c r="OM89" s="143"/>
      <c r="ON89" s="143"/>
      <c r="OO89" s="143"/>
      <c r="OP89" s="143"/>
      <c r="OQ89" s="143"/>
      <c r="OR89" s="143"/>
      <c r="OS89" s="143"/>
      <c r="OT89" s="143"/>
      <c r="OU89" s="143"/>
      <c r="OV89" s="143"/>
      <c r="OW89" s="143"/>
      <c r="OX89" s="143"/>
      <c r="OY89" s="143"/>
      <c r="OZ89" s="143"/>
      <c r="PA89" s="143"/>
      <c r="PB89" s="143"/>
      <c r="PC89" s="143"/>
      <c r="PD89" s="143"/>
      <c r="PE89" s="143"/>
      <c r="PF89" s="143"/>
      <c r="PG89" s="143"/>
      <c r="PH89" s="143"/>
      <c r="PI89" s="143"/>
      <c r="PJ89" s="143"/>
      <c r="PK89" s="143"/>
      <c r="PL89" s="143"/>
    </row>
    <row r="90" spans="1:428" s="112" customFormat="1">
      <c r="A90" s="143"/>
      <c r="B90" s="306"/>
      <c r="C90" s="580"/>
      <c r="D90" s="580"/>
      <c r="E90" s="580"/>
      <c r="F90" s="308"/>
      <c r="G90" s="308"/>
      <c r="H90" s="308"/>
      <c r="I90" s="30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3"/>
      <c r="BF90" s="143"/>
      <c r="BG90" s="143"/>
      <c r="BH90" s="143"/>
      <c r="BI90" s="143"/>
      <c r="BJ90" s="143"/>
      <c r="BK90" s="143"/>
      <c r="BL90" s="143"/>
      <c r="BM90" s="143"/>
      <c r="BN90" s="143"/>
      <c r="BO90" s="143"/>
      <c r="BP90" s="143"/>
      <c r="BQ90" s="143"/>
      <c r="BR90" s="143"/>
      <c r="BS90" s="143"/>
      <c r="BT90" s="143"/>
      <c r="BU90" s="143"/>
      <c r="BV90" s="143"/>
      <c r="BW90" s="143"/>
      <c r="BX90" s="143"/>
      <c r="BY90" s="143"/>
      <c r="BZ90" s="143"/>
      <c r="CA90" s="143"/>
      <c r="CB90" s="143"/>
      <c r="CC90" s="143"/>
      <c r="CD90" s="143"/>
      <c r="CE90" s="143"/>
      <c r="CF90" s="143"/>
      <c r="CG90" s="143"/>
      <c r="CH90" s="143"/>
      <c r="CI90" s="143"/>
      <c r="CJ90" s="143"/>
      <c r="CK90" s="143"/>
      <c r="CL90" s="143"/>
      <c r="CM90" s="143"/>
      <c r="CN90" s="143"/>
      <c r="CO90" s="143"/>
      <c r="CP90" s="143"/>
      <c r="CQ90" s="143"/>
      <c r="CR90" s="143"/>
      <c r="CS90" s="143"/>
      <c r="CT90" s="143"/>
      <c r="CU90" s="143"/>
      <c r="CV90" s="143"/>
      <c r="CW90" s="143"/>
      <c r="CX90" s="143"/>
      <c r="CY90" s="143"/>
      <c r="CZ90" s="143"/>
      <c r="DA90" s="143"/>
      <c r="DB90" s="143"/>
      <c r="DC90" s="143"/>
      <c r="DD90" s="143"/>
      <c r="DE90" s="143"/>
      <c r="DF90" s="143"/>
      <c r="DG90" s="143"/>
      <c r="DH90" s="143"/>
      <c r="DI90" s="143"/>
      <c r="DJ90" s="143"/>
      <c r="DK90" s="143"/>
      <c r="DL90" s="143"/>
      <c r="DM90" s="143"/>
      <c r="DN90" s="143"/>
      <c r="DO90" s="143"/>
      <c r="DP90" s="143"/>
      <c r="DQ90" s="143"/>
      <c r="DR90" s="143"/>
      <c r="DS90" s="143"/>
      <c r="DT90" s="143"/>
      <c r="DU90" s="143"/>
      <c r="DV90" s="143"/>
      <c r="DW90" s="143"/>
      <c r="DX90" s="143"/>
      <c r="DY90" s="143"/>
      <c r="DZ90" s="143"/>
      <c r="EA90" s="143"/>
      <c r="EB90" s="143"/>
      <c r="EC90" s="143"/>
      <c r="ED90" s="143"/>
      <c r="EE90" s="143"/>
      <c r="EF90" s="143"/>
      <c r="EG90" s="143"/>
      <c r="EH90" s="143"/>
      <c r="EI90" s="143"/>
      <c r="EJ90" s="143"/>
      <c r="EK90" s="143"/>
      <c r="EL90" s="143"/>
      <c r="EM90" s="143"/>
      <c r="EN90" s="143"/>
      <c r="EO90" s="143"/>
      <c r="EP90" s="143"/>
      <c r="EQ90" s="143"/>
      <c r="ER90" s="143"/>
      <c r="ES90" s="143"/>
      <c r="ET90" s="143"/>
      <c r="EU90" s="143"/>
      <c r="EV90" s="143"/>
      <c r="EW90" s="143"/>
      <c r="EX90" s="143"/>
      <c r="EY90" s="143"/>
      <c r="EZ90" s="143"/>
      <c r="FA90" s="143"/>
      <c r="FB90" s="143"/>
      <c r="FC90" s="143"/>
      <c r="FD90" s="143"/>
      <c r="FE90" s="143"/>
      <c r="FF90" s="143"/>
      <c r="FG90" s="143"/>
      <c r="FH90" s="143"/>
      <c r="FI90" s="143"/>
      <c r="FJ90" s="143"/>
      <c r="FK90" s="143"/>
      <c r="FL90" s="143"/>
      <c r="FM90" s="143"/>
      <c r="FN90" s="143"/>
      <c r="FO90" s="143"/>
      <c r="FP90" s="143"/>
      <c r="FQ90" s="143"/>
      <c r="FR90" s="143"/>
      <c r="FS90" s="143"/>
      <c r="FT90" s="143"/>
      <c r="FU90" s="143"/>
      <c r="FV90" s="143"/>
      <c r="FW90" s="143"/>
      <c r="FX90" s="143"/>
      <c r="FY90" s="143"/>
      <c r="FZ90" s="143"/>
      <c r="GA90" s="143"/>
      <c r="GB90" s="143"/>
      <c r="GC90" s="143"/>
      <c r="GD90" s="143"/>
      <c r="GE90" s="143"/>
      <c r="GF90" s="143"/>
      <c r="GG90" s="143"/>
      <c r="GH90" s="143"/>
      <c r="GI90" s="143"/>
      <c r="GJ90" s="143"/>
      <c r="GK90" s="143"/>
      <c r="GL90" s="143"/>
      <c r="GM90" s="143"/>
      <c r="GN90" s="143"/>
      <c r="GO90" s="143"/>
      <c r="GP90" s="143"/>
      <c r="GQ90" s="143"/>
      <c r="GR90" s="143"/>
      <c r="GS90" s="143"/>
      <c r="GT90" s="143"/>
      <c r="GU90" s="143"/>
      <c r="GV90" s="143"/>
      <c r="GW90" s="143"/>
      <c r="GX90" s="143"/>
      <c r="GY90" s="143"/>
      <c r="GZ90" s="143"/>
      <c r="HA90" s="143"/>
      <c r="HB90" s="143"/>
      <c r="HC90" s="143"/>
      <c r="HD90" s="143"/>
      <c r="HE90" s="143"/>
      <c r="HF90" s="143"/>
      <c r="HG90" s="143"/>
      <c r="HH90" s="143"/>
      <c r="HI90" s="143"/>
      <c r="HJ90" s="143"/>
      <c r="HK90" s="143"/>
      <c r="HL90" s="143"/>
      <c r="HM90" s="143"/>
      <c r="HN90" s="143"/>
      <c r="HO90" s="143"/>
      <c r="HP90" s="143"/>
      <c r="HQ90" s="143"/>
      <c r="HR90" s="143"/>
      <c r="HS90" s="143"/>
      <c r="HT90" s="143"/>
      <c r="HU90" s="143"/>
      <c r="HV90" s="143"/>
      <c r="HW90" s="143"/>
      <c r="HX90" s="143"/>
      <c r="HY90" s="143"/>
      <c r="HZ90" s="143"/>
      <c r="IA90" s="143"/>
      <c r="IB90" s="143"/>
      <c r="IC90" s="143"/>
      <c r="ID90" s="143"/>
      <c r="IE90" s="143"/>
      <c r="IF90" s="143"/>
      <c r="IG90" s="143"/>
      <c r="IH90" s="143"/>
      <c r="II90" s="143"/>
      <c r="IJ90" s="143"/>
      <c r="IK90" s="143"/>
      <c r="IL90" s="143"/>
      <c r="IM90" s="143"/>
      <c r="IN90" s="143"/>
      <c r="IO90" s="143"/>
      <c r="IP90" s="143"/>
      <c r="IQ90" s="143"/>
      <c r="IR90" s="143"/>
      <c r="IS90" s="143"/>
      <c r="IT90" s="143"/>
      <c r="IU90" s="143"/>
      <c r="IV90" s="143"/>
      <c r="IW90" s="143"/>
      <c r="IX90" s="143"/>
      <c r="IY90" s="143"/>
      <c r="IZ90" s="143"/>
      <c r="JA90" s="143"/>
      <c r="JB90" s="143"/>
      <c r="JC90" s="143"/>
      <c r="JD90" s="143"/>
      <c r="JE90" s="143"/>
      <c r="JF90" s="143"/>
      <c r="JG90" s="143"/>
      <c r="JH90" s="143"/>
      <c r="JI90" s="143"/>
      <c r="JJ90" s="143"/>
      <c r="JK90" s="143"/>
      <c r="JL90" s="143"/>
      <c r="JM90" s="143"/>
      <c r="JN90" s="143"/>
      <c r="JO90" s="143"/>
      <c r="JP90" s="143"/>
      <c r="JQ90" s="143"/>
      <c r="JR90" s="143"/>
      <c r="JS90" s="143"/>
      <c r="JT90" s="143"/>
      <c r="JU90" s="143"/>
      <c r="JV90" s="143"/>
      <c r="JW90" s="143"/>
      <c r="JX90" s="143"/>
      <c r="JY90" s="143"/>
      <c r="JZ90" s="143"/>
      <c r="KA90" s="143"/>
      <c r="KB90" s="143"/>
      <c r="KC90" s="143"/>
      <c r="KD90" s="143"/>
      <c r="KE90" s="143"/>
      <c r="KF90" s="143"/>
      <c r="KG90" s="143"/>
      <c r="KH90" s="143"/>
      <c r="KI90" s="143"/>
      <c r="KJ90" s="143"/>
      <c r="KK90" s="143"/>
      <c r="KL90" s="143"/>
      <c r="KM90" s="143"/>
      <c r="KN90" s="143"/>
      <c r="KO90" s="143"/>
      <c r="KP90" s="143"/>
      <c r="KQ90" s="143"/>
      <c r="KR90" s="143"/>
      <c r="KS90" s="143"/>
      <c r="KT90" s="143"/>
      <c r="KU90" s="143"/>
      <c r="KV90" s="143"/>
      <c r="KW90" s="143"/>
      <c r="KX90" s="143"/>
      <c r="KY90" s="143"/>
      <c r="KZ90" s="143"/>
      <c r="LA90" s="143"/>
      <c r="LB90" s="143"/>
      <c r="LC90" s="143"/>
      <c r="LD90" s="143"/>
      <c r="LE90" s="143"/>
      <c r="LF90" s="143"/>
      <c r="LG90" s="143"/>
      <c r="LH90" s="143"/>
      <c r="LI90" s="143"/>
      <c r="LJ90" s="143"/>
      <c r="LK90" s="143"/>
      <c r="LL90" s="143"/>
      <c r="LM90" s="143"/>
      <c r="LN90" s="143"/>
      <c r="LO90" s="143"/>
      <c r="LP90" s="143"/>
      <c r="LQ90" s="143"/>
      <c r="LR90" s="143"/>
      <c r="LS90" s="143"/>
      <c r="LT90" s="143"/>
      <c r="LU90" s="143"/>
      <c r="LV90" s="143"/>
      <c r="LW90" s="143"/>
      <c r="LX90" s="143"/>
      <c r="LY90" s="143"/>
      <c r="LZ90" s="143"/>
      <c r="MA90" s="143"/>
      <c r="MB90" s="143"/>
      <c r="MC90" s="143"/>
      <c r="MD90" s="143"/>
      <c r="ME90" s="143"/>
      <c r="MF90" s="143"/>
      <c r="MG90" s="143"/>
      <c r="MH90" s="143"/>
      <c r="MI90" s="143"/>
      <c r="MJ90" s="143"/>
      <c r="MK90" s="143"/>
      <c r="ML90" s="143"/>
      <c r="MM90" s="143"/>
      <c r="MN90" s="143"/>
      <c r="MO90" s="143"/>
      <c r="MP90" s="143"/>
      <c r="MQ90" s="143"/>
      <c r="MR90" s="143"/>
      <c r="MS90" s="143"/>
      <c r="MT90" s="143"/>
      <c r="MU90" s="143"/>
      <c r="MV90" s="143"/>
      <c r="MW90" s="143"/>
      <c r="MX90" s="143"/>
      <c r="MY90" s="143"/>
      <c r="MZ90" s="143"/>
      <c r="NA90" s="143"/>
      <c r="NB90" s="143"/>
      <c r="NC90" s="143"/>
      <c r="ND90" s="143"/>
      <c r="NE90" s="143"/>
      <c r="NF90" s="143"/>
      <c r="NG90" s="143"/>
      <c r="NH90" s="143"/>
      <c r="NI90" s="143"/>
      <c r="NJ90" s="143"/>
      <c r="NK90" s="143"/>
      <c r="NL90" s="143"/>
      <c r="NM90" s="143"/>
      <c r="NN90" s="143"/>
      <c r="NO90" s="143"/>
      <c r="NP90" s="143"/>
      <c r="NQ90" s="143"/>
      <c r="NR90" s="143"/>
      <c r="NS90" s="143"/>
      <c r="NT90" s="143"/>
      <c r="NU90" s="143"/>
      <c r="NV90" s="143"/>
      <c r="NW90" s="143"/>
      <c r="NX90" s="143"/>
      <c r="NY90" s="143"/>
      <c r="NZ90" s="143"/>
      <c r="OA90" s="143"/>
      <c r="OB90" s="143"/>
      <c r="OC90" s="143"/>
      <c r="OD90" s="143"/>
      <c r="OE90" s="143"/>
      <c r="OF90" s="143"/>
      <c r="OG90" s="143"/>
      <c r="OH90" s="143"/>
      <c r="OI90" s="143"/>
      <c r="OJ90" s="143"/>
      <c r="OK90" s="143"/>
      <c r="OL90" s="143"/>
      <c r="OM90" s="143"/>
      <c r="ON90" s="143"/>
      <c r="OO90" s="143"/>
      <c r="OP90" s="143"/>
      <c r="OQ90" s="143"/>
      <c r="OR90" s="143"/>
      <c r="OS90" s="143"/>
      <c r="OT90" s="143"/>
      <c r="OU90" s="143"/>
      <c r="OV90" s="143"/>
      <c r="OW90" s="143"/>
      <c r="OX90" s="143"/>
      <c r="OY90" s="143"/>
      <c r="OZ90" s="143"/>
      <c r="PA90" s="143"/>
      <c r="PB90" s="143"/>
      <c r="PC90" s="143"/>
      <c r="PD90" s="143"/>
      <c r="PE90" s="143"/>
      <c r="PF90" s="143"/>
      <c r="PG90" s="143"/>
      <c r="PH90" s="143"/>
      <c r="PI90" s="143"/>
      <c r="PJ90" s="143"/>
      <c r="PK90" s="143"/>
      <c r="PL90" s="143"/>
    </row>
    <row r="91" spans="1:428" s="112" customFormat="1">
      <c r="A91" s="143"/>
      <c r="B91" s="306"/>
      <c r="C91" s="578"/>
      <c r="D91" s="578"/>
      <c r="E91" s="578"/>
      <c r="F91" s="305"/>
      <c r="G91" s="305"/>
      <c r="H91" s="305"/>
      <c r="I91" s="30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3"/>
      <c r="BR91" s="143"/>
      <c r="BS91" s="143"/>
      <c r="BT91" s="143"/>
      <c r="BU91" s="143"/>
      <c r="BV91" s="143"/>
      <c r="BW91" s="143"/>
      <c r="BX91" s="143"/>
      <c r="BY91" s="143"/>
      <c r="BZ91" s="143"/>
      <c r="CA91" s="143"/>
      <c r="CB91" s="143"/>
      <c r="CC91" s="143"/>
      <c r="CD91" s="143"/>
      <c r="CE91" s="143"/>
      <c r="CF91" s="143"/>
      <c r="CG91" s="143"/>
      <c r="CH91" s="143"/>
      <c r="CI91" s="143"/>
      <c r="CJ91" s="143"/>
      <c r="CK91" s="143"/>
      <c r="CL91" s="143"/>
      <c r="CM91" s="143"/>
      <c r="CN91" s="143"/>
      <c r="CO91" s="143"/>
      <c r="CP91" s="143"/>
      <c r="CQ91" s="143"/>
      <c r="CR91" s="143"/>
      <c r="CS91" s="143"/>
      <c r="CT91" s="143"/>
      <c r="CU91" s="143"/>
      <c r="CV91" s="143"/>
      <c r="CW91" s="143"/>
      <c r="CX91" s="143"/>
      <c r="CY91" s="143"/>
      <c r="CZ91" s="143"/>
      <c r="DA91" s="143"/>
      <c r="DB91" s="143"/>
      <c r="DC91" s="143"/>
      <c r="DD91" s="143"/>
      <c r="DE91" s="143"/>
      <c r="DF91" s="143"/>
      <c r="DG91" s="143"/>
      <c r="DH91" s="143"/>
      <c r="DI91" s="143"/>
      <c r="DJ91" s="143"/>
      <c r="DK91" s="143"/>
      <c r="DL91" s="143"/>
      <c r="DM91" s="143"/>
      <c r="DN91" s="143"/>
      <c r="DO91" s="143"/>
      <c r="DP91" s="143"/>
      <c r="DQ91" s="143"/>
      <c r="DR91" s="143"/>
      <c r="DS91" s="143"/>
      <c r="DT91" s="143"/>
      <c r="DU91" s="143"/>
      <c r="DV91" s="143"/>
      <c r="DW91" s="143"/>
      <c r="DX91" s="143"/>
      <c r="DY91" s="143"/>
      <c r="DZ91" s="143"/>
      <c r="EA91" s="143"/>
      <c r="EB91" s="143"/>
      <c r="EC91" s="143"/>
      <c r="ED91" s="143"/>
      <c r="EE91" s="143"/>
      <c r="EF91" s="143"/>
      <c r="EG91" s="143"/>
      <c r="EH91" s="143"/>
      <c r="EI91" s="143"/>
      <c r="EJ91" s="143"/>
      <c r="EK91" s="143"/>
      <c r="EL91" s="143"/>
      <c r="EM91" s="143"/>
      <c r="EN91" s="143"/>
      <c r="EO91" s="143"/>
      <c r="EP91" s="143"/>
      <c r="EQ91" s="143"/>
      <c r="ER91" s="143"/>
      <c r="ES91" s="143"/>
      <c r="ET91" s="143"/>
      <c r="EU91" s="143"/>
      <c r="EV91" s="143"/>
      <c r="EW91" s="143"/>
      <c r="EX91" s="143"/>
      <c r="EY91" s="143"/>
      <c r="EZ91" s="143"/>
      <c r="FA91" s="143"/>
      <c r="FB91" s="143"/>
      <c r="FC91" s="143"/>
      <c r="FD91" s="143"/>
      <c r="FE91" s="143"/>
      <c r="FF91" s="143"/>
      <c r="FG91" s="143"/>
      <c r="FH91" s="143"/>
      <c r="FI91" s="143"/>
      <c r="FJ91" s="143"/>
      <c r="FK91" s="143"/>
      <c r="FL91" s="143"/>
      <c r="FM91" s="143"/>
      <c r="FN91" s="143"/>
      <c r="FO91" s="143"/>
      <c r="FP91" s="143"/>
      <c r="FQ91" s="143"/>
      <c r="FR91" s="143"/>
      <c r="FS91" s="143"/>
      <c r="FT91" s="143"/>
      <c r="FU91" s="143"/>
      <c r="FV91" s="143"/>
      <c r="FW91" s="143"/>
      <c r="FX91" s="143"/>
      <c r="FY91" s="143"/>
      <c r="FZ91" s="143"/>
      <c r="GA91" s="143"/>
      <c r="GB91" s="143"/>
      <c r="GC91" s="143"/>
      <c r="GD91" s="143"/>
      <c r="GE91" s="143"/>
      <c r="GF91" s="143"/>
      <c r="GG91" s="143"/>
      <c r="GH91" s="143"/>
      <c r="GI91" s="143"/>
      <c r="GJ91" s="143"/>
      <c r="GK91" s="143"/>
      <c r="GL91" s="143"/>
      <c r="GM91" s="143"/>
      <c r="GN91" s="143"/>
      <c r="GO91" s="143"/>
      <c r="GP91" s="143"/>
      <c r="GQ91" s="143"/>
      <c r="GR91" s="143"/>
      <c r="GS91" s="143"/>
      <c r="GT91" s="143"/>
      <c r="GU91" s="143"/>
      <c r="GV91" s="143"/>
      <c r="GW91" s="143"/>
      <c r="GX91" s="143"/>
      <c r="GY91" s="143"/>
      <c r="GZ91" s="143"/>
      <c r="HA91" s="143"/>
      <c r="HB91" s="143"/>
      <c r="HC91" s="143"/>
      <c r="HD91" s="143"/>
      <c r="HE91" s="143"/>
      <c r="HF91" s="143"/>
      <c r="HG91" s="143"/>
      <c r="HH91" s="143"/>
      <c r="HI91" s="143"/>
      <c r="HJ91" s="143"/>
      <c r="HK91" s="143"/>
      <c r="HL91" s="143"/>
      <c r="HM91" s="143"/>
      <c r="HN91" s="143"/>
      <c r="HO91" s="143"/>
      <c r="HP91" s="143"/>
      <c r="HQ91" s="143"/>
      <c r="HR91" s="143"/>
      <c r="HS91" s="143"/>
      <c r="HT91" s="143"/>
      <c r="HU91" s="143"/>
      <c r="HV91" s="143"/>
      <c r="HW91" s="143"/>
      <c r="HX91" s="143"/>
      <c r="HY91" s="143"/>
      <c r="HZ91" s="143"/>
      <c r="IA91" s="143"/>
      <c r="IB91" s="143"/>
      <c r="IC91" s="143"/>
      <c r="ID91" s="143"/>
      <c r="IE91" s="143"/>
      <c r="IF91" s="143"/>
      <c r="IG91" s="143"/>
      <c r="IH91" s="143"/>
      <c r="II91" s="143"/>
      <c r="IJ91" s="143"/>
      <c r="IK91" s="143"/>
      <c r="IL91" s="143"/>
      <c r="IM91" s="143"/>
      <c r="IN91" s="143"/>
      <c r="IO91" s="143"/>
      <c r="IP91" s="143"/>
      <c r="IQ91" s="143"/>
      <c r="IR91" s="143"/>
      <c r="IS91" s="143"/>
      <c r="IT91" s="143"/>
      <c r="IU91" s="143"/>
      <c r="IV91" s="143"/>
      <c r="IW91" s="143"/>
      <c r="IX91" s="143"/>
      <c r="IY91" s="143"/>
      <c r="IZ91" s="143"/>
      <c r="JA91" s="143"/>
      <c r="JB91" s="143"/>
      <c r="JC91" s="143"/>
      <c r="JD91" s="143"/>
      <c r="JE91" s="143"/>
      <c r="JF91" s="143"/>
      <c r="JG91" s="143"/>
      <c r="JH91" s="143"/>
      <c r="JI91" s="143"/>
      <c r="JJ91" s="143"/>
      <c r="JK91" s="143"/>
      <c r="JL91" s="143"/>
      <c r="JM91" s="143"/>
      <c r="JN91" s="143"/>
      <c r="JO91" s="143"/>
      <c r="JP91" s="143"/>
      <c r="JQ91" s="143"/>
      <c r="JR91" s="143"/>
      <c r="JS91" s="143"/>
      <c r="JT91" s="143"/>
      <c r="JU91" s="143"/>
      <c r="JV91" s="143"/>
      <c r="JW91" s="143"/>
      <c r="JX91" s="143"/>
      <c r="JY91" s="143"/>
      <c r="JZ91" s="143"/>
      <c r="KA91" s="143"/>
      <c r="KB91" s="143"/>
      <c r="KC91" s="143"/>
      <c r="KD91" s="143"/>
      <c r="KE91" s="143"/>
      <c r="KF91" s="143"/>
      <c r="KG91" s="143"/>
      <c r="KH91" s="143"/>
      <c r="KI91" s="143"/>
      <c r="KJ91" s="143"/>
      <c r="KK91" s="143"/>
      <c r="KL91" s="143"/>
      <c r="KM91" s="143"/>
      <c r="KN91" s="143"/>
      <c r="KO91" s="143"/>
      <c r="KP91" s="143"/>
      <c r="KQ91" s="143"/>
      <c r="KR91" s="143"/>
      <c r="KS91" s="143"/>
      <c r="KT91" s="143"/>
      <c r="KU91" s="143"/>
      <c r="KV91" s="143"/>
      <c r="KW91" s="143"/>
      <c r="KX91" s="143"/>
      <c r="KY91" s="143"/>
      <c r="KZ91" s="143"/>
      <c r="LA91" s="143"/>
      <c r="LB91" s="143"/>
      <c r="LC91" s="143"/>
      <c r="LD91" s="143"/>
      <c r="LE91" s="143"/>
      <c r="LF91" s="143"/>
      <c r="LG91" s="143"/>
      <c r="LH91" s="143"/>
      <c r="LI91" s="143"/>
      <c r="LJ91" s="143"/>
      <c r="LK91" s="143"/>
      <c r="LL91" s="143"/>
      <c r="LM91" s="143"/>
      <c r="LN91" s="143"/>
      <c r="LO91" s="143"/>
      <c r="LP91" s="143"/>
      <c r="LQ91" s="143"/>
      <c r="LR91" s="143"/>
      <c r="LS91" s="143"/>
      <c r="LT91" s="143"/>
      <c r="LU91" s="143"/>
      <c r="LV91" s="143"/>
      <c r="LW91" s="143"/>
      <c r="LX91" s="143"/>
      <c r="LY91" s="143"/>
      <c r="LZ91" s="143"/>
      <c r="MA91" s="143"/>
      <c r="MB91" s="143"/>
      <c r="MC91" s="143"/>
      <c r="MD91" s="143"/>
      <c r="ME91" s="143"/>
      <c r="MF91" s="143"/>
      <c r="MG91" s="143"/>
      <c r="MH91" s="143"/>
      <c r="MI91" s="143"/>
      <c r="MJ91" s="143"/>
      <c r="MK91" s="143"/>
      <c r="ML91" s="143"/>
      <c r="MM91" s="143"/>
      <c r="MN91" s="143"/>
      <c r="MO91" s="143"/>
      <c r="MP91" s="143"/>
      <c r="MQ91" s="143"/>
      <c r="MR91" s="143"/>
      <c r="MS91" s="143"/>
      <c r="MT91" s="143"/>
      <c r="MU91" s="143"/>
      <c r="MV91" s="143"/>
      <c r="MW91" s="143"/>
      <c r="MX91" s="143"/>
      <c r="MY91" s="143"/>
      <c r="MZ91" s="143"/>
      <c r="NA91" s="143"/>
      <c r="NB91" s="143"/>
      <c r="NC91" s="143"/>
      <c r="ND91" s="143"/>
      <c r="NE91" s="143"/>
      <c r="NF91" s="143"/>
      <c r="NG91" s="143"/>
      <c r="NH91" s="143"/>
      <c r="NI91" s="143"/>
      <c r="NJ91" s="143"/>
      <c r="NK91" s="143"/>
      <c r="NL91" s="143"/>
      <c r="NM91" s="143"/>
      <c r="NN91" s="143"/>
      <c r="NO91" s="143"/>
      <c r="NP91" s="143"/>
      <c r="NQ91" s="143"/>
      <c r="NR91" s="143"/>
      <c r="NS91" s="143"/>
      <c r="NT91" s="143"/>
      <c r="NU91" s="143"/>
      <c r="NV91" s="143"/>
      <c r="NW91" s="143"/>
      <c r="NX91" s="143"/>
      <c r="NY91" s="143"/>
      <c r="NZ91" s="143"/>
      <c r="OA91" s="143"/>
      <c r="OB91" s="143"/>
      <c r="OC91" s="143"/>
      <c r="OD91" s="143"/>
      <c r="OE91" s="143"/>
      <c r="OF91" s="143"/>
      <c r="OG91" s="143"/>
      <c r="OH91" s="143"/>
      <c r="OI91" s="143"/>
      <c r="OJ91" s="143"/>
      <c r="OK91" s="143"/>
      <c r="OL91" s="143"/>
      <c r="OM91" s="143"/>
      <c r="ON91" s="143"/>
      <c r="OO91" s="143"/>
      <c r="OP91" s="143"/>
      <c r="OQ91" s="143"/>
      <c r="OR91" s="143"/>
      <c r="OS91" s="143"/>
      <c r="OT91" s="143"/>
      <c r="OU91" s="143"/>
      <c r="OV91" s="143"/>
      <c r="OW91" s="143"/>
      <c r="OX91" s="143"/>
      <c r="OY91" s="143"/>
      <c r="OZ91" s="143"/>
      <c r="PA91" s="143"/>
      <c r="PB91" s="143"/>
      <c r="PC91" s="143"/>
      <c r="PD91" s="143"/>
      <c r="PE91" s="143"/>
      <c r="PF91" s="143"/>
      <c r="PG91" s="143"/>
      <c r="PH91" s="143"/>
      <c r="PI91" s="143"/>
      <c r="PJ91" s="143"/>
      <c r="PK91" s="143"/>
      <c r="PL91" s="143"/>
    </row>
    <row r="92" spans="1:428" s="112" customFormat="1">
      <c r="A92" s="143"/>
      <c r="B92" s="306"/>
      <c r="C92" s="303"/>
      <c r="D92" s="307"/>
      <c r="E92" s="303"/>
      <c r="F92" s="303"/>
      <c r="G92" s="303"/>
      <c r="H92" s="303"/>
      <c r="I92" s="30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3"/>
      <c r="BR92" s="143"/>
      <c r="BS92" s="143"/>
      <c r="BT92" s="143"/>
      <c r="BU92" s="143"/>
      <c r="BV92" s="143"/>
      <c r="BW92" s="143"/>
      <c r="BX92" s="143"/>
      <c r="BY92" s="143"/>
      <c r="BZ92" s="143"/>
      <c r="CA92" s="143"/>
      <c r="CB92" s="143"/>
      <c r="CC92" s="143"/>
      <c r="CD92" s="143"/>
      <c r="CE92" s="143"/>
      <c r="CF92" s="143"/>
      <c r="CG92" s="143"/>
      <c r="CH92" s="143"/>
      <c r="CI92" s="143"/>
      <c r="CJ92" s="143"/>
      <c r="CK92" s="143"/>
      <c r="CL92" s="143"/>
      <c r="CM92" s="143"/>
      <c r="CN92" s="143"/>
      <c r="CO92" s="143"/>
      <c r="CP92" s="143"/>
      <c r="CQ92" s="143"/>
      <c r="CR92" s="143"/>
      <c r="CS92" s="143"/>
      <c r="CT92" s="143"/>
      <c r="CU92" s="143"/>
      <c r="CV92" s="143"/>
      <c r="CW92" s="143"/>
      <c r="CX92" s="143"/>
      <c r="CY92" s="143"/>
      <c r="CZ92" s="143"/>
      <c r="DA92" s="143"/>
      <c r="DB92" s="143"/>
      <c r="DC92" s="143"/>
      <c r="DD92" s="143"/>
      <c r="DE92" s="143"/>
      <c r="DF92" s="143"/>
      <c r="DG92" s="143"/>
      <c r="DH92" s="143"/>
      <c r="DI92" s="143"/>
      <c r="DJ92" s="143"/>
      <c r="DK92" s="143"/>
      <c r="DL92" s="143"/>
      <c r="DM92" s="143"/>
      <c r="DN92" s="143"/>
      <c r="DO92" s="143"/>
      <c r="DP92" s="143"/>
      <c r="DQ92" s="143"/>
      <c r="DR92" s="143"/>
      <c r="DS92" s="143"/>
      <c r="DT92" s="143"/>
      <c r="DU92" s="143"/>
      <c r="DV92" s="143"/>
      <c r="DW92" s="143"/>
      <c r="DX92" s="143"/>
      <c r="DY92" s="143"/>
      <c r="DZ92" s="143"/>
      <c r="EA92" s="143"/>
      <c r="EB92" s="143"/>
      <c r="EC92" s="143"/>
      <c r="ED92" s="143"/>
      <c r="EE92" s="143"/>
      <c r="EF92" s="143"/>
      <c r="EG92" s="143"/>
      <c r="EH92" s="143"/>
      <c r="EI92" s="143"/>
      <c r="EJ92" s="143"/>
      <c r="EK92" s="143"/>
      <c r="EL92" s="143"/>
      <c r="EM92" s="143"/>
      <c r="EN92" s="143"/>
      <c r="EO92" s="143"/>
      <c r="EP92" s="143"/>
      <c r="EQ92" s="143"/>
      <c r="ER92" s="143"/>
      <c r="ES92" s="143"/>
      <c r="ET92" s="143"/>
      <c r="EU92" s="143"/>
      <c r="EV92" s="143"/>
      <c r="EW92" s="143"/>
      <c r="EX92" s="143"/>
      <c r="EY92" s="143"/>
      <c r="EZ92" s="143"/>
      <c r="FA92" s="143"/>
      <c r="FB92" s="143"/>
      <c r="FC92" s="143"/>
      <c r="FD92" s="143"/>
      <c r="FE92" s="143"/>
      <c r="FF92" s="143"/>
      <c r="FG92" s="143"/>
      <c r="FH92" s="143"/>
      <c r="FI92" s="143"/>
      <c r="FJ92" s="143"/>
      <c r="FK92" s="143"/>
      <c r="FL92" s="143"/>
      <c r="FM92" s="143"/>
      <c r="FN92" s="143"/>
      <c r="FO92" s="143"/>
      <c r="FP92" s="143"/>
      <c r="FQ92" s="143"/>
      <c r="FR92" s="143"/>
      <c r="FS92" s="143"/>
      <c r="FT92" s="143"/>
      <c r="FU92" s="143"/>
      <c r="FV92" s="143"/>
      <c r="FW92" s="143"/>
      <c r="FX92" s="143"/>
      <c r="FY92" s="143"/>
      <c r="FZ92" s="143"/>
      <c r="GA92" s="143"/>
      <c r="GB92" s="143"/>
      <c r="GC92" s="143"/>
      <c r="GD92" s="143"/>
      <c r="GE92" s="143"/>
      <c r="GF92" s="143"/>
      <c r="GG92" s="143"/>
      <c r="GH92" s="143"/>
      <c r="GI92" s="143"/>
      <c r="GJ92" s="143"/>
      <c r="GK92" s="143"/>
      <c r="GL92" s="143"/>
      <c r="GM92" s="143"/>
      <c r="GN92" s="143"/>
      <c r="GO92" s="143"/>
      <c r="GP92" s="143"/>
      <c r="GQ92" s="143"/>
      <c r="GR92" s="143"/>
      <c r="GS92" s="143"/>
      <c r="GT92" s="143"/>
      <c r="GU92" s="143"/>
      <c r="GV92" s="143"/>
      <c r="GW92" s="143"/>
      <c r="GX92" s="143"/>
      <c r="GY92" s="143"/>
      <c r="GZ92" s="143"/>
      <c r="HA92" s="143"/>
      <c r="HB92" s="143"/>
      <c r="HC92" s="143"/>
      <c r="HD92" s="143"/>
      <c r="HE92" s="143"/>
      <c r="HF92" s="143"/>
      <c r="HG92" s="143"/>
      <c r="HH92" s="143"/>
      <c r="HI92" s="143"/>
      <c r="HJ92" s="143"/>
      <c r="HK92" s="143"/>
      <c r="HL92" s="143"/>
      <c r="HM92" s="143"/>
      <c r="HN92" s="143"/>
      <c r="HO92" s="143"/>
      <c r="HP92" s="143"/>
      <c r="HQ92" s="143"/>
      <c r="HR92" s="143"/>
      <c r="HS92" s="143"/>
      <c r="HT92" s="143"/>
      <c r="HU92" s="143"/>
      <c r="HV92" s="143"/>
      <c r="HW92" s="143"/>
      <c r="HX92" s="143"/>
      <c r="HY92" s="143"/>
      <c r="HZ92" s="143"/>
      <c r="IA92" s="143"/>
      <c r="IB92" s="143"/>
      <c r="IC92" s="143"/>
      <c r="ID92" s="143"/>
      <c r="IE92" s="143"/>
      <c r="IF92" s="143"/>
      <c r="IG92" s="143"/>
      <c r="IH92" s="143"/>
      <c r="II92" s="143"/>
      <c r="IJ92" s="143"/>
      <c r="IK92" s="143"/>
      <c r="IL92" s="143"/>
      <c r="IM92" s="143"/>
      <c r="IN92" s="143"/>
      <c r="IO92" s="143"/>
      <c r="IP92" s="143"/>
      <c r="IQ92" s="143"/>
      <c r="IR92" s="143"/>
      <c r="IS92" s="143"/>
      <c r="IT92" s="143"/>
      <c r="IU92" s="143"/>
      <c r="IV92" s="143"/>
      <c r="IW92" s="143"/>
      <c r="IX92" s="143"/>
      <c r="IY92" s="143"/>
      <c r="IZ92" s="143"/>
      <c r="JA92" s="143"/>
      <c r="JB92" s="143"/>
      <c r="JC92" s="143"/>
      <c r="JD92" s="143"/>
      <c r="JE92" s="143"/>
      <c r="JF92" s="143"/>
      <c r="JG92" s="143"/>
      <c r="JH92" s="143"/>
      <c r="JI92" s="143"/>
      <c r="JJ92" s="143"/>
      <c r="JK92" s="143"/>
      <c r="JL92" s="143"/>
      <c r="JM92" s="143"/>
      <c r="JN92" s="143"/>
      <c r="JO92" s="143"/>
      <c r="JP92" s="143"/>
      <c r="JQ92" s="143"/>
      <c r="JR92" s="143"/>
      <c r="JS92" s="143"/>
      <c r="JT92" s="143"/>
      <c r="JU92" s="143"/>
      <c r="JV92" s="143"/>
      <c r="JW92" s="143"/>
      <c r="JX92" s="143"/>
      <c r="JY92" s="143"/>
      <c r="JZ92" s="143"/>
      <c r="KA92" s="143"/>
      <c r="KB92" s="143"/>
      <c r="KC92" s="143"/>
      <c r="KD92" s="143"/>
      <c r="KE92" s="143"/>
      <c r="KF92" s="143"/>
      <c r="KG92" s="143"/>
      <c r="KH92" s="143"/>
      <c r="KI92" s="143"/>
      <c r="KJ92" s="143"/>
      <c r="KK92" s="143"/>
      <c r="KL92" s="143"/>
      <c r="KM92" s="143"/>
      <c r="KN92" s="143"/>
      <c r="KO92" s="143"/>
      <c r="KP92" s="143"/>
      <c r="KQ92" s="143"/>
      <c r="KR92" s="143"/>
      <c r="KS92" s="143"/>
      <c r="KT92" s="143"/>
      <c r="KU92" s="143"/>
      <c r="KV92" s="143"/>
      <c r="KW92" s="143"/>
      <c r="KX92" s="143"/>
      <c r="KY92" s="143"/>
      <c r="KZ92" s="143"/>
      <c r="LA92" s="143"/>
      <c r="LB92" s="143"/>
      <c r="LC92" s="143"/>
      <c r="LD92" s="143"/>
      <c r="LE92" s="143"/>
      <c r="LF92" s="143"/>
      <c r="LG92" s="143"/>
      <c r="LH92" s="143"/>
      <c r="LI92" s="143"/>
      <c r="LJ92" s="143"/>
      <c r="LK92" s="143"/>
      <c r="LL92" s="143"/>
      <c r="LM92" s="143"/>
      <c r="LN92" s="143"/>
      <c r="LO92" s="143"/>
      <c r="LP92" s="143"/>
      <c r="LQ92" s="143"/>
      <c r="LR92" s="143"/>
      <c r="LS92" s="143"/>
      <c r="LT92" s="143"/>
      <c r="LU92" s="143"/>
      <c r="LV92" s="143"/>
      <c r="LW92" s="143"/>
      <c r="LX92" s="143"/>
      <c r="LY92" s="143"/>
      <c r="LZ92" s="143"/>
      <c r="MA92" s="143"/>
      <c r="MB92" s="143"/>
      <c r="MC92" s="143"/>
      <c r="MD92" s="143"/>
      <c r="ME92" s="143"/>
      <c r="MF92" s="143"/>
      <c r="MG92" s="143"/>
      <c r="MH92" s="143"/>
      <c r="MI92" s="143"/>
      <c r="MJ92" s="143"/>
      <c r="MK92" s="143"/>
      <c r="ML92" s="143"/>
      <c r="MM92" s="143"/>
      <c r="MN92" s="143"/>
      <c r="MO92" s="143"/>
      <c r="MP92" s="143"/>
      <c r="MQ92" s="143"/>
      <c r="MR92" s="143"/>
      <c r="MS92" s="143"/>
      <c r="MT92" s="143"/>
      <c r="MU92" s="143"/>
      <c r="MV92" s="143"/>
      <c r="MW92" s="143"/>
      <c r="MX92" s="143"/>
      <c r="MY92" s="143"/>
      <c r="MZ92" s="143"/>
      <c r="NA92" s="143"/>
      <c r="NB92" s="143"/>
      <c r="NC92" s="143"/>
      <c r="ND92" s="143"/>
      <c r="NE92" s="143"/>
      <c r="NF92" s="143"/>
      <c r="NG92" s="143"/>
      <c r="NH92" s="143"/>
      <c r="NI92" s="143"/>
      <c r="NJ92" s="143"/>
      <c r="NK92" s="143"/>
      <c r="NL92" s="143"/>
      <c r="NM92" s="143"/>
      <c r="NN92" s="143"/>
      <c r="NO92" s="143"/>
      <c r="NP92" s="143"/>
      <c r="NQ92" s="143"/>
      <c r="NR92" s="143"/>
      <c r="NS92" s="143"/>
      <c r="NT92" s="143"/>
      <c r="NU92" s="143"/>
      <c r="NV92" s="143"/>
      <c r="NW92" s="143"/>
      <c r="NX92" s="143"/>
      <c r="NY92" s="143"/>
      <c r="NZ92" s="143"/>
      <c r="OA92" s="143"/>
      <c r="OB92" s="143"/>
      <c r="OC92" s="143"/>
      <c r="OD92" s="143"/>
      <c r="OE92" s="143"/>
      <c r="OF92" s="143"/>
      <c r="OG92" s="143"/>
      <c r="OH92" s="143"/>
      <c r="OI92" s="143"/>
      <c r="OJ92" s="143"/>
      <c r="OK92" s="143"/>
      <c r="OL92" s="143"/>
      <c r="OM92" s="143"/>
      <c r="ON92" s="143"/>
      <c r="OO92" s="143"/>
      <c r="OP92" s="143"/>
      <c r="OQ92" s="143"/>
      <c r="OR92" s="143"/>
      <c r="OS92" s="143"/>
      <c r="OT92" s="143"/>
      <c r="OU92" s="143"/>
      <c r="OV92" s="143"/>
      <c r="OW92" s="143"/>
      <c r="OX92" s="143"/>
      <c r="OY92" s="143"/>
      <c r="OZ92" s="143"/>
      <c r="PA92" s="143"/>
      <c r="PB92" s="143"/>
      <c r="PC92" s="143"/>
      <c r="PD92" s="143"/>
      <c r="PE92" s="143"/>
      <c r="PF92" s="143"/>
      <c r="PG92" s="143"/>
      <c r="PH92" s="143"/>
      <c r="PI92" s="143"/>
      <c r="PJ92" s="143"/>
      <c r="PK92" s="143"/>
      <c r="PL92" s="143"/>
    </row>
    <row r="93" spans="1:428" s="112" customFormat="1">
      <c r="A93" s="143"/>
      <c r="B93" s="306"/>
      <c r="C93" s="303"/>
      <c r="D93" s="307"/>
      <c r="E93" s="303"/>
      <c r="F93" s="303"/>
      <c r="G93" s="303"/>
      <c r="H93" s="303"/>
      <c r="I93" s="30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  <c r="BI93" s="143"/>
      <c r="BJ93" s="143"/>
      <c r="BK93" s="143"/>
      <c r="BL93" s="143"/>
      <c r="BM93" s="143"/>
      <c r="BN93" s="143"/>
      <c r="BO93" s="143"/>
      <c r="BP93" s="143"/>
      <c r="BQ93" s="143"/>
      <c r="BR93" s="143"/>
      <c r="BS93" s="143"/>
      <c r="BT93" s="143"/>
      <c r="BU93" s="143"/>
      <c r="BV93" s="143"/>
      <c r="BW93" s="143"/>
      <c r="BX93" s="143"/>
      <c r="BY93" s="143"/>
      <c r="BZ93" s="143"/>
      <c r="CA93" s="143"/>
      <c r="CB93" s="143"/>
      <c r="CC93" s="143"/>
      <c r="CD93" s="143"/>
      <c r="CE93" s="143"/>
      <c r="CF93" s="143"/>
      <c r="CG93" s="143"/>
      <c r="CH93" s="143"/>
      <c r="CI93" s="143"/>
      <c r="CJ93" s="143"/>
      <c r="CK93" s="143"/>
      <c r="CL93" s="143"/>
      <c r="CM93" s="143"/>
      <c r="CN93" s="143"/>
      <c r="CO93" s="143"/>
      <c r="CP93" s="143"/>
      <c r="CQ93" s="143"/>
      <c r="CR93" s="143"/>
      <c r="CS93" s="143"/>
      <c r="CT93" s="143"/>
      <c r="CU93" s="143"/>
      <c r="CV93" s="143"/>
      <c r="CW93" s="143"/>
      <c r="CX93" s="143"/>
      <c r="CY93" s="143"/>
      <c r="CZ93" s="143"/>
      <c r="DA93" s="143"/>
      <c r="DB93" s="143"/>
      <c r="DC93" s="143"/>
      <c r="DD93" s="143"/>
      <c r="DE93" s="143"/>
      <c r="DF93" s="143"/>
      <c r="DG93" s="143"/>
      <c r="DH93" s="143"/>
      <c r="DI93" s="143"/>
      <c r="DJ93" s="143"/>
      <c r="DK93" s="143"/>
      <c r="DL93" s="143"/>
      <c r="DM93" s="143"/>
      <c r="DN93" s="143"/>
      <c r="DO93" s="143"/>
      <c r="DP93" s="143"/>
      <c r="DQ93" s="143"/>
      <c r="DR93" s="143"/>
      <c r="DS93" s="143"/>
      <c r="DT93" s="143"/>
      <c r="DU93" s="143"/>
      <c r="DV93" s="143"/>
      <c r="DW93" s="143"/>
      <c r="DX93" s="143"/>
      <c r="DY93" s="143"/>
      <c r="DZ93" s="143"/>
      <c r="EA93" s="143"/>
      <c r="EB93" s="143"/>
      <c r="EC93" s="143"/>
      <c r="ED93" s="143"/>
      <c r="EE93" s="143"/>
      <c r="EF93" s="143"/>
      <c r="EG93" s="143"/>
      <c r="EH93" s="143"/>
      <c r="EI93" s="143"/>
      <c r="EJ93" s="143"/>
      <c r="EK93" s="143"/>
      <c r="EL93" s="143"/>
      <c r="EM93" s="143"/>
      <c r="EN93" s="143"/>
      <c r="EO93" s="143"/>
      <c r="EP93" s="143"/>
      <c r="EQ93" s="143"/>
      <c r="ER93" s="143"/>
      <c r="ES93" s="143"/>
      <c r="ET93" s="143"/>
      <c r="EU93" s="143"/>
      <c r="EV93" s="143"/>
      <c r="EW93" s="143"/>
      <c r="EX93" s="143"/>
      <c r="EY93" s="143"/>
      <c r="EZ93" s="143"/>
      <c r="FA93" s="143"/>
      <c r="FB93" s="143"/>
      <c r="FC93" s="143"/>
      <c r="FD93" s="143"/>
      <c r="FE93" s="143"/>
      <c r="FF93" s="143"/>
      <c r="FG93" s="143"/>
      <c r="FH93" s="143"/>
      <c r="FI93" s="143"/>
      <c r="FJ93" s="143"/>
      <c r="FK93" s="143"/>
      <c r="FL93" s="143"/>
      <c r="FM93" s="143"/>
      <c r="FN93" s="143"/>
      <c r="FO93" s="143"/>
      <c r="FP93" s="143"/>
      <c r="FQ93" s="143"/>
      <c r="FR93" s="143"/>
      <c r="FS93" s="143"/>
      <c r="FT93" s="143"/>
      <c r="FU93" s="143"/>
      <c r="FV93" s="143"/>
      <c r="FW93" s="143"/>
      <c r="FX93" s="143"/>
      <c r="FY93" s="143"/>
      <c r="FZ93" s="143"/>
      <c r="GA93" s="143"/>
      <c r="GB93" s="143"/>
      <c r="GC93" s="143"/>
      <c r="GD93" s="143"/>
      <c r="GE93" s="143"/>
      <c r="GF93" s="143"/>
      <c r="GG93" s="143"/>
      <c r="GH93" s="143"/>
      <c r="GI93" s="143"/>
      <c r="GJ93" s="143"/>
      <c r="GK93" s="143"/>
      <c r="GL93" s="143"/>
      <c r="GM93" s="143"/>
      <c r="GN93" s="143"/>
      <c r="GO93" s="143"/>
      <c r="GP93" s="143"/>
      <c r="GQ93" s="143"/>
      <c r="GR93" s="143"/>
      <c r="GS93" s="143"/>
      <c r="GT93" s="143"/>
      <c r="GU93" s="143"/>
      <c r="GV93" s="143"/>
      <c r="GW93" s="143"/>
      <c r="GX93" s="143"/>
      <c r="GY93" s="143"/>
      <c r="GZ93" s="143"/>
      <c r="HA93" s="143"/>
      <c r="HB93" s="143"/>
      <c r="HC93" s="143"/>
      <c r="HD93" s="143"/>
      <c r="HE93" s="143"/>
      <c r="HF93" s="143"/>
      <c r="HG93" s="143"/>
      <c r="HH93" s="143"/>
      <c r="HI93" s="143"/>
      <c r="HJ93" s="143"/>
      <c r="HK93" s="143"/>
      <c r="HL93" s="143"/>
      <c r="HM93" s="143"/>
      <c r="HN93" s="143"/>
      <c r="HO93" s="143"/>
      <c r="HP93" s="143"/>
      <c r="HQ93" s="143"/>
      <c r="HR93" s="143"/>
      <c r="HS93" s="143"/>
      <c r="HT93" s="143"/>
      <c r="HU93" s="143"/>
      <c r="HV93" s="143"/>
      <c r="HW93" s="143"/>
      <c r="HX93" s="143"/>
      <c r="HY93" s="143"/>
      <c r="HZ93" s="143"/>
      <c r="IA93" s="143"/>
      <c r="IB93" s="143"/>
      <c r="IC93" s="143"/>
      <c r="ID93" s="143"/>
      <c r="IE93" s="143"/>
      <c r="IF93" s="143"/>
      <c r="IG93" s="143"/>
      <c r="IH93" s="143"/>
      <c r="II93" s="143"/>
      <c r="IJ93" s="143"/>
      <c r="IK93" s="143"/>
      <c r="IL93" s="143"/>
      <c r="IM93" s="143"/>
      <c r="IN93" s="143"/>
      <c r="IO93" s="143"/>
      <c r="IP93" s="143"/>
      <c r="IQ93" s="143"/>
      <c r="IR93" s="143"/>
      <c r="IS93" s="143"/>
      <c r="IT93" s="143"/>
      <c r="IU93" s="143"/>
      <c r="IV93" s="143"/>
      <c r="IW93" s="143"/>
      <c r="IX93" s="143"/>
      <c r="IY93" s="143"/>
      <c r="IZ93" s="143"/>
      <c r="JA93" s="143"/>
      <c r="JB93" s="143"/>
      <c r="JC93" s="143"/>
      <c r="JD93" s="143"/>
      <c r="JE93" s="143"/>
      <c r="JF93" s="143"/>
      <c r="JG93" s="143"/>
      <c r="JH93" s="143"/>
      <c r="JI93" s="143"/>
      <c r="JJ93" s="143"/>
      <c r="JK93" s="143"/>
      <c r="JL93" s="143"/>
      <c r="JM93" s="143"/>
      <c r="JN93" s="143"/>
      <c r="JO93" s="143"/>
      <c r="JP93" s="143"/>
      <c r="JQ93" s="143"/>
      <c r="JR93" s="143"/>
      <c r="JS93" s="143"/>
      <c r="JT93" s="143"/>
      <c r="JU93" s="143"/>
      <c r="JV93" s="143"/>
      <c r="JW93" s="143"/>
      <c r="JX93" s="143"/>
      <c r="JY93" s="143"/>
      <c r="JZ93" s="143"/>
      <c r="KA93" s="143"/>
      <c r="KB93" s="143"/>
      <c r="KC93" s="143"/>
      <c r="KD93" s="143"/>
      <c r="KE93" s="143"/>
      <c r="KF93" s="143"/>
      <c r="KG93" s="143"/>
      <c r="KH93" s="143"/>
      <c r="KI93" s="143"/>
      <c r="KJ93" s="143"/>
      <c r="KK93" s="143"/>
      <c r="KL93" s="143"/>
      <c r="KM93" s="143"/>
      <c r="KN93" s="143"/>
      <c r="KO93" s="143"/>
      <c r="KP93" s="143"/>
      <c r="KQ93" s="143"/>
      <c r="KR93" s="143"/>
      <c r="KS93" s="143"/>
      <c r="KT93" s="143"/>
      <c r="KU93" s="143"/>
      <c r="KV93" s="143"/>
      <c r="KW93" s="143"/>
      <c r="KX93" s="143"/>
      <c r="KY93" s="143"/>
      <c r="KZ93" s="143"/>
      <c r="LA93" s="143"/>
      <c r="LB93" s="143"/>
      <c r="LC93" s="143"/>
      <c r="LD93" s="143"/>
      <c r="LE93" s="143"/>
      <c r="LF93" s="143"/>
      <c r="LG93" s="143"/>
      <c r="LH93" s="143"/>
      <c r="LI93" s="143"/>
      <c r="LJ93" s="143"/>
      <c r="LK93" s="143"/>
      <c r="LL93" s="143"/>
      <c r="LM93" s="143"/>
      <c r="LN93" s="143"/>
      <c r="LO93" s="143"/>
      <c r="LP93" s="143"/>
      <c r="LQ93" s="143"/>
      <c r="LR93" s="143"/>
      <c r="LS93" s="143"/>
      <c r="LT93" s="143"/>
      <c r="LU93" s="143"/>
      <c r="LV93" s="143"/>
      <c r="LW93" s="143"/>
      <c r="LX93" s="143"/>
      <c r="LY93" s="143"/>
      <c r="LZ93" s="143"/>
      <c r="MA93" s="143"/>
      <c r="MB93" s="143"/>
      <c r="MC93" s="143"/>
      <c r="MD93" s="143"/>
      <c r="ME93" s="143"/>
      <c r="MF93" s="143"/>
      <c r="MG93" s="143"/>
      <c r="MH93" s="143"/>
      <c r="MI93" s="143"/>
      <c r="MJ93" s="143"/>
      <c r="MK93" s="143"/>
      <c r="ML93" s="143"/>
      <c r="MM93" s="143"/>
      <c r="MN93" s="143"/>
      <c r="MO93" s="143"/>
      <c r="MP93" s="143"/>
      <c r="MQ93" s="143"/>
      <c r="MR93" s="143"/>
      <c r="MS93" s="143"/>
      <c r="MT93" s="143"/>
      <c r="MU93" s="143"/>
      <c r="MV93" s="143"/>
      <c r="MW93" s="143"/>
      <c r="MX93" s="143"/>
      <c r="MY93" s="143"/>
      <c r="MZ93" s="143"/>
      <c r="NA93" s="143"/>
      <c r="NB93" s="143"/>
      <c r="NC93" s="143"/>
      <c r="ND93" s="143"/>
      <c r="NE93" s="143"/>
      <c r="NF93" s="143"/>
      <c r="NG93" s="143"/>
      <c r="NH93" s="143"/>
      <c r="NI93" s="143"/>
      <c r="NJ93" s="143"/>
      <c r="NK93" s="143"/>
      <c r="NL93" s="143"/>
      <c r="NM93" s="143"/>
      <c r="NN93" s="143"/>
      <c r="NO93" s="143"/>
      <c r="NP93" s="143"/>
      <c r="NQ93" s="143"/>
      <c r="NR93" s="143"/>
      <c r="NS93" s="143"/>
      <c r="NT93" s="143"/>
      <c r="NU93" s="143"/>
      <c r="NV93" s="143"/>
      <c r="NW93" s="143"/>
      <c r="NX93" s="143"/>
      <c r="NY93" s="143"/>
      <c r="NZ93" s="143"/>
      <c r="OA93" s="143"/>
      <c r="OB93" s="143"/>
      <c r="OC93" s="143"/>
      <c r="OD93" s="143"/>
      <c r="OE93" s="143"/>
      <c r="OF93" s="143"/>
      <c r="OG93" s="143"/>
      <c r="OH93" s="143"/>
      <c r="OI93" s="143"/>
      <c r="OJ93" s="143"/>
      <c r="OK93" s="143"/>
      <c r="OL93" s="143"/>
      <c r="OM93" s="143"/>
      <c r="ON93" s="143"/>
      <c r="OO93" s="143"/>
      <c r="OP93" s="143"/>
      <c r="OQ93" s="143"/>
      <c r="OR93" s="143"/>
      <c r="OS93" s="143"/>
      <c r="OT93" s="143"/>
      <c r="OU93" s="143"/>
      <c r="OV93" s="143"/>
      <c r="OW93" s="143"/>
      <c r="OX93" s="143"/>
      <c r="OY93" s="143"/>
      <c r="OZ93" s="143"/>
      <c r="PA93" s="143"/>
      <c r="PB93" s="143"/>
      <c r="PC93" s="143"/>
      <c r="PD93" s="143"/>
      <c r="PE93" s="143"/>
      <c r="PF93" s="143"/>
      <c r="PG93" s="143"/>
      <c r="PH93" s="143"/>
      <c r="PI93" s="143"/>
      <c r="PJ93" s="143"/>
      <c r="PK93" s="143"/>
      <c r="PL93" s="143"/>
    </row>
    <row r="94" spans="1:428" s="112" customFormat="1">
      <c r="A94" s="143"/>
      <c r="B94" s="136"/>
      <c r="D94" s="132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3"/>
      <c r="BR94" s="143"/>
      <c r="BS94" s="143"/>
      <c r="BT94" s="143"/>
      <c r="BU94" s="143"/>
      <c r="BV94" s="143"/>
      <c r="BW94" s="143"/>
      <c r="BX94" s="143"/>
      <c r="BY94" s="143"/>
      <c r="BZ94" s="143"/>
      <c r="CA94" s="143"/>
      <c r="CB94" s="143"/>
      <c r="CC94" s="143"/>
      <c r="CD94" s="143"/>
      <c r="CE94" s="143"/>
      <c r="CF94" s="143"/>
      <c r="CG94" s="143"/>
      <c r="CH94" s="143"/>
      <c r="CI94" s="143"/>
      <c r="CJ94" s="143"/>
      <c r="CK94" s="143"/>
      <c r="CL94" s="143"/>
      <c r="CM94" s="143"/>
      <c r="CN94" s="143"/>
      <c r="CO94" s="143"/>
      <c r="CP94" s="143"/>
      <c r="CQ94" s="143"/>
      <c r="CR94" s="143"/>
      <c r="CS94" s="143"/>
      <c r="CT94" s="143"/>
      <c r="CU94" s="143"/>
      <c r="CV94" s="143"/>
      <c r="CW94" s="143"/>
      <c r="CX94" s="143"/>
      <c r="CY94" s="143"/>
      <c r="CZ94" s="143"/>
      <c r="DA94" s="143"/>
      <c r="DB94" s="143"/>
      <c r="DC94" s="143"/>
      <c r="DD94" s="143"/>
      <c r="DE94" s="143"/>
      <c r="DF94" s="143"/>
      <c r="DG94" s="143"/>
      <c r="DH94" s="143"/>
      <c r="DI94" s="143"/>
      <c r="DJ94" s="143"/>
      <c r="DK94" s="143"/>
      <c r="DL94" s="143"/>
      <c r="DM94" s="143"/>
      <c r="DN94" s="143"/>
      <c r="DO94" s="143"/>
      <c r="DP94" s="143"/>
      <c r="DQ94" s="143"/>
      <c r="DR94" s="143"/>
      <c r="DS94" s="143"/>
      <c r="DT94" s="143"/>
      <c r="DU94" s="143"/>
      <c r="DV94" s="143"/>
      <c r="DW94" s="143"/>
      <c r="DX94" s="143"/>
      <c r="DY94" s="143"/>
      <c r="DZ94" s="143"/>
      <c r="EA94" s="143"/>
      <c r="EB94" s="143"/>
      <c r="EC94" s="143"/>
      <c r="ED94" s="143"/>
      <c r="EE94" s="143"/>
      <c r="EF94" s="143"/>
      <c r="EG94" s="143"/>
      <c r="EH94" s="143"/>
      <c r="EI94" s="143"/>
      <c r="EJ94" s="143"/>
      <c r="EK94" s="143"/>
      <c r="EL94" s="143"/>
      <c r="EM94" s="143"/>
      <c r="EN94" s="143"/>
      <c r="EO94" s="143"/>
      <c r="EP94" s="143"/>
      <c r="EQ94" s="143"/>
      <c r="ER94" s="143"/>
      <c r="ES94" s="143"/>
      <c r="ET94" s="143"/>
      <c r="EU94" s="143"/>
      <c r="EV94" s="143"/>
      <c r="EW94" s="143"/>
      <c r="EX94" s="143"/>
      <c r="EY94" s="143"/>
      <c r="EZ94" s="143"/>
      <c r="FA94" s="143"/>
      <c r="FB94" s="143"/>
      <c r="FC94" s="143"/>
      <c r="FD94" s="143"/>
      <c r="FE94" s="143"/>
      <c r="FF94" s="143"/>
      <c r="FG94" s="143"/>
      <c r="FH94" s="143"/>
      <c r="FI94" s="143"/>
      <c r="FJ94" s="143"/>
      <c r="FK94" s="143"/>
      <c r="FL94" s="143"/>
      <c r="FM94" s="143"/>
      <c r="FN94" s="143"/>
      <c r="FO94" s="143"/>
      <c r="FP94" s="143"/>
      <c r="FQ94" s="143"/>
      <c r="FR94" s="143"/>
      <c r="FS94" s="143"/>
      <c r="FT94" s="143"/>
      <c r="FU94" s="143"/>
      <c r="FV94" s="143"/>
      <c r="FW94" s="143"/>
      <c r="FX94" s="143"/>
      <c r="FY94" s="143"/>
      <c r="FZ94" s="143"/>
      <c r="GA94" s="143"/>
      <c r="GB94" s="143"/>
      <c r="GC94" s="143"/>
      <c r="GD94" s="143"/>
      <c r="GE94" s="143"/>
      <c r="GF94" s="143"/>
      <c r="GG94" s="143"/>
      <c r="GH94" s="143"/>
      <c r="GI94" s="143"/>
      <c r="GJ94" s="143"/>
      <c r="GK94" s="143"/>
      <c r="GL94" s="143"/>
      <c r="GM94" s="143"/>
      <c r="GN94" s="143"/>
      <c r="GO94" s="143"/>
      <c r="GP94" s="143"/>
      <c r="GQ94" s="143"/>
      <c r="GR94" s="143"/>
      <c r="GS94" s="143"/>
      <c r="GT94" s="143"/>
      <c r="GU94" s="143"/>
      <c r="GV94" s="143"/>
      <c r="GW94" s="143"/>
      <c r="GX94" s="143"/>
      <c r="GY94" s="143"/>
      <c r="GZ94" s="143"/>
      <c r="HA94" s="143"/>
      <c r="HB94" s="143"/>
      <c r="HC94" s="143"/>
      <c r="HD94" s="143"/>
      <c r="HE94" s="143"/>
      <c r="HF94" s="143"/>
      <c r="HG94" s="143"/>
      <c r="HH94" s="143"/>
      <c r="HI94" s="143"/>
      <c r="HJ94" s="143"/>
      <c r="HK94" s="143"/>
      <c r="HL94" s="143"/>
      <c r="HM94" s="143"/>
      <c r="HN94" s="143"/>
      <c r="HO94" s="143"/>
      <c r="HP94" s="143"/>
      <c r="HQ94" s="143"/>
      <c r="HR94" s="143"/>
      <c r="HS94" s="143"/>
      <c r="HT94" s="143"/>
      <c r="HU94" s="143"/>
      <c r="HV94" s="143"/>
      <c r="HW94" s="143"/>
      <c r="HX94" s="143"/>
      <c r="HY94" s="143"/>
      <c r="HZ94" s="143"/>
      <c r="IA94" s="143"/>
      <c r="IB94" s="143"/>
      <c r="IC94" s="143"/>
      <c r="ID94" s="143"/>
      <c r="IE94" s="143"/>
      <c r="IF94" s="143"/>
      <c r="IG94" s="143"/>
      <c r="IH94" s="143"/>
      <c r="II94" s="143"/>
      <c r="IJ94" s="143"/>
      <c r="IK94" s="143"/>
      <c r="IL94" s="143"/>
      <c r="IM94" s="143"/>
      <c r="IN94" s="143"/>
      <c r="IO94" s="143"/>
      <c r="IP94" s="143"/>
      <c r="IQ94" s="143"/>
      <c r="IR94" s="143"/>
      <c r="IS94" s="143"/>
      <c r="IT94" s="143"/>
      <c r="IU94" s="143"/>
      <c r="IV94" s="143"/>
      <c r="IW94" s="143"/>
      <c r="IX94" s="143"/>
      <c r="IY94" s="143"/>
      <c r="IZ94" s="143"/>
      <c r="JA94" s="143"/>
      <c r="JB94" s="143"/>
      <c r="JC94" s="143"/>
      <c r="JD94" s="143"/>
      <c r="JE94" s="143"/>
      <c r="JF94" s="143"/>
      <c r="JG94" s="143"/>
      <c r="JH94" s="143"/>
      <c r="JI94" s="143"/>
      <c r="JJ94" s="143"/>
      <c r="JK94" s="143"/>
      <c r="JL94" s="143"/>
      <c r="JM94" s="143"/>
      <c r="JN94" s="143"/>
      <c r="JO94" s="143"/>
      <c r="JP94" s="143"/>
      <c r="JQ94" s="143"/>
      <c r="JR94" s="143"/>
      <c r="JS94" s="143"/>
      <c r="JT94" s="143"/>
      <c r="JU94" s="143"/>
      <c r="JV94" s="143"/>
      <c r="JW94" s="143"/>
      <c r="JX94" s="143"/>
      <c r="JY94" s="143"/>
      <c r="JZ94" s="143"/>
      <c r="KA94" s="143"/>
      <c r="KB94" s="143"/>
      <c r="KC94" s="143"/>
      <c r="KD94" s="143"/>
      <c r="KE94" s="143"/>
      <c r="KF94" s="143"/>
      <c r="KG94" s="143"/>
      <c r="KH94" s="143"/>
      <c r="KI94" s="143"/>
      <c r="KJ94" s="143"/>
      <c r="KK94" s="143"/>
      <c r="KL94" s="143"/>
      <c r="KM94" s="143"/>
      <c r="KN94" s="143"/>
      <c r="KO94" s="143"/>
      <c r="KP94" s="143"/>
      <c r="KQ94" s="143"/>
      <c r="KR94" s="143"/>
      <c r="KS94" s="143"/>
      <c r="KT94" s="143"/>
      <c r="KU94" s="143"/>
      <c r="KV94" s="143"/>
      <c r="KW94" s="143"/>
      <c r="KX94" s="143"/>
      <c r="KY94" s="143"/>
      <c r="KZ94" s="143"/>
      <c r="LA94" s="143"/>
      <c r="LB94" s="143"/>
      <c r="LC94" s="143"/>
      <c r="LD94" s="143"/>
      <c r="LE94" s="143"/>
      <c r="LF94" s="143"/>
      <c r="LG94" s="143"/>
      <c r="LH94" s="143"/>
      <c r="LI94" s="143"/>
      <c r="LJ94" s="143"/>
      <c r="LK94" s="143"/>
      <c r="LL94" s="143"/>
      <c r="LM94" s="143"/>
      <c r="LN94" s="143"/>
      <c r="LO94" s="143"/>
      <c r="LP94" s="143"/>
      <c r="LQ94" s="143"/>
      <c r="LR94" s="143"/>
      <c r="LS94" s="143"/>
      <c r="LT94" s="143"/>
      <c r="LU94" s="143"/>
      <c r="LV94" s="143"/>
      <c r="LW94" s="143"/>
      <c r="LX94" s="143"/>
      <c r="LY94" s="143"/>
      <c r="LZ94" s="143"/>
      <c r="MA94" s="143"/>
      <c r="MB94" s="143"/>
      <c r="MC94" s="143"/>
      <c r="MD94" s="143"/>
      <c r="ME94" s="143"/>
      <c r="MF94" s="143"/>
      <c r="MG94" s="143"/>
      <c r="MH94" s="143"/>
      <c r="MI94" s="143"/>
      <c r="MJ94" s="143"/>
      <c r="MK94" s="143"/>
      <c r="ML94" s="143"/>
      <c r="MM94" s="143"/>
      <c r="MN94" s="143"/>
      <c r="MO94" s="143"/>
      <c r="MP94" s="143"/>
      <c r="MQ94" s="143"/>
      <c r="MR94" s="143"/>
      <c r="MS94" s="143"/>
      <c r="MT94" s="143"/>
      <c r="MU94" s="143"/>
      <c r="MV94" s="143"/>
      <c r="MW94" s="143"/>
      <c r="MX94" s="143"/>
      <c r="MY94" s="143"/>
      <c r="MZ94" s="143"/>
      <c r="NA94" s="143"/>
      <c r="NB94" s="143"/>
      <c r="NC94" s="143"/>
      <c r="ND94" s="143"/>
      <c r="NE94" s="143"/>
      <c r="NF94" s="143"/>
      <c r="NG94" s="143"/>
      <c r="NH94" s="143"/>
      <c r="NI94" s="143"/>
      <c r="NJ94" s="143"/>
      <c r="NK94" s="143"/>
      <c r="NL94" s="143"/>
      <c r="NM94" s="143"/>
      <c r="NN94" s="143"/>
      <c r="NO94" s="143"/>
      <c r="NP94" s="143"/>
      <c r="NQ94" s="143"/>
      <c r="NR94" s="143"/>
      <c r="NS94" s="143"/>
      <c r="NT94" s="143"/>
      <c r="NU94" s="143"/>
      <c r="NV94" s="143"/>
      <c r="NW94" s="143"/>
      <c r="NX94" s="143"/>
      <c r="NY94" s="143"/>
      <c r="NZ94" s="143"/>
      <c r="OA94" s="143"/>
      <c r="OB94" s="143"/>
      <c r="OC94" s="143"/>
      <c r="OD94" s="143"/>
      <c r="OE94" s="143"/>
      <c r="OF94" s="143"/>
      <c r="OG94" s="143"/>
      <c r="OH94" s="143"/>
      <c r="OI94" s="143"/>
      <c r="OJ94" s="143"/>
      <c r="OK94" s="143"/>
      <c r="OL94" s="143"/>
      <c r="OM94" s="143"/>
      <c r="ON94" s="143"/>
      <c r="OO94" s="143"/>
      <c r="OP94" s="143"/>
      <c r="OQ94" s="143"/>
      <c r="OR94" s="143"/>
      <c r="OS94" s="143"/>
      <c r="OT94" s="143"/>
      <c r="OU94" s="143"/>
      <c r="OV94" s="143"/>
      <c r="OW94" s="143"/>
      <c r="OX94" s="143"/>
      <c r="OY94" s="143"/>
      <c r="OZ94" s="143"/>
      <c r="PA94" s="143"/>
      <c r="PB94" s="143"/>
      <c r="PC94" s="143"/>
      <c r="PD94" s="143"/>
      <c r="PE94" s="143"/>
      <c r="PF94" s="143"/>
      <c r="PG94" s="143"/>
      <c r="PH94" s="143"/>
      <c r="PI94" s="143"/>
      <c r="PJ94" s="143"/>
      <c r="PK94" s="143"/>
      <c r="PL94" s="143"/>
    </row>
    <row r="95" spans="1:428" s="112" customFormat="1">
      <c r="A95" s="143"/>
      <c r="B95" s="136"/>
      <c r="D95" s="132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143"/>
      <c r="CB95" s="143"/>
      <c r="CC95" s="143"/>
      <c r="CD95" s="143"/>
      <c r="CE95" s="143"/>
      <c r="CF95" s="143"/>
      <c r="CG95" s="143"/>
      <c r="CH95" s="143"/>
      <c r="CI95" s="143"/>
      <c r="CJ95" s="143"/>
      <c r="CK95" s="143"/>
      <c r="CL95" s="143"/>
      <c r="CM95" s="143"/>
      <c r="CN95" s="143"/>
      <c r="CO95" s="143"/>
      <c r="CP95" s="143"/>
      <c r="CQ95" s="143"/>
      <c r="CR95" s="143"/>
      <c r="CS95" s="143"/>
      <c r="CT95" s="143"/>
      <c r="CU95" s="143"/>
      <c r="CV95" s="143"/>
      <c r="CW95" s="143"/>
      <c r="CX95" s="143"/>
      <c r="CY95" s="143"/>
      <c r="CZ95" s="143"/>
      <c r="DA95" s="143"/>
      <c r="DB95" s="143"/>
      <c r="DC95" s="143"/>
      <c r="DD95" s="143"/>
      <c r="DE95" s="143"/>
      <c r="DF95" s="143"/>
      <c r="DG95" s="143"/>
      <c r="DH95" s="143"/>
      <c r="DI95" s="143"/>
      <c r="DJ95" s="143"/>
      <c r="DK95" s="143"/>
      <c r="DL95" s="143"/>
      <c r="DM95" s="143"/>
      <c r="DN95" s="143"/>
      <c r="DO95" s="143"/>
      <c r="DP95" s="143"/>
      <c r="DQ95" s="143"/>
      <c r="DR95" s="143"/>
      <c r="DS95" s="143"/>
      <c r="DT95" s="143"/>
      <c r="DU95" s="143"/>
      <c r="DV95" s="143"/>
      <c r="DW95" s="143"/>
      <c r="DX95" s="143"/>
      <c r="DY95" s="143"/>
      <c r="DZ95" s="143"/>
      <c r="EA95" s="143"/>
      <c r="EB95" s="143"/>
      <c r="EC95" s="143"/>
      <c r="ED95" s="143"/>
      <c r="EE95" s="143"/>
      <c r="EF95" s="143"/>
      <c r="EG95" s="143"/>
      <c r="EH95" s="143"/>
      <c r="EI95" s="143"/>
      <c r="EJ95" s="143"/>
      <c r="EK95" s="143"/>
      <c r="EL95" s="143"/>
      <c r="EM95" s="143"/>
      <c r="EN95" s="143"/>
      <c r="EO95" s="143"/>
      <c r="EP95" s="143"/>
      <c r="EQ95" s="143"/>
      <c r="ER95" s="143"/>
      <c r="ES95" s="143"/>
      <c r="ET95" s="143"/>
      <c r="EU95" s="143"/>
      <c r="EV95" s="143"/>
      <c r="EW95" s="143"/>
      <c r="EX95" s="143"/>
      <c r="EY95" s="143"/>
      <c r="EZ95" s="143"/>
      <c r="FA95" s="143"/>
      <c r="FB95" s="143"/>
      <c r="FC95" s="143"/>
      <c r="FD95" s="143"/>
      <c r="FE95" s="143"/>
      <c r="FF95" s="143"/>
      <c r="FG95" s="143"/>
      <c r="FH95" s="143"/>
      <c r="FI95" s="143"/>
      <c r="FJ95" s="143"/>
      <c r="FK95" s="143"/>
      <c r="FL95" s="143"/>
      <c r="FM95" s="143"/>
      <c r="FN95" s="143"/>
      <c r="FO95" s="143"/>
      <c r="FP95" s="143"/>
      <c r="FQ95" s="143"/>
      <c r="FR95" s="143"/>
      <c r="FS95" s="143"/>
      <c r="FT95" s="143"/>
      <c r="FU95" s="143"/>
      <c r="FV95" s="143"/>
      <c r="FW95" s="143"/>
      <c r="FX95" s="143"/>
      <c r="FY95" s="143"/>
      <c r="FZ95" s="143"/>
      <c r="GA95" s="143"/>
      <c r="GB95" s="143"/>
      <c r="GC95" s="143"/>
      <c r="GD95" s="143"/>
      <c r="GE95" s="143"/>
      <c r="GF95" s="143"/>
      <c r="GG95" s="143"/>
      <c r="GH95" s="143"/>
      <c r="GI95" s="143"/>
      <c r="GJ95" s="143"/>
      <c r="GK95" s="143"/>
      <c r="GL95" s="143"/>
      <c r="GM95" s="143"/>
      <c r="GN95" s="143"/>
      <c r="GO95" s="143"/>
      <c r="GP95" s="143"/>
      <c r="GQ95" s="143"/>
      <c r="GR95" s="143"/>
      <c r="GS95" s="143"/>
      <c r="GT95" s="143"/>
      <c r="GU95" s="143"/>
      <c r="GV95" s="143"/>
      <c r="GW95" s="143"/>
      <c r="GX95" s="143"/>
      <c r="GY95" s="143"/>
      <c r="GZ95" s="143"/>
      <c r="HA95" s="143"/>
      <c r="HB95" s="143"/>
      <c r="HC95" s="143"/>
      <c r="HD95" s="143"/>
      <c r="HE95" s="143"/>
      <c r="HF95" s="143"/>
      <c r="HG95" s="143"/>
      <c r="HH95" s="143"/>
      <c r="HI95" s="143"/>
      <c r="HJ95" s="143"/>
      <c r="HK95" s="143"/>
      <c r="HL95" s="143"/>
      <c r="HM95" s="143"/>
      <c r="HN95" s="143"/>
      <c r="HO95" s="143"/>
      <c r="HP95" s="143"/>
      <c r="HQ95" s="143"/>
      <c r="HR95" s="143"/>
      <c r="HS95" s="143"/>
      <c r="HT95" s="143"/>
      <c r="HU95" s="143"/>
      <c r="HV95" s="143"/>
      <c r="HW95" s="143"/>
      <c r="HX95" s="143"/>
      <c r="HY95" s="143"/>
      <c r="HZ95" s="143"/>
      <c r="IA95" s="143"/>
      <c r="IB95" s="143"/>
      <c r="IC95" s="143"/>
      <c r="ID95" s="143"/>
      <c r="IE95" s="143"/>
      <c r="IF95" s="143"/>
      <c r="IG95" s="143"/>
      <c r="IH95" s="143"/>
      <c r="II95" s="143"/>
      <c r="IJ95" s="143"/>
      <c r="IK95" s="143"/>
      <c r="IL95" s="143"/>
      <c r="IM95" s="143"/>
      <c r="IN95" s="143"/>
      <c r="IO95" s="143"/>
      <c r="IP95" s="143"/>
      <c r="IQ95" s="143"/>
      <c r="IR95" s="143"/>
      <c r="IS95" s="143"/>
      <c r="IT95" s="143"/>
      <c r="IU95" s="143"/>
      <c r="IV95" s="143"/>
      <c r="IW95" s="143"/>
      <c r="IX95" s="143"/>
      <c r="IY95" s="143"/>
      <c r="IZ95" s="143"/>
      <c r="JA95" s="143"/>
      <c r="JB95" s="143"/>
      <c r="JC95" s="143"/>
      <c r="JD95" s="143"/>
      <c r="JE95" s="143"/>
      <c r="JF95" s="143"/>
      <c r="JG95" s="143"/>
      <c r="JH95" s="143"/>
      <c r="JI95" s="143"/>
      <c r="JJ95" s="143"/>
      <c r="JK95" s="143"/>
      <c r="JL95" s="143"/>
      <c r="JM95" s="143"/>
      <c r="JN95" s="143"/>
      <c r="JO95" s="143"/>
      <c r="JP95" s="143"/>
      <c r="JQ95" s="143"/>
      <c r="JR95" s="143"/>
      <c r="JS95" s="143"/>
      <c r="JT95" s="143"/>
      <c r="JU95" s="143"/>
      <c r="JV95" s="143"/>
      <c r="JW95" s="143"/>
      <c r="JX95" s="143"/>
      <c r="JY95" s="143"/>
      <c r="JZ95" s="143"/>
      <c r="KA95" s="143"/>
      <c r="KB95" s="143"/>
      <c r="KC95" s="143"/>
      <c r="KD95" s="143"/>
      <c r="KE95" s="143"/>
      <c r="KF95" s="143"/>
      <c r="KG95" s="143"/>
      <c r="KH95" s="143"/>
      <c r="KI95" s="143"/>
      <c r="KJ95" s="143"/>
      <c r="KK95" s="143"/>
      <c r="KL95" s="143"/>
      <c r="KM95" s="143"/>
      <c r="KN95" s="143"/>
      <c r="KO95" s="143"/>
      <c r="KP95" s="143"/>
      <c r="KQ95" s="143"/>
      <c r="KR95" s="143"/>
      <c r="KS95" s="143"/>
      <c r="KT95" s="143"/>
      <c r="KU95" s="143"/>
      <c r="KV95" s="143"/>
      <c r="KW95" s="143"/>
      <c r="KX95" s="143"/>
      <c r="KY95" s="143"/>
      <c r="KZ95" s="143"/>
      <c r="LA95" s="143"/>
      <c r="LB95" s="143"/>
      <c r="LC95" s="143"/>
      <c r="LD95" s="143"/>
      <c r="LE95" s="143"/>
      <c r="LF95" s="143"/>
      <c r="LG95" s="143"/>
      <c r="LH95" s="143"/>
      <c r="LI95" s="143"/>
      <c r="LJ95" s="143"/>
      <c r="LK95" s="143"/>
      <c r="LL95" s="143"/>
      <c r="LM95" s="143"/>
      <c r="LN95" s="143"/>
      <c r="LO95" s="143"/>
      <c r="LP95" s="143"/>
      <c r="LQ95" s="143"/>
      <c r="LR95" s="143"/>
      <c r="LS95" s="143"/>
      <c r="LT95" s="143"/>
      <c r="LU95" s="143"/>
      <c r="LV95" s="143"/>
      <c r="LW95" s="143"/>
      <c r="LX95" s="143"/>
      <c r="LY95" s="143"/>
      <c r="LZ95" s="143"/>
      <c r="MA95" s="143"/>
      <c r="MB95" s="143"/>
      <c r="MC95" s="143"/>
      <c r="MD95" s="143"/>
      <c r="ME95" s="143"/>
      <c r="MF95" s="143"/>
      <c r="MG95" s="143"/>
      <c r="MH95" s="143"/>
      <c r="MI95" s="143"/>
      <c r="MJ95" s="143"/>
      <c r="MK95" s="143"/>
      <c r="ML95" s="143"/>
      <c r="MM95" s="143"/>
      <c r="MN95" s="143"/>
      <c r="MO95" s="143"/>
      <c r="MP95" s="143"/>
      <c r="MQ95" s="143"/>
      <c r="MR95" s="143"/>
      <c r="MS95" s="143"/>
      <c r="MT95" s="143"/>
      <c r="MU95" s="143"/>
      <c r="MV95" s="143"/>
      <c r="MW95" s="143"/>
      <c r="MX95" s="143"/>
      <c r="MY95" s="143"/>
      <c r="MZ95" s="143"/>
      <c r="NA95" s="143"/>
      <c r="NB95" s="143"/>
      <c r="NC95" s="143"/>
      <c r="ND95" s="143"/>
      <c r="NE95" s="143"/>
      <c r="NF95" s="143"/>
      <c r="NG95" s="143"/>
      <c r="NH95" s="143"/>
      <c r="NI95" s="143"/>
      <c r="NJ95" s="143"/>
      <c r="NK95" s="143"/>
      <c r="NL95" s="143"/>
      <c r="NM95" s="143"/>
      <c r="NN95" s="143"/>
      <c r="NO95" s="143"/>
      <c r="NP95" s="143"/>
      <c r="NQ95" s="143"/>
      <c r="NR95" s="143"/>
      <c r="NS95" s="143"/>
      <c r="NT95" s="143"/>
      <c r="NU95" s="143"/>
      <c r="NV95" s="143"/>
      <c r="NW95" s="143"/>
      <c r="NX95" s="143"/>
      <c r="NY95" s="143"/>
      <c r="NZ95" s="143"/>
      <c r="OA95" s="143"/>
      <c r="OB95" s="143"/>
      <c r="OC95" s="143"/>
      <c r="OD95" s="143"/>
      <c r="OE95" s="143"/>
      <c r="OF95" s="143"/>
      <c r="OG95" s="143"/>
      <c r="OH95" s="143"/>
      <c r="OI95" s="143"/>
      <c r="OJ95" s="143"/>
      <c r="OK95" s="143"/>
      <c r="OL95" s="143"/>
      <c r="OM95" s="143"/>
      <c r="ON95" s="143"/>
      <c r="OO95" s="143"/>
      <c r="OP95" s="143"/>
      <c r="OQ95" s="143"/>
      <c r="OR95" s="143"/>
      <c r="OS95" s="143"/>
      <c r="OT95" s="143"/>
      <c r="OU95" s="143"/>
      <c r="OV95" s="143"/>
      <c r="OW95" s="143"/>
      <c r="OX95" s="143"/>
      <c r="OY95" s="143"/>
      <c r="OZ95" s="143"/>
      <c r="PA95" s="143"/>
      <c r="PB95" s="143"/>
      <c r="PC95" s="143"/>
      <c r="PD95" s="143"/>
      <c r="PE95" s="143"/>
      <c r="PF95" s="143"/>
      <c r="PG95" s="143"/>
      <c r="PH95" s="143"/>
      <c r="PI95" s="143"/>
      <c r="PJ95" s="143"/>
      <c r="PK95" s="143"/>
      <c r="PL95" s="143"/>
    </row>
    <row r="96" spans="1:428" s="112" customFormat="1">
      <c r="A96" s="143"/>
      <c r="B96" s="136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  <c r="BI96" s="143"/>
      <c r="BJ96" s="143"/>
      <c r="BK96" s="143"/>
      <c r="BL96" s="143"/>
      <c r="BM96" s="143"/>
      <c r="BN96" s="143"/>
      <c r="BO96" s="143"/>
      <c r="BP96" s="143"/>
      <c r="BQ96" s="143"/>
      <c r="BR96" s="143"/>
      <c r="BS96" s="143"/>
      <c r="BT96" s="143"/>
      <c r="BU96" s="143"/>
      <c r="BV96" s="143"/>
      <c r="BW96" s="143"/>
      <c r="BX96" s="143"/>
      <c r="BY96" s="143"/>
      <c r="BZ96" s="143"/>
      <c r="CA96" s="143"/>
      <c r="CB96" s="143"/>
      <c r="CC96" s="143"/>
      <c r="CD96" s="143"/>
      <c r="CE96" s="143"/>
      <c r="CF96" s="143"/>
      <c r="CG96" s="143"/>
      <c r="CH96" s="143"/>
      <c r="CI96" s="143"/>
      <c r="CJ96" s="143"/>
      <c r="CK96" s="143"/>
      <c r="CL96" s="143"/>
      <c r="CM96" s="143"/>
      <c r="CN96" s="143"/>
      <c r="CO96" s="143"/>
      <c r="CP96" s="143"/>
      <c r="CQ96" s="143"/>
      <c r="CR96" s="143"/>
      <c r="CS96" s="143"/>
      <c r="CT96" s="143"/>
      <c r="CU96" s="143"/>
      <c r="CV96" s="143"/>
      <c r="CW96" s="143"/>
      <c r="CX96" s="143"/>
      <c r="CY96" s="143"/>
      <c r="CZ96" s="143"/>
      <c r="DA96" s="143"/>
      <c r="DB96" s="143"/>
      <c r="DC96" s="143"/>
      <c r="DD96" s="143"/>
      <c r="DE96" s="143"/>
      <c r="DF96" s="143"/>
      <c r="DG96" s="143"/>
      <c r="DH96" s="143"/>
      <c r="DI96" s="143"/>
      <c r="DJ96" s="143"/>
      <c r="DK96" s="143"/>
      <c r="DL96" s="143"/>
      <c r="DM96" s="143"/>
      <c r="DN96" s="143"/>
      <c r="DO96" s="143"/>
      <c r="DP96" s="143"/>
      <c r="DQ96" s="143"/>
      <c r="DR96" s="143"/>
      <c r="DS96" s="143"/>
      <c r="DT96" s="143"/>
      <c r="DU96" s="143"/>
      <c r="DV96" s="143"/>
      <c r="DW96" s="143"/>
      <c r="DX96" s="143"/>
      <c r="DY96" s="143"/>
      <c r="DZ96" s="143"/>
      <c r="EA96" s="143"/>
      <c r="EB96" s="143"/>
      <c r="EC96" s="143"/>
      <c r="ED96" s="143"/>
      <c r="EE96" s="143"/>
      <c r="EF96" s="143"/>
      <c r="EG96" s="143"/>
      <c r="EH96" s="143"/>
      <c r="EI96" s="143"/>
      <c r="EJ96" s="143"/>
      <c r="EK96" s="143"/>
      <c r="EL96" s="143"/>
      <c r="EM96" s="143"/>
      <c r="EN96" s="143"/>
      <c r="EO96" s="143"/>
      <c r="EP96" s="143"/>
      <c r="EQ96" s="143"/>
      <c r="ER96" s="143"/>
      <c r="ES96" s="143"/>
      <c r="ET96" s="143"/>
      <c r="EU96" s="143"/>
      <c r="EV96" s="143"/>
      <c r="EW96" s="143"/>
      <c r="EX96" s="143"/>
      <c r="EY96" s="143"/>
      <c r="EZ96" s="143"/>
      <c r="FA96" s="143"/>
      <c r="FB96" s="143"/>
      <c r="FC96" s="143"/>
      <c r="FD96" s="143"/>
      <c r="FE96" s="143"/>
      <c r="FF96" s="143"/>
      <c r="FG96" s="143"/>
      <c r="FH96" s="143"/>
      <c r="FI96" s="143"/>
      <c r="FJ96" s="143"/>
      <c r="FK96" s="143"/>
      <c r="FL96" s="143"/>
      <c r="FM96" s="143"/>
      <c r="FN96" s="143"/>
      <c r="FO96" s="143"/>
      <c r="FP96" s="143"/>
      <c r="FQ96" s="143"/>
      <c r="FR96" s="143"/>
      <c r="FS96" s="143"/>
      <c r="FT96" s="143"/>
      <c r="FU96" s="143"/>
      <c r="FV96" s="143"/>
      <c r="FW96" s="143"/>
      <c r="FX96" s="143"/>
      <c r="FY96" s="143"/>
      <c r="FZ96" s="143"/>
      <c r="GA96" s="143"/>
      <c r="GB96" s="143"/>
      <c r="GC96" s="143"/>
      <c r="GD96" s="143"/>
      <c r="GE96" s="143"/>
      <c r="GF96" s="143"/>
      <c r="GG96" s="143"/>
      <c r="GH96" s="143"/>
      <c r="GI96" s="143"/>
      <c r="GJ96" s="143"/>
      <c r="GK96" s="143"/>
      <c r="GL96" s="143"/>
      <c r="GM96" s="143"/>
      <c r="GN96" s="143"/>
      <c r="GO96" s="143"/>
      <c r="GP96" s="143"/>
      <c r="GQ96" s="143"/>
      <c r="GR96" s="143"/>
      <c r="GS96" s="143"/>
      <c r="GT96" s="143"/>
      <c r="GU96" s="143"/>
      <c r="GV96" s="143"/>
      <c r="GW96" s="143"/>
      <c r="GX96" s="143"/>
      <c r="GY96" s="143"/>
      <c r="GZ96" s="143"/>
      <c r="HA96" s="143"/>
      <c r="HB96" s="143"/>
      <c r="HC96" s="143"/>
      <c r="HD96" s="143"/>
      <c r="HE96" s="143"/>
      <c r="HF96" s="143"/>
      <c r="HG96" s="143"/>
      <c r="HH96" s="143"/>
      <c r="HI96" s="143"/>
      <c r="HJ96" s="143"/>
      <c r="HK96" s="143"/>
      <c r="HL96" s="143"/>
      <c r="HM96" s="143"/>
      <c r="HN96" s="143"/>
      <c r="HO96" s="143"/>
      <c r="HP96" s="143"/>
      <c r="HQ96" s="143"/>
      <c r="HR96" s="143"/>
      <c r="HS96" s="143"/>
      <c r="HT96" s="143"/>
      <c r="HU96" s="143"/>
      <c r="HV96" s="143"/>
      <c r="HW96" s="143"/>
      <c r="HX96" s="143"/>
      <c r="HY96" s="143"/>
      <c r="HZ96" s="143"/>
      <c r="IA96" s="143"/>
      <c r="IB96" s="143"/>
      <c r="IC96" s="143"/>
      <c r="ID96" s="143"/>
      <c r="IE96" s="143"/>
      <c r="IF96" s="143"/>
      <c r="IG96" s="143"/>
      <c r="IH96" s="143"/>
      <c r="II96" s="143"/>
      <c r="IJ96" s="143"/>
      <c r="IK96" s="143"/>
      <c r="IL96" s="143"/>
      <c r="IM96" s="143"/>
      <c r="IN96" s="143"/>
      <c r="IO96" s="143"/>
      <c r="IP96" s="143"/>
      <c r="IQ96" s="143"/>
      <c r="IR96" s="143"/>
      <c r="IS96" s="143"/>
      <c r="IT96" s="143"/>
      <c r="IU96" s="143"/>
      <c r="IV96" s="143"/>
      <c r="IW96" s="143"/>
      <c r="IX96" s="143"/>
      <c r="IY96" s="143"/>
      <c r="IZ96" s="143"/>
      <c r="JA96" s="143"/>
      <c r="JB96" s="143"/>
      <c r="JC96" s="143"/>
      <c r="JD96" s="143"/>
      <c r="JE96" s="143"/>
      <c r="JF96" s="143"/>
      <c r="JG96" s="143"/>
      <c r="JH96" s="143"/>
      <c r="JI96" s="143"/>
      <c r="JJ96" s="143"/>
      <c r="JK96" s="143"/>
      <c r="JL96" s="143"/>
      <c r="JM96" s="143"/>
      <c r="JN96" s="143"/>
      <c r="JO96" s="143"/>
      <c r="JP96" s="143"/>
      <c r="JQ96" s="143"/>
      <c r="JR96" s="143"/>
      <c r="JS96" s="143"/>
      <c r="JT96" s="143"/>
      <c r="JU96" s="143"/>
      <c r="JV96" s="143"/>
      <c r="JW96" s="143"/>
      <c r="JX96" s="143"/>
      <c r="JY96" s="143"/>
      <c r="JZ96" s="143"/>
      <c r="KA96" s="143"/>
      <c r="KB96" s="143"/>
      <c r="KC96" s="143"/>
      <c r="KD96" s="143"/>
      <c r="KE96" s="143"/>
      <c r="KF96" s="143"/>
      <c r="KG96" s="143"/>
      <c r="KH96" s="143"/>
      <c r="KI96" s="143"/>
      <c r="KJ96" s="143"/>
      <c r="KK96" s="143"/>
      <c r="KL96" s="143"/>
      <c r="KM96" s="143"/>
      <c r="KN96" s="143"/>
      <c r="KO96" s="143"/>
      <c r="KP96" s="143"/>
      <c r="KQ96" s="143"/>
      <c r="KR96" s="143"/>
      <c r="KS96" s="143"/>
      <c r="KT96" s="143"/>
      <c r="KU96" s="143"/>
      <c r="KV96" s="143"/>
      <c r="KW96" s="143"/>
      <c r="KX96" s="143"/>
      <c r="KY96" s="143"/>
      <c r="KZ96" s="143"/>
      <c r="LA96" s="143"/>
      <c r="LB96" s="143"/>
      <c r="LC96" s="143"/>
      <c r="LD96" s="143"/>
      <c r="LE96" s="143"/>
      <c r="LF96" s="143"/>
      <c r="LG96" s="143"/>
      <c r="LH96" s="143"/>
      <c r="LI96" s="143"/>
      <c r="LJ96" s="143"/>
      <c r="LK96" s="143"/>
      <c r="LL96" s="143"/>
      <c r="LM96" s="143"/>
      <c r="LN96" s="143"/>
      <c r="LO96" s="143"/>
      <c r="LP96" s="143"/>
      <c r="LQ96" s="143"/>
      <c r="LR96" s="143"/>
      <c r="LS96" s="143"/>
      <c r="LT96" s="143"/>
      <c r="LU96" s="143"/>
      <c r="LV96" s="143"/>
      <c r="LW96" s="143"/>
      <c r="LX96" s="143"/>
      <c r="LY96" s="143"/>
      <c r="LZ96" s="143"/>
      <c r="MA96" s="143"/>
      <c r="MB96" s="143"/>
      <c r="MC96" s="143"/>
      <c r="MD96" s="143"/>
      <c r="ME96" s="143"/>
      <c r="MF96" s="143"/>
      <c r="MG96" s="143"/>
      <c r="MH96" s="143"/>
      <c r="MI96" s="143"/>
      <c r="MJ96" s="143"/>
      <c r="MK96" s="143"/>
      <c r="ML96" s="143"/>
      <c r="MM96" s="143"/>
      <c r="MN96" s="143"/>
      <c r="MO96" s="143"/>
      <c r="MP96" s="143"/>
      <c r="MQ96" s="143"/>
      <c r="MR96" s="143"/>
      <c r="MS96" s="143"/>
      <c r="MT96" s="143"/>
      <c r="MU96" s="143"/>
      <c r="MV96" s="143"/>
      <c r="MW96" s="143"/>
      <c r="MX96" s="143"/>
      <c r="MY96" s="143"/>
      <c r="MZ96" s="143"/>
      <c r="NA96" s="143"/>
      <c r="NB96" s="143"/>
      <c r="NC96" s="143"/>
      <c r="ND96" s="143"/>
      <c r="NE96" s="143"/>
      <c r="NF96" s="143"/>
      <c r="NG96" s="143"/>
      <c r="NH96" s="143"/>
      <c r="NI96" s="143"/>
      <c r="NJ96" s="143"/>
      <c r="NK96" s="143"/>
      <c r="NL96" s="143"/>
      <c r="NM96" s="143"/>
      <c r="NN96" s="143"/>
      <c r="NO96" s="143"/>
      <c r="NP96" s="143"/>
      <c r="NQ96" s="143"/>
      <c r="NR96" s="143"/>
      <c r="NS96" s="143"/>
      <c r="NT96" s="143"/>
      <c r="NU96" s="143"/>
      <c r="NV96" s="143"/>
      <c r="NW96" s="143"/>
      <c r="NX96" s="143"/>
      <c r="NY96" s="143"/>
      <c r="NZ96" s="143"/>
      <c r="OA96" s="143"/>
      <c r="OB96" s="143"/>
      <c r="OC96" s="143"/>
      <c r="OD96" s="143"/>
      <c r="OE96" s="143"/>
      <c r="OF96" s="143"/>
      <c r="OG96" s="143"/>
      <c r="OH96" s="143"/>
      <c r="OI96" s="143"/>
      <c r="OJ96" s="143"/>
      <c r="OK96" s="143"/>
      <c r="OL96" s="143"/>
      <c r="OM96" s="143"/>
      <c r="ON96" s="143"/>
      <c r="OO96" s="143"/>
      <c r="OP96" s="143"/>
      <c r="OQ96" s="143"/>
      <c r="OR96" s="143"/>
      <c r="OS96" s="143"/>
      <c r="OT96" s="143"/>
      <c r="OU96" s="143"/>
      <c r="OV96" s="143"/>
      <c r="OW96" s="143"/>
      <c r="OX96" s="143"/>
      <c r="OY96" s="143"/>
      <c r="OZ96" s="143"/>
      <c r="PA96" s="143"/>
      <c r="PB96" s="143"/>
      <c r="PC96" s="143"/>
      <c r="PD96" s="143"/>
      <c r="PE96" s="143"/>
      <c r="PF96" s="143"/>
      <c r="PG96" s="143"/>
      <c r="PH96" s="143"/>
      <c r="PI96" s="143"/>
      <c r="PJ96" s="143"/>
      <c r="PK96" s="143"/>
      <c r="PL96" s="143"/>
    </row>
  </sheetData>
  <mergeCells count="11">
    <mergeCell ref="B2:I2"/>
    <mergeCell ref="C74:C75"/>
    <mergeCell ref="C91:E91"/>
    <mergeCell ref="F84:H84"/>
    <mergeCell ref="C86:E86"/>
    <mergeCell ref="C84:E85"/>
    <mergeCell ref="C87:E87"/>
    <mergeCell ref="C88:E88"/>
    <mergeCell ref="C89:E89"/>
    <mergeCell ref="C90:E90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>
    <pageSetUpPr fitToPage="1"/>
  </sheetPr>
  <dimension ref="A1:AB97"/>
  <sheetViews>
    <sheetView showGridLines="0" showRowColHeaders="0" showZeros="0" showOutlineSymbols="0" zoomScaleNormal="100" workbookViewId="0">
      <selection activeCell="P1" sqref="P1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2.5703125" style="33" customWidth="1"/>
    <col min="4" max="4" width="12.7109375" style="33" customWidth="1"/>
    <col min="5" max="5" width="11.5703125" style="33" customWidth="1"/>
    <col min="6" max="6" width="1.140625" style="295" customWidth="1"/>
    <col min="7" max="7" width="11.5703125" style="33" customWidth="1"/>
    <col min="8" max="8" width="1.140625" style="33" customWidth="1"/>
    <col min="9" max="9" width="11.5703125" style="33" customWidth="1"/>
    <col min="10" max="10" width="3.28515625" style="33" customWidth="1"/>
    <col min="11" max="11" width="8.85546875" style="33" customWidth="1"/>
    <col min="12" max="16" width="11.28515625" style="34" customWidth="1"/>
    <col min="17" max="19" width="11.5703125" style="34"/>
    <col min="20" max="20" width="11.5703125" style="517"/>
    <col min="21" max="16384" width="11.5703125" style="33"/>
  </cols>
  <sheetData>
    <row r="1" spans="2:28" ht="51.75" customHeight="1">
      <c r="B1" s="504" t="s">
        <v>222</v>
      </c>
      <c r="C1" s="30"/>
      <c r="D1" s="30"/>
      <c r="E1" s="30"/>
      <c r="F1" s="495"/>
      <c r="G1" s="30"/>
      <c r="H1" s="31"/>
      <c r="I1" s="30"/>
      <c r="P1" s="482" t="s">
        <v>177</v>
      </c>
    </row>
    <row r="2" spans="2:28" ht="46.5" customHeight="1">
      <c r="B2" s="35"/>
      <c r="C2" s="35"/>
      <c r="D2" s="35"/>
      <c r="E2" s="35"/>
      <c r="F2" s="496"/>
      <c r="G2" s="35"/>
      <c r="H2" s="35"/>
      <c r="I2" s="35"/>
    </row>
    <row r="3" spans="2:28" ht="27.95" customHeight="1">
      <c r="B3" s="510" t="s">
        <v>211</v>
      </c>
      <c r="C3" s="510"/>
      <c r="D3" s="511"/>
      <c r="E3" s="512" t="s">
        <v>212</v>
      </c>
      <c r="F3" s="513"/>
      <c r="G3" s="512" t="s">
        <v>204</v>
      </c>
      <c r="H3" s="513"/>
      <c r="I3" s="512" t="s">
        <v>205</v>
      </c>
    </row>
    <row r="4" spans="2:28" ht="18.95" customHeight="1">
      <c r="B4" s="483" t="s">
        <v>206</v>
      </c>
      <c r="C4" s="422"/>
      <c r="D4" s="423"/>
      <c r="E4" s="478">
        <v>9004591</v>
      </c>
      <c r="F4" s="485"/>
      <c r="G4" s="478">
        <v>4426444</v>
      </c>
      <c r="H4" s="481"/>
      <c r="I4" s="478">
        <v>4578103</v>
      </c>
      <c r="J4" s="42"/>
      <c r="K4" s="589">
        <f>G4/E4</f>
        <v>0.491576352551715</v>
      </c>
      <c r="L4" s="589">
        <f>H4/E4</f>
        <v>0</v>
      </c>
      <c r="M4" s="518"/>
      <c r="N4" s="518"/>
      <c r="O4" s="518"/>
      <c r="P4" s="590"/>
      <c r="Q4" s="518"/>
      <c r="R4" s="518"/>
      <c r="S4" s="518"/>
      <c r="T4" s="518"/>
      <c r="U4" s="266"/>
      <c r="V4" s="267"/>
      <c r="W4" s="266"/>
      <c r="X4" s="266"/>
      <c r="Y4" s="266"/>
      <c r="Z4" s="266"/>
      <c r="AA4" s="266"/>
      <c r="AB4" s="267"/>
    </row>
    <row r="5" spans="2:28" ht="18.95" customHeight="1">
      <c r="B5" s="474" t="s">
        <v>162</v>
      </c>
      <c r="C5" s="422"/>
      <c r="D5" s="423"/>
      <c r="E5" s="423">
        <v>9936182</v>
      </c>
      <c r="F5" s="484"/>
      <c r="G5" s="423">
        <v>5200316</v>
      </c>
      <c r="H5" s="475"/>
      <c r="I5" s="423">
        <v>4735820</v>
      </c>
      <c r="J5" s="42"/>
      <c r="K5" s="42"/>
      <c r="L5" s="266"/>
      <c r="M5" s="266"/>
      <c r="N5" s="266"/>
      <c r="O5" s="266"/>
      <c r="P5" s="267"/>
      <c r="Q5" s="266"/>
      <c r="R5" s="266"/>
      <c r="S5" s="266"/>
      <c r="T5" s="518"/>
      <c r="U5" s="266"/>
      <c r="V5" s="267"/>
      <c r="W5" s="266"/>
      <c r="X5" s="266"/>
      <c r="Y5" s="266"/>
      <c r="Z5" s="266"/>
      <c r="AA5" s="266"/>
      <c r="AB5" s="267"/>
    </row>
    <row r="6" spans="2:28" ht="18.95" customHeight="1">
      <c r="B6" s="474" t="s">
        <v>207</v>
      </c>
      <c r="C6" s="422"/>
      <c r="D6" s="423"/>
      <c r="E6" s="479">
        <v>1.1000000000000001</v>
      </c>
      <c r="F6" s="484"/>
      <c r="G6" s="479">
        <v>1.17</v>
      </c>
      <c r="H6" s="480"/>
      <c r="I6" s="479">
        <v>1.03</v>
      </c>
      <c r="J6" s="42"/>
      <c r="K6" s="42"/>
      <c r="L6" s="266"/>
      <c r="M6" s="266"/>
      <c r="N6" s="266"/>
      <c r="O6" s="266"/>
      <c r="P6" s="267"/>
      <c r="Q6" s="266"/>
      <c r="R6" s="266"/>
      <c r="S6" s="266"/>
      <c r="T6" s="518"/>
      <c r="U6" s="266"/>
      <c r="V6" s="267"/>
      <c r="W6" s="266"/>
      <c r="X6" s="266"/>
      <c r="Y6" s="266"/>
      <c r="Z6" s="266"/>
      <c r="AA6" s="266"/>
      <c r="AB6" s="267"/>
    </row>
    <row r="7" spans="2:28" ht="7.5" customHeight="1">
      <c r="B7" s="528"/>
      <c r="C7" s="528"/>
      <c r="D7" s="476"/>
      <c r="E7" s="523"/>
      <c r="F7" s="484"/>
      <c r="G7" s="476"/>
      <c r="H7" s="475"/>
      <c r="I7" s="476"/>
    </row>
    <row r="8" spans="2:28" ht="7.5" customHeight="1">
      <c r="B8" s="475"/>
      <c r="C8" s="475"/>
      <c r="D8" s="476"/>
      <c r="E8" s="523"/>
      <c r="F8" s="484"/>
      <c r="G8" s="476"/>
      <c r="H8" s="475"/>
      <c r="I8" s="476"/>
    </row>
    <row r="9" spans="2:28" ht="7.5" customHeight="1">
      <c r="B9" s="475"/>
      <c r="C9" s="475"/>
      <c r="D9" s="476"/>
      <c r="E9" s="523"/>
      <c r="F9" s="484"/>
      <c r="G9" s="476"/>
      <c r="H9" s="475"/>
      <c r="I9" s="476"/>
    </row>
    <row r="10" spans="2:28" ht="7.5" customHeight="1">
      <c r="B10" s="475"/>
      <c r="C10" s="475"/>
      <c r="D10" s="476"/>
      <c r="E10" s="523"/>
      <c r="F10" s="484"/>
      <c r="G10" s="476"/>
      <c r="H10" s="475"/>
      <c r="I10" s="476"/>
    </row>
    <row r="11" spans="2:28" ht="7.5" customHeight="1">
      <c r="B11" s="475"/>
      <c r="C11" s="475"/>
      <c r="D11" s="476"/>
      <c r="E11" s="523"/>
      <c r="F11" s="484"/>
      <c r="G11" s="476"/>
      <c r="H11" s="475"/>
      <c r="I11" s="476"/>
    </row>
    <row r="12" spans="2:28" ht="7.5" customHeight="1">
      <c r="B12" s="475"/>
      <c r="C12" s="475"/>
      <c r="D12" s="476"/>
      <c r="E12" s="523"/>
      <c r="F12" s="484"/>
      <c r="G12" s="476"/>
      <c r="H12" s="475"/>
      <c r="I12" s="476"/>
    </row>
    <row r="13" spans="2:28" ht="7.5" customHeight="1">
      <c r="B13" s="475"/>
      <c r="C13" s="475"/>
      <c r="D13" s="476"/>
      <c r="E13" s="523"/>
      <c r="F13" s="484"/>
      <c r="G13" s="476"/>
      <c r="H13" s="475"/>
      <c r="I13" s="476"/>
    </row>
    <row r="14" spans="2:28" ht="7.5" customHeight="1">
      <c r="B14" s="475"/>
      <c r="C14" s="475"/>
      <c r="D14" s="476"/>
      <c r="E14" s="523"/>
      <c r="F14" s="484"/>
      <c r="G14" s="476"/>
      <c r="H14" s="475"/>
      <c r="I14" s="476"/>
    </row>
    <row r="15" spans="2:28" ht="7.5" customHeight="1">
      <c r="B15" s="475"/>
      <c r="C15" s="475"/>
      <c r="D15" s="476"/>
      <c r="E15" s="523"/>
      <c r="F15" s="484"/>
      <c r="G15" s="476"/>
      <c r="H15" s="475"/>
      <c r="I15" s="476"/>
    </row>
    <row r="16" spans="2:28" ht="7.5" customHeight="1">
      <c r="B16" s="475"/>
      <c r="C16" s="475"/>
      <c r="D16" s="454"/>
      <c r="E16" s="454"/>
      <c r="F16" s="484"/>
      <c r="G16" s="454"/>
      <c r="H16" s="484"/>
      <c r="I16" s="454"/>
    </row>
    <row r="17" spans="1:28" s="486" customFormat="1" ht="18.75" customHeight="1">
      <c r="B17" s="514" t="s">
        <v>213</v>
      </c>
      <c r="C17" s="510"/>
      <c r="D17" s="511"/>
      <c r="E17" s="512" t="s">
        <v>212</v>
      </c>
      <c r="F17" s="513"/>
      <c r="G17" s="512" t="s">
        <v>204</v>
      </c>
      <c r="H17" s="513"/>
      <c r="I17" s="512" t="s">
        <v>205</v>
      </c>
      <c r="J17" s="489"/>
      <c r="K17" s="489"/>
      <c r="L17" s="493"/>
      <c r="M17" s="493"/>
      <c r="N17" s="493"/>
      <c r="O17" s="493"/>
      <c r="P17" s="494"/>
      <c r="Q17" s="493"/>
      <c r="R17" s="493"/>
      <c r="S17" s="493"/>
      <c r="T17" s="519"/>
      <c r="U17" s="493"/>
      <c r="V17" s="494"/>
      <c r="W17" s="493"/>
      <c r="X17" s="493"/>
      <c r="Y17" s="493"/>
      <c r="Z17" s="493"/>
      <c r="AA17" s="493"/>
      <c r="AB17" s="494"/>
    </row>
    <row r="18" spans="1:28" ht="6.75" customHeight="1">
      <c r="B18" s="29"/>
      <c r="C18" s="30"/>
      <c r="D18" s="469"/>
      <c r="E18" s="469"/>
      <c r="F18" s="497"/>
      <c r="G18" s="469"/>
      <c r="H18" s="470"/>
      <c r="I18" s="469"/>
    </row>
    <row r="19" spans="1:28" s="34" customFormat="1" ht="20.100000000000001" customHeight="1">
      <c r="A19" s="427"/>
      <c r="B19" s="33" t="s">
        <v>49</v>
      </c>
      <c r="C19" s="37"/>
      <c r="D19" s="39"/>
      <c r="E19" s="39">
        <v>6122972</v>
      </c>
      <c r="F19" s="484"/>
      <c r="G19" s="39">
        <v>2389469</v>
      </c>
      <c r="H19" s="475"/>
      <c r="I19" s="39">
        <v>3733472</v>
      </c>
      <c r="J19" s="33"/>
      <c r="K19" s="45"/>
      <c r="T19" s="517"/>
    </row>
    <row r="20" spans="1:28" s="34" customFormat="1" ht="20.100000000000001" customHeight="1">
      <c r="B20" s="33" t="s">
        <v>50</v>
      </c>
      <c r="C20" s="37"/>
      <c r="D20" s="39"/>
      <c r="E20" s="39">
        <v>1565936</v>
      </c>
      <c r="F20" s="484"/>
      <c r="G20" s="39">
        <v>1503123</v>
      </c>
      <c r="H20" s="475"/>
      <c r="I20" s="39">
        <v>62804</v>
      </c>
      <c r="J20" s="33"/>
      <c r="K20" s="45"/>
      <c r="T20" s="517"/>
    </row>
    <row r="21" spans="1:28" s="34" customFormat="1" ht="20.100000000000001" customHeight="1">
      <c r="B21" s="34" t="s">
        <v>48</v>
      </c>
      <c r="E21" s="423">
        <v>946826</v>
      </c>
      <c r="F21" s="498"/>
      <c r="G21" s="423">
        <v>350569</v>
      </c>
      <c r="I21" s="423">
        <v>596257</v>
      </c>
      <c r="J21" s="33"/>
      <c r="K21" s="45"/>
      <c r="T21" s="517"/>
    </row>
    <row r="22" spans="1:28" s="34" customFormat="1" ht="20.100000000000001" customHeight="1">
      <c r="B22" s="33" t="s">
        <v>107</v>
      </c>
      <c r="C22" s="37"/>
      <c r="D22" s="39"/>
      <c r="E22" s="39">
        <v>325213</v>
      </c>
      <c r="F22" s="484"/>
      <c r="G22" s="39">
        <v>154340</v>
      </c>
      <c r="H22" s="475"/>
      <c r="I22" s="39">
        <v>170869</v>
      </c>
      <c r="J22" s="33"/>
      <c r="K22" s="45"/>
      <c r="T22" s="517"/>
    </row>
    <row r="23" spans="1:28" s="34" customFormat="1" ht="20.100000000000001" customHeight="1">
      <c r="B23" s="33" t="s">
        <v>108</v>
      </c>
      <c r="C23" s="37"/>
      <c r="D23" s="39"/>
      <c r="E23" s="39">
        <v>43644</v>
      </c>
      <c r="F23" s="484"/>
      <c r="G23" s="39">
        <v>28943</v>
      </c>
      <c r="H23" s="475"/>
      <c r="I23" s="39">
        <v>14701</v>
      </c>
      <c r="J23" s="33"/>
      <c r="K23" s="45"/>
      <c r="T23" s="517"/>
    </row>
    <row r="24" spans="1:28" s="34" customFormat="1" ht="5.25" customHeight="1">
      <c r="B24" s="33"/>
      <c r="C24" s="37"/>
      <c r="D24" s="39"/>
      <c r="E24" s="39"/>
      <c r="F24" s="484"/>
      <c r="G24" s="39"/>
      <c r="H24" s="475"/>
      <c r="I24" s="39"/>
      <c r="J24" s="33"/>
      <c r="K24" s="45"/>
      <c r="T24" s="517"/>
    </row>
    <row r="25" spans="1:28" s="486" customFormat="1" ht="24" hidden="1" customHeight="1">
      <c r="B25" s="487" t="s">
        <v>45</v>
      </c>
      <c r="C25" s="488"/>
      <c r="D25" s="488"/>
      <c r="E25" s="488">
        <f>SUM(E19:E24)</f>
        <v>9004591</v>
      </c>
      <c r="F25" s="499"/>
      <c r="G25" s="488">
        <f>SUM(G19:G24)</f>
        <v>4426444</v>
      </c>
      <c r="H25" s="488">
        <f>SUM(H19:H24)</f>
        <v>0</v>
      </c>
      <c r="I25" s="488">
        <f>SUM(I19:I24)</f>
        <v>4578103</v>
      </c>
      <c r="J25" s="489"/>
      <c r="K25" s="490"/>
      <c r="T25" s="520"/>
    </row>
    <row r="26" spans="1:28" ht="9.9499999999999993" customHeight="1">
      <c r="B26" s="528"/>
      <c r="C26" s="528"/>
      <c r="D26" s="476"/>
      <c r="E26" s="523"/>
      <c r="F26" s="484"/>
      <c r="G26" s="476"/>
      <c r="H26" s="475"/>
      <c r="I26" s="476"/>
    </row>
    <row r="27" spans="1:28" ht="50.1" customHeight="1">
      <c r="B27" s="587"/>
      <c r="C27" s="587"/>
      <c r="D27" s="476" t="s">
        <v>132</v>
      </c>
      <c r="E27" s="523" t="s">
        <v>132</v>
      </c>
      <c r="F27" s="450"/>
      <c r="G27" s="476" t="s">
        <v>132</v>
      </c>
      <c r="H27" s="476"/>
      <c r="I27" s="476" t="s">
        <v>132</v>
      </c>
    </row>
    <row r="28" spans="1:28" s="486" customFormat="1" ht="18.75" customHeight="1">
      <c r="B28" s="509"/>
      <c r="C28" s="492"/>
      <c r="D28" s="492"/>
      <c r="E28" s="492"/>
      <c r="F28" s="491"/>
      <c r="G28" s="492"/>
      <c r="H28" s="491"/>
      <c r="I28" s="492"/>
      <c r="J28" s="489"/>
      <c r="K28" s="489"/>
      <c r="L28" s="493"/>
      <c r="M28" s="493"/>
      <c r="N28" s="493"/>
      <c r="O28" s="493"/>
      <c r="P28" s="494"/>
      <c r="Q28" s="493"/>
      <c r="R28" s="493"/>
      <c r="S28" s="493"/>
      <c r="T28" s="519"/>
      <c r="U28" s="493"/>
      <c r="V28" s="494"/>
      <c r="W28" s="493"/>
      <c r="X28" s="493"/>
      <c r="Y28" s="493"/>
      <c r="Z28" s="493"/>
      <c r="AA28" s="493"/>
      <c r="AB28" s="494"/>
    </row>
    <row r="29" spans="1:28">
      <c r="D29" s="40"/>
    </row>
    <row r="30" spans="1:28" s="176" customFormat="1" ht="19.7" customHeight="1">
      <c r="A30" s="314"/>
      <c r="B30" s="514" t="s">
        <v>208</v>
      </c>
      <c r="C30" s="510"/>
      <c r="D30" s="515"/>
      <c r="E30" s="512" t="s">
        <v>212</v>
      </c>
      <c r="F30" s="513"/>
      <c r="G30" s="512" t="s">
        <v>204</v>
      </c>
      <c r="H30" s="513"/>
      <c r="I30" s="512" t="s">
        <v>205</v>
      </c>
      <c r="T30" s="521"/>
    </row>
    <row r="31" spans="1:28" s="186" customFormat="1" ht="24.95" customHeight="1">
      <c r="C31" s="507" t="s">
        <v>52</v>
      </c>
      <c r="D31" s="501"/>
      <c r="E31" s="502">
        <v>1469545</v>
      </c>
      <c r="F31" s="502"/>
      <c r="G31" s="502">
        <v>718088</v>
      </c>
      <c r="H31" s="502"/>
      <c r="I31" s="502">
        <v>751454</v>
      </c>
      <c r="K31" s="516"/>
      <c r="T31" s="521"/>
    </row>
    <row r="32" spans="1:28" s="186" customFormat="1" ht="24.95" customHeight="1">
      <c r="C32" s="506" t="s">
        <v>61</v>
      </c>
      <c r="D32" s="501"/>
      <c r="E32" s="502">
        <v>280597</v>
      </c>
      <c r="F32" s="502"/>
      <c r="G32" s="502">
        <v>135292</v>
      </c>
      <c r="H32" s="502"/>
      <c r="I32" s="502">
        <v>145305</v>
      </c>
      <c r="T32" s="521"/>
    </row>
    <row r="33" spans="3:20" s="186" customFormat="1" ht="24.95" customHeight="1">
      <c r="C33" s="506" t="s">
        <v>65</v>
      </c>
      <c r="D33" s="501"/>
      <c r="E33" s="502">
        <v>270519</v>
      </c>
      <c r="F33" s="502"/>
      <c r="G33" s="502">
        <v>128921</v>
      </c>
      <c r="H33" s="502"/>
      <c r="I33" s="502">
        <v>141589</v>
      </c>
      <c r="T33" s="522">
        <v>1467756</v>
      </c>
    </row>
    <row r="34" spans="3:20" s="186" customFormat="1" ht="24.95" customHeight="1">
      <c r="C34" s="506" t="s">
        <v>182</v>
      </c>
      <c r="D34" s="501"/>
      <c r="E34" s="502">
        <v>178920</v>
      </c>
      <c r="F34" s="502"/>
      <c r="G34" s="502">
        <v>90697</v>
      </c>
      <c r="H34" s="502"/>
      <c r="I34" s="502">
        <v>88223</v>
      </c>
      <c r="T34" s="522">
        <v>280326</v>
      </c>
    </row>
    <row r="35" spans="3:20" s="186" customFormat="1" ht="24.95" customHeight="1">
      <c r="C35" s="506" t="s">
        <v>66</v>
      </c>
      <c r="D35" s="501"/>
      <c r="E35" s="502">
        <v>322897</v>
      </c>
      <c r="F35" s="502"/>
      <c r="G35" s="502">
        <v>154823</v>
      </c>
      <c r="H35" s="502"/>
      <c r="I35" s="502">
        <v>168071</v>
      </c>
      <c r="T35" s="522">
        <v>270289</v>
      </c>
    </row>
    <row r="36" spans="3:20" s="186" customFormat="1" ht="24.95" customHeight="1">
      <c r="C36" s="506" t="s">
        <v>69</v>
      </c>
      <c r="D36" s="501"/>
      <c r="E36" s="502">
        <v>129687</v>
      </c>
      <c r="F36" s="502"/>
      <c r="G36" s="502">
        <v>62369</v>
      </c>
      <c r="H36" s="502"/>
      <c r="I36" s="502">
        <v>67317</v>
      </c>
      <c r="K36" s="188"/>
      <c r="T36" s="522">
        <v>178292</v>
      </c>
    </row>
    <row r="37" spans="3:20" s="186" customFormat="1" ht="24.95" customHeight="1">
      <c r="C37" s="506" t="s">
        <v>70</v>
      </c>
      <c r="D37" s="501"/>
      <c r="E37" s="502">
        <v>565851</v>
      </c>
      <c r="F37" s="502"/>
      <c r="G37" s="502">
        <v>261402</v>
      </c>
      <c r="H37" s="502"/>
      <c r="I37" s="502">
        <v>304448</v>
      </c>
      <c r="K37" s="188"/>
      <c r="T37" s="522">
        <v>322017</v>
      </c>
    </row>
    <row r="38" spans="3:20" s="188" customFormat="1" ht="24.95" customHeight="1">
      <c r="C38" s="506" t="s">
        <v>80</v>
      </c>
      <c r="D38" s="501"/>
      <c r="E38" s="502">
        <v>361095</v>
      </c>
      <c r="F38" s="502"/>
      <c r="G38" s="502">
        <v>157769</v>
      </c>
      <c r="H38" s="502"/>
      <c r="I38" s="502">
        <v>203326</v>
      </c>
      <c r="T38" s="522">
        <v>129473</v>
      </c>
    </row>
    <row r="39" spans="3:20" s="188" customFormat="1" ht="24.95" customHeight="1">
      <c r="C39" s="506" t="s">
        <v>86</v>
      </c>
      <c r="D39" s="501"/>
      <c r="E39" s="502">
        <v>1545725</v>
      </c>
      <c r="F39" s="502"/>
      <c r="G39" s="502">
        <v>798278</v>
      </c>
      <c r="H39" s="502"/>
      <c r="I39" s="502">
        <v>747441</v>
      </c>
      <c r="T39" s="522">
        <v>565026</v>
      </c>
    </row>
    <row r="40" spans="3:20" s="188" customFormat="1" ht="24.95" customHeight="1">
      <c r="C40" s="506" t="s">
        <v>89</v>
      </c>
      <c r="D40" s="501"/>
      <c r="E40" s="502">
        <v>918716</v>
      </c>
      <c r="F40" s="502"/>
      <c r="G40" s="502">
        <v>452433</v>
      </c>
      <c r="H40" s="502"/>
      <c r="I40" s="502">
        <v>466278</v>
      </c>
      <c r="T40" s="522">
        <v>360756</v>
      </c>
    </row>
    <row r="41" spans="3:20" s="188" customFormat="1" ht="24.95" customHeight="1">
      <c r="C41" s="506" t="s">
        <v>93</v>
      </c>
      <c r="D41" s="501"/>
      <c r="E41" s="502">
        <v>217281</v>
      </c>
      <c r="F41" s="502"/>
      <c r="G41" s="502">
        <v>99889</v>
      </c>
      <c r="H41" s="502"/>
      <c r="I41" s="502">
        <v>117392</v>
      </c>
      <c r="T41" s="522">
        <v>1542221</v>
      </c>
    </row>
    <row r="42" spans="3:20" s="188" customFormat="1" ht="24.95" customHeight="1">
      <c r="C42" s="506" t="s">
        <v>96</v>
      </c>
      <c r="D42" s="501"/>
      <c r="E42" s="502">
        <v>680058</v>
      </c>
      <c r="F42" s="502"/>
      <c r="G42" s="502">
        <v>342869</v>
      </c>
      <c r="H42" s="502"/>
      <c r="I42" s="502">
        <v>337186</v>
      </c>
      <c r="T42" s="522">
        <v>917315</v>
      </c>
    </row>
    <row r="43" spans="3:20" s="188" customFormat="1" ht="24.95" customHeight="1">
      <c r="C43" s="506" t="s">
        <v>99</v>
      </c>
      <c r="D43" s="501"/>
      <c r="E43" s="502">
        <v>1107808</v>
      </c>
      <c r="F43" s="502"/>
      <c r="G43" s="502">
        <v>561381</v>
      </c>
      <c r="H43" s="502"/>
      <c r="I43" s="502">
        <v>546415</v>
      </c>
      <c r="T43" s="522">
        <v>217095</v>
      </c>
    </row>
    <row r="44" spans="3:20" s="188" customFormat="1" ht="24.95" customHeight="1">
      <c r="C44" s="506" t="s">
        <v>100</v>
      </c>
      <c r="D44" s="501"/>
      <c r="E44" s="502">
        <v>230448</v>
      </c>
      <c r="F44" s="502"/>
      <c r="G44" s="502">
        <v>110624</v>
      </c>
      <c r="H44" s="502"/>
      <c r="I44" s="502">
        <v>119824</v>
      </c>
      <c r="T44" s="522">
        <v>679402</v>
      </c>
    </row>
    <row r="45" spans="3:20" s="188" customFormat="1" ht="24.95" customHeight="1">
      <c r="C45" s="506" t="s">
        <v>101</v>
      </c>
      <c r="D45" s="501"/>
      <c r="E45" s="502">
        <v>129252</v>
      </c>
      <c r="F45" s="502"/>
      <c r="G45" s="502">
        <v>61883</v>
      </c>
      <c r="H45" s="502"/>
      <c r="I45" s="502">
        <v>67369</v>
      </c>
      <c r="T45" s="522">
        <v>1105001</v>
      </c>
    </row>
    <row r="46" spans="3:20" s="188" customFormat="1" ht="24.95" customHeight="1">
      <c r="C46" s="506" t="s">
        <v>164</v>
      </c>
      <c r="D46" s="501"/>
      <c r="E46" s="502">
        <v>514740</v>
      </c>
      <c r="F46" s="502"/>
      <c r="G46" s="502">
        <v>250311</v>
      </c>
      <c r="H46" s="502"/>
      <c r="I46" s="502">
        <v>264428</v>
      </c>
      <c r="T46" s="522">
        <v>230177</v>
      </c>
    </row>
    <row r="47" spans="3:20" s="188" customFormat="1" ht="24.95" customHeight="1">
      <c r="C47" s="506" t="s">
        <v>160</v>
      </c>
      <c r="D47" s="501"/>
      <c r="E47" s="502">
        <v>65165</v>
      </c>
      <c r="F47" s="502"/>
      <c r="G47" s="502">
        <v>31244</v>
      </c>
      <c r="H47" s="502"/>
      <c r="I47" s="502">
        <v>33921</v>
      </c>
      <c r="T47" s="522">
        <v>129080</v>
      </c>
    </row>
    <row r="48" spans="3:20" s="188" customFormat="1" ht="24.95" customHeight="1">
      <c r="C48" s="506" t="s">
        <v>209</v>
      </c>
      <c r="D48" s="501"/>
      <c r="E48" s="502">
        <v>8426</v>
      </c>
      <c r="F48" s="502"/>
      <c r="G48" s="502">
        <v>4235</v>
      </c>
      <c r="H48" s="502"/>
      <c r="I48" s="502">
        <v>4191</v>
      </c>
      <c r="T48" s="522">
        <v>514162</v>
      </c>
    </row>
    <row r="49" spans="2:20" s="188" customFormat="1" ht="24.95" customHeight="1">
      <c r="C49" s="506" t="s">
        <v>210</v>
      </c>
      <c r="D49" s="501"/>
      <c r="E49" s="502">
        <v>7861</v>
      </c>
      <c r="F49" s="502"/>
      <c r="G49" s="502">
        <v>3936</v>
      </c>
      <c r="H49" s="502"/>
      <c r="I49" s="502">
        <v>3925</v>
      </c>
      <c r="K49" s="176"/>
      <c r="T49" s="522">
        <v>65074</v>
      </c>
    </row>
    <row r="50" spans="2:20" s="188" customFormat="1" ht="17.25" customHeight="1">
      <c r="B50" s="503"/>
      <c r="C50" s="503"/>
      <c r="D50" s="501"/>
      <c r="E50" s="502"/>
      <c r="F50" s="502"/>
      <c r="G50" s="502"/>
      <c r="H50" s="502"/>
      <c r="I50" s="502"/>
      <c r="T50" s="522">
        <v>8388</v>
      </c>
    </row>
    <row r="51" spans="2:20" s="176" customFormat="1" ht="18.600000000000001" customHeight="1">
      <c r="C51" s="508" t="s">
        <v>45</v>
      </c>
      <c r="D51" s="500"/>
      <c r="E51" s="505">
        <f>SUM(E31:E49)</f>
        <v>9004591</v>
      </c>
      <c r="F51" s="505"/>
      <c r="G51" s="505">
        <f>SUM(G31:G49)</f>
        <v>4426444</v>
      </c>
      <c r="H51" s="505"/>
      <c r="I51" s="505">
        <f>SUM(I31:I49)</f>
        <v>4578103</v>
      </c>
      <c r="T51" s="522">
        <v>7802</v>
      </c>
    </row>
    <row r="52" spans="2:20">
      <c r="T52" s="517">
        <f>SUM(T33:T51)</f>
        <v>8989652</v>
      </c>
    </row>
    <row r="55" spans="2:20" ht="18">
      <c r="B55" s="588" t="s">
        <v>223</v>
      </c>
    </row>
    <row r="56" spans="2:20" ht="18">
      <c r="B56" s="588" t="s">
        <v>224</v>
      </c>
    </row>
    <row r="79" spans="3:4">
      <c r="C79" s="507"/>
      <c r="D79" s="501"/>
    </row>
    <row r="80" spans="3:4">
      <c r="C80" s="506"/>
      <c r="D80" s="501"/>
    </row>
    <row r="81" spans="3:4">
      <c r="C81" s="506"/>
      <c r="D81" s="501"/>
    </row>
    <row r="82" spans="3:4">
      <c r="C82" s="506"/>
      <c r="D82" s="501"/>
    </row>
    <row r="83" spans="3:4">
      <c r="C83" s="506"/>
      <c r="D83" s="501"/>
    </row>
    <row r="84" spans="3:4">
      <c r="C84" s="506"/>
      <c r="D84" s="501"/>
    </row>
    <row r="85" spans="3:4">
      <c r="C85" s="506"/>
      <c r="D85" s="501"/>
    </row>
    <row r="86" spans="3:4">
      <c r="C86" s="506"/>
      <c r="D86" s="501"/>
    </row>
    <row r="87" spans="3:4">
      <c r="C87" s="506"/>
      <c r="D87" s="501"/>
    </row>
    <row r="88" spans="3:4">
      <c r="C88" s="506"/>
      <c r="D88" s="501"/>
    </row>
    <row r="89" spans="3:4">
      <c r="C89" s="506"/>
      <c r="D89" s="501"/>
    </row>
    <row r="90" spans="3:4">
      <c r="C90" s="506"/>
      <c r="D90" s="501"/>
    </row>
    <row r="91" spans="3:4">
      <c r="C91" s="506"/>
      <c r="D91" s="501"/>
    </row>
    <row r="92" spans="3:4">
      <c r="C92" s="506"/>
      <c r="D92" s="501"/>
    </row>
    <row r="93" spans="3:4">
      <c r="C93" s="506"/>
      <c r="D93" s="501"/>
    </row>
    <row r="94" spans="3:4">
      <c r="C94" s="506"/>
      <c r="D94" s="501"/>
    </row>
    <row r="95" spans="3:4">
      <c r="C95" s="506"/>
      <c r="D95" s="501"/>
    </row>
    <row r="96" spans="3:4">
      <c r="C96" s="506"/>
      <c r="D96" s="501"/>
    </row>
    <row r="97" spans="3:4">
      <c r="C97" s="506"/>
      <c r="D97" s="501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B9" sqref="B9"/>
    </sheetView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526" t="s">
        <v>165</v>
      </c>
      <c r="C7" s="526"/>
      <c r="D7" s="526"/>
      <c r="E7" s="526"/>
      <c r="F7" s="526"/>
      <c r="G7" s="526"/>
      <c r="H7" s="526"/>
      <c r="I7" s="526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181</v>
      </c>
      <c r="C9" s="9"/>
      <c r="D9" s="26"/>
      <c r="E9" s="23"/>
      <c r="H9" s="25"/>
      <c r="I9" s="25"/>
    </row>
    <row r="10" spans="1:10" s="24" customFormat="1" ht="24" customHeight="1">
      <c r="B10" s="9" t="s">
        <v>174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293"/>
      <c r="B11" s="9" t="s">
        <v>180</v>
      </c>
      <c r="C11" s="294"/>
      <c r="D11" s="294"/>
      <c r="E11" s="294"/>
      <c r="F11" s="294"/>
      <c r="G11" s="294"/>
      <c r="H11" s="25"/>
      <c r="I11" s="25"/>
    </row>
    <row r="12" spans="1:10" s="24" customFormat="1" ht="24" customHeight="1">
      <c r="B12" s="9" t="s">
        <v>168</v>
      </c>
      <c r="C12" s="9"/>
      <c r="D12" s="9"/>
      <c r="E12" s="9"/>
      <c r="H12" s="25"/>
      <c r="I12" s="25"/>
    </row>
    <row r="13" spans="1:10" s="24" customFormat="1" ht="24" customHeight="1">
      <c r="B13" s="9" t="s">
        <v>167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169</v>
      </c>
      <c r="C14" s="9"/>
      <c r="D14" s="9"/>
      <c r="E14" s="9"/>
      <c r="H14" s="25"/>
      <c r="I14" s="25"/>
    </row>
    <row r="15" spans="1:10" s="24" customFormat="1" ht="24" customHeight="1">
      <c r="B15" s="9" t="s">
        <v>171</v>
      </c>
      <c r="C15" s="9"/>
      <c r="D15" s="9"/>
      <c r="E15" s="9"/>
      <c r="H15" s="25"/>
      <c r="I15" s="25"/>
    </row>
    <row r="16" spans="1:10" s="24" customFormat="1" ht="24" customHeight="1">
      <c r="B16" s="9" t="s">
        <v>170</v>
      </c>
      <c r="C16" s="9"/>
      <c r="D16" s="9"/>
      <c r="E16" s="9"/>
      <c r="H16" s="25"/>
      <c r="I16" s="25"/>
    </row>
    <row r="17" spans="2:9" s="24" customFormat="1" ht="24" customHeight="1">
      <c r="B17" s="9" t="s">
        <v>172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173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175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176</v>
      </c>
      <c r="C20" s="9"/>
      <c r="D20" s="9"/>
      <c r="E20" s="9"/>
      <c r="H20" s="25"/>
      <c r="I20" s="25"/>
    </row>
    <row r="21" spans="2:9" ht="20.100000000000001" customHeight="1">
      <c r="B21" s="9" t="s">
        <v>191</v>
      </c>
      <c r="C21" s="9"/>
      <c r="D21" s="9"/>
      <c r="E21" s="9"/>
      <c r="F21" s="9"/>
      <c r="G21" s="9"/>
    </row>
    <row r="22" spans="2:9" ht="20.100000000000001" customHeight="1">
      <c r="B22" s="294" t="s">
        <v>203</v>
      </c>
      <c r="C22" s="9"/>
      <c r="D22" s="9"/>
      <c r="E22" s="9"/>
      <c r="F22" s="9"/>
      <c r="G22" s="9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N79"/>
  <sheetViews>
    <sheetView showGridLines="0" showRowColHeaders="0" showZeros="0" showOutlineSymbols="0" zoomScaleNormal="100" workbookViewId="0">
      <selection activeCell="Z48" sqref="Z48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1.140625" style="33" customWidth="1"/>
    <col min="7" max="7" width="11.5703125" style="33" customWidth="1"/>
    <col min="8" max="8" width="1.140625" style="33" customWidth="1"/>
    <col min="9" max="9" width="10.42578125" style="33" customWidth="1"/>
    <col min="10" max="10" width="1.140625" style="33" customWidth="1"/>
    <col min="11" max="11" width="12.7109375" style="33" customWidth="1"/>
    <col min="12" max="12" width="1.140625" style="33" customWidth="1"/>
    <col min="13" max="13" width="11.5703125" style="33" customWidth="1"/>
    <col min="14" max="14" width="1.140625" style="33" customWidth="1"/>
    <col min="15" max="15" width="10.42578125" style="33" customWidth="1"/>
    <col min="16" max="16" width="1.140625" style="33" customWidth="1"/>
    <col min="17" max="17" width="12.7109375" style="33" customWidth="1"/>
    <col min="18" max="18" width="1.140625" style="33" customWidth="1"/>
    <col min="19" max="19" width="11.5703125" style="33" customWidth="1"/>
    <col min="20" max="20" width="1.140625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214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177</v>
      </c>
    </row>
    <row r="2" spans="2:40" ht="39.950000000000003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138</v>
      </c>
      <c r="C3" s="35"/>
      <c r="D3" s="35"/>
      <c r="E3" s="35"/>
      <c r="F3" s="35"/>
      <c r="G3" s="35"/>
      <c r="H3" s="35"/>
      <c r="I3" s="35"/>
      <c r="J3" s="35"/>
      <c r="K3" s="35"/>
      <c r="L3" s="426"/>
      <c r="M3" s="35"/>
      <c r="N3" s="426"/>
      <c r="O3" s="35"/>
      <c r="P3" s="35"/>
      <c r="Q3" s="35"/>
      <c r="R3" s="426"/>
      <c r="S3" s="35"/>
      <c r="T3" s="426"/>
      <c r="U3" s="35"/>
    </row>
    <row r="4" spans="2:40" ht="27.95" customHeight="1">
      <c r="B4" s="535" t="s">
        <v>139</v>
      </c>
      <c r="C4" s="535"/>
      <c r="D4" s="412"/>
      <c r="E4" s="530" t="s">
        <v>140</v>
      </c>
      <c r="F4" s="530"/>
      <c r="G4" s="530"/>
      <c r="H4" s="530"/>
      <c r="I4" s="530"/>
      <c r="J4" s="412"/>
      <c r="K4" s="530" t="s">
        <v>49</v>
      </c>
      <c r="L4" s="530"/>
      <c r="M4" s="530"/>
      <c r="N4" s="530"/>
      <c r="O4" s="530"/>
      <c r="P4" s="412"/>
      <c r="Q4" s="530" t="s">
        <v>50</v>
      </c>
      <c r="R4" s="530"/>
      <c r="S4" s="530"/>
      <c r="T4" s="530"/>
      <c r="U4" s="530"/>
    </row>
    <row r="5" spans="2:40" s="295" customFormat="1" ht="4.5" customHeight="1">
      <c r="B5" s="298"/>
      <c r="C5" s="413"/>
      <c r="D5" s="297"/>
      <c r="E5" s="298"/>
      <c r="F5" s="414"/>
      <c r="G5" s="414"/>
      <c r="H5" s="414"/>
      <c r="I5" s="414"/>
      <c r="J5" s="298"/>
      <c r="K5" s="298"/>
      <c r="L5" s="414"/>
      <c r="M5" s="414"/>
      <c r="N5" s="414"/>
      <c r="O5" s="414"/>
      <c r="P5" s="298"/>
      <c r="Q5" s="298"/>
      <c r="R5" s="414"/>
      <c r="S5" s="414"/>
      <c r="T5" s="414"/>
      <c r="U5" s="414"/>
      <c r="X5" s="296"/>
      <c r="Y5" s="296"/>
      <c r="Z5" s="296"/>
      <c r="AA5" s="296"/>
      <c r="AB5" s="296"/>
      <c r="AC5" s="296"/>
      <c r="AD5" s="296"/>
      <c r="AE5" s="296"/>
      <c r="AF5" s="296"/>
    </row>
    <row r="6" spans="2:40" ht="27.95" customHeight="1">
      <c r="B6" s="415" t="s">
        <v>141</v>
      </c>
      <c r="C6" s="416"/>
      <c r="D6" s="244"/>
      <c r="E6" s="417" t="s">
        <v>7</v>
      </c>
      <c r="F6" s="418"/>
      <c r="G6" s="417" t="s">
        <v>142</v>
      </c>
      <c r="H6" s="418"/>
      <c r="I6" s="417" t="s">
        <v>143</v>
      </c>
      <c r="J6" s="419"/>
      <c r="K6" s="417" t="s">
        <v>7</v>
      </c>
      <c r="L6" s="418"/>
      <c r="M6" s="417" t="s">
        <v>142</v>
      </c>
      <c r="N6" s="418"/>
      <c r="O6" s="417" t="s">
        <v>143</v>
      </c>
      <c r="P6" s="419"/>
      <c r="Q6" s="417" t="s">
        <v>7</v>
      </c>
      <c r="R6" s="418"/>
      <c r="S6" s="417" t="s">
        <v>142</v>
      </c>
      <c r="T6" s="418"/>
      <c r="U6" s="417" t="s">
        <v>143</v>
      </c>
    </row>
    <row r="7" spans="2:40" ht="9.9499999999999993" customHeight="1">
      <c r="B7" s="36"/>
      <c r="C7" s="36"/>
      <c r="D7" s="36"/>
      <c r="E7" s="36"/>
      <c r="F7" s="36"/>
      <c r="G7" s="36"/>
      <c r="H7" s="36"/>
      <c r="I7" s="36"/>
      <c r="J7" s="36"/>
      <c r="K7" s="36"/>
      <c r="L7" s="420"/>
      <c r="M7" s="36"/>
      <c r="N7" s="420"/>
      <c r="O7" s="36"/>
      <c r="P7" s="36"/>
      <c r="Q7" s="36"/>
      <c r="R7" s="420"/>
      <c r="S7" s="36"/>
      <c r="T7" s="420"/>
      <c r="U7" s="36"/>
    </row>
    <row r="8" spans="2:40" ht="18.95" customHeight="1">
      <c r="B8" s="36" t="s">
        <v>144</v>
      </c>
      <c r="C8" s="422"/>
      <c r="D8" s="407"/>
      <c r="E8" s="423">
        <v>726616</v>
      </c>
      <c r="F8" s="423"/>
      <c r="G8" s="423">
        <v>766820.99547000055</v>
      </c>
      <c r="H8" s="423"/>
      <c r="I8" s="424">
        <v>1055.3318334168262</v>
      </c>
      <c r="J8" s="466"/>
      <c r="K8" s="423">
        <v>4539495</v>
      </c>
      <c r="L8" s="425"/>
      <c r="M8" s="423">
        <v>6373103.4640399897</v>
      </c>
      <c r="N8" s="425"/>
      <c r="O8" s="424">
        <v>1403.9234461190042</v>
      </c>
      <c r="P8" s="466"/>
      <c r="Q8" s="423">
        <v>1740524</v>
      </c>
      <c r="R8" s="425"/>
      <c r="S8" s="423">
        <v>1442926.3352800005</v>
      </c>
      <c r="T8" s="425"/>
      <c r="U8" s="424">
        <v>829.01835038183924</v>
      </c>
      <c r="V8" s="42"/>
      <c r="W8" s="42"/>
      <c r="X8" s="266"/>
      <c r="Y8" s="266"/>
      <c r="Z8" s="266"/>
      <c r="AA8" s="266"/>
      <c r="AB8" s="267"/>
      <c r="AC8" s="266"/>
      <c r="AD8" s="266"/>
      <c r="AE8" s="266"/>
      <c r="AF8" s="266"/>
      <c r="AG8" s="266"/>
      <c r="AH8" s="267"/>
      <c r="AI8" s="266"/>
      <c r="AJ8" s="266"/>
      <c r="AK8" s="266"/>
      <c r="AL8" s="266"/>
      <c r="AM8" s="266"/>
      <c r="AN8" s="267"/>
    </row>
    <row r="9" spans="2:40" ht="27.95" customHeight="1">
      <c r="B9" s="36" t="s">
        <v>145</v>
      </c>
      <c r="C9" s="422"/>
      <c r="D9" s="407"/>
      <c r="E9" s="423">
        <v>115212</v>
      </c>
      <c r="F9" s="423"/>
      <c r="G9" s="423">
        <v>90768.121079999997</v>
      </c>
      <c r="H9" s="423"/>
      <c r="I9" s="424">
        <v>787.83565149463595</v>
      </c>
      <c r="J9" s="466"/>
      <c r="K9" s="423">
        <v>1321437</v>
      </c>
      <c r="L9" s="425"/>
      <c r="M9" s="423">
        <v>1103362.67698</v>
      </c>
      <c r="N9" s="425"/>
      <c r="O9" s="424">
        <v>834.97183519153771</v>
      </c>
      <c r="P9" s="466"/>
      <c r="Q9" s="423">
        <v>467024</v>
      </c>
      <c r="R9" s="425"/>
      <c r="S9" s="423">
        <v>262051.30646999992</v>
      </c>
      <c r="T9" s="425"/>
      <c r="U9" s="424">
        <v>561.10886479067437</v>
      </c>
      <c r="V9" s="42"/>
      <c r="W9" s="42"/>
      <c r="X9" s="266"/>
      <c r="Y9" s="266"/>
      <c r="Z9" s="266"/>
      <c r="AA9" s="266"/>
      <c r="AB9" s="267"/>
      <c r="AC9" s="266"/>
      <c r="AD9" s="266"/>
      <c r="AE9" s="266"/>
      <c r="AF9" s="266"/>
      <c r="AG9" s="266"/>
      <c r="AH9" s="267"/>
      <c r="AI9" s="266"/>
      <c r="AJ9" s="266"/>
      <c r="AK9" s="266"/>
      <c r="AL9" s="266"/>
      <c r="AM9" s="266"/>
      <c r="AN9" s="267"/>
    </row>
    <row r="10" spans="2:40" ht="27.95" customHeight="1">
      <c r="B10" s="33" t="s">
        <v>146</v>
      </c>
      <c r="C10" s="37"/>
      <c r="D10" s="38"/>
      <c r="E10" s="39">
        <v>6838</v>
      </c>
      <c r="F10" s="39"/>
      <c r="G10" s="39">
        <v>7048.0796399999972</v>
      </c>
      <c r="H10" s="39"/>
      <c r="I10" s="40">
        <v>1030.7223808131027</v>
      </c>
      <c r="J10" s="466"/>
      <c r="K10" s="39">
        <v>65945</v>
      </c>
      <c r="L10" s="41"/>
      <c r="M10" s="39">
        <v>91808.387139999861</v>
      </c>
      <c r="N10" s="41"/>
      <c r="O10" s="40">
        <v>1392.1963323982086</v>
      </c>
      <c r="P10" s="466"/>
      <c r="Q10" s="39">
        <v>41029</v>
      </c>
      <c r="R10" s="41"/>
      <c r="S10" s="39">
        <v>31549.639620000002</v>
      </c>
      <c r="T10" s="41"/>
      <c r="U10" s="40">
        <v>768.95950717784979</v>
      </c>
      <c r="V10" s="42"/>
      <c r="W10" s="42"/>
      <c r="X10" s="266"/>
      <c r="Y10" s="266"/>
      <c r="Z10" s="266"/>
      <c r="AA10" s="266"/>
      <c r="AB10" s="267"/>
      <c r="AC10" s="266"/>
      <c r="AD10" s="266"/>
      <c r="AE10" s="266"/>
      <c r="AF10" s="266"/>
      <c r="AG10" s="266"/>
      <c r="AH10" s="267"/>
      <c r="AI10" s="266"/>
      <c r="AJ10" s="266"/>
      <c r="AK10" s="266"/>
      <c r="AL10" s="266"/>
      <c r="AM10" s="266"/>
      <c r="AN10" s="267"/>
    </row>
    <row r="11" spans="2:40" ht="27.95" customHeight="1">
      <c r="B11" s="33" t="s">
        <v>147</v>
      </c>
      <c r="C11" s="37"/>
      <c r="D11" s="38"/>
      <c r="E11" s="39">
        <v>2079</v>
      </c>
      <c r="F11" s="39"/>
      <c r="G11" s="39">
        <v>3552.2911800000002</v>
      </c>
      <c r="H11" s="39"/>
      <c r="I11" s="40">
        <v>1708.6537662337664</v>
      </c>
      <c r="J11" s="466"/>
      <c r="K11" s="39">
        <v>35423</v>
      </c>
      <c r="L11" s="41"/>
      <c r="M11" s="39">
        <v>86627.107530000008</v>
      </c>
      <c r="N11" s="41"/>
      <c r="O11" s="40">
        <v>2445.5045459164949</v>
      </c>
      <c r="P11" s="466"/>
      <c r="Q11" s="39">
        <v>20679</v>
      </c>
      <c r="R11" s="41"/>
      <c r="S11" s="39">
        <v>23646.77619</v>
      </c>
      <c r="T11" s="41"/>
      <c r="U11" s="40">
        <v>1143.5164268098072</v>
      </c>
      <c r="V11" s="42"/>
      <c r="W11" s="42"/>
      <c r="X11" s="266"/>
      <c r="Y11" s="266"/>
      <c r="Z11" s="266"/>
      <c r="AA11" s="266"/>
      <c r="AB11" s="267"/>
      <c r="AC11" s="266"/>
      <c r="AD11" s="266"/>
      <c r="AE11" s="266"/>
      <c r="AF11" s="266"/>
      <c r="AG11" s="266"/>
      <c r="AH11" s="267"/>
      <c r="AI11" s="266"/>
      <c r="AJ11" s="266"/>
      <c r="AK11" s="266"/>
      <c r="AL11" s="266"/>
      <c r="AM11" s="266"/>
      <c r="AN11" s="267"/>
    </row>
    <row r="12" spans="2:40" ht="27.95" customHeight="1">
      <c r="B12" s="33" t="s">
        <v>148</v>
      </c>
      <c r="C12" s="37"/>
      <c r="D12" s="38"/>
      <c r="E12" s="39">
        <v>85565</v>
      </c>
      <c r="F12" s="39"/>
      <c r="G12" s="39">
        <v>102431.17248000004</v>
      </c>
      <c r="H12" s="39"/>
      <c r="I12" s="40">
        <v>1197.1153214515284</v>
      </c>
      <c r="J12" s="466"/>
      <c r="K12" s="39">
        <v>54158</v>
      </c>
      <c r="L12" s="41"/>
      <c r="M12" s="39">
        <v>71753.612870000012</v>
      </c>
      <c r="N12" s="41"/>
      <c r="O12" s="40">
        <v>1324.894066804535</v>
      </c>
      <c r="P12" s="466"/>
      <c r="Q12" s="39">
        <v>51838</v>
      </c>
      <c r="R12" s="41"/>
      <c r="S12" s="39">
        <v>49333.062789999989</v>
      </c>
      <c r="T12" s="41"/>
      <c r="U12" s="40">
        <v>951.67758767699354</v>
      </c>
      <c r="V12" s="42"/>
      <c r="W12" s="42"/>
      <c r="X12" s="266"/>
      <c r="Y12" s="266"/>
      <c r="Z12" s="266"/>
      <c r="AA12" s="266"/>
      <c r="AB12" s="267"/>
      <c r="AC12" s="266"/>
      <c r="AD12" s="266"/>
      <c r="AE12" s="266"/>
      <c r="AF12" s="266"/>
      <c r="AG12" s="266"/>
      <c r="AH12" s="267"/>
      <c r="AI12" s="266"/>
      <c r="AJ12" s="266"/>
      <c r="AK12" s="266"/>
      <c r="AL12" s="266"/>
      <c r="AM12" s="266"/>
      <c r="AN12" s="267"/>
    </row>
    <row r="13" spans="2:40" ht="27.95" customHeight="1">
      <c r="B13" s="33" t="s">
        <v>149</v>
      </c>
      <c r="C13" s="37"/>
      <c r="D13" s="38"/>
      <c r="E13" s="39">
        <v>11808</v>
      </c>
      <c r="F13" s="39"/>
      <c r="G13" s="39">
        <v>13692.522299999995</v>
      </c>
      <c r="H13" s="39"/>
      <c r="I13" s="40">
        <v>1159.5970782520321</v>
      </c>
      <c r="J13" s="466"/>
      <c r="K13" s="39">
        <v>10508</v>
      </c>
      <c r="L13" s="41"/>
      <c r="M13" s="39">
        <v>18334.80601</v>
      </c>
      <c r="N13" s="41"/>
      <c r="O13" s="40">
        <v>1744.8425970689</v>
      </c>
      <c r="P13" s="466"/>
      <c r="Q13" s="39">
        <v>9862</v>
      </c>
      <c r="R13" s="41"/>
      <c r="S13" s="39">
        <v>12353.158529999997</v>
      </c>
      <c r="T13" s="41"/>
      <c r="U13" s="40">
        <v>1252.6017572500505</v>
      </c>
      <c r="V13" s="42"/>
      <c r="W13" s="42"/>
      <c r="X13" s="266"/>
      <c r="Y13" s="266"/>
      <c r="Z13" s="266"/>
      <c r="AA13" s="266"/>
      <c r="AB13" s="267"/>
      <c r="AC13" s="266"/>
      <c r="AD13" s="266"/>
      <c r="AE13" s="266"/>
      <c r="AF13" s="266"/>
      <c r="AG13" s="266"/>
      <c r="AH13" s="267"/>
      <c r="AI13" s="266"/>
      <c r="AJ13" s="266"/>
      <c r="AK13" s="266"/>
      <c r="AL13" s="266"/>
      <c r="AM13" s="266"/>
      <c r="AN13" s="267"/>
    </row>
    <row r="14" spans="2:40" ht="27.95" customHeight="1">
      <c r="B14" s="33" t="s">
        <v>150</v>
      </c>
      <c r="C14" s="37"/>
      <c r="D14" s="38"/>
      <c r="E14" s="39">
        <v>4318</v>
      </c>
      <c r="F14" s="39"/>
      <c r="G14" s="39">
        <v>1870.1895100000006</v>
      </c>
      <c r="H14" s="39"/>
      <c r="I14" s="40">
        <v>433.11475451597977</v>
      </c>
      <c r="J14" s="466"/>
      <c r="K14" s="39">
        <v>219540</v>
      </c>
      <c r="L14" s="41"/>
      <c r="M14" s="39">
        <v>92251.119429999919</v>
      </c>
      <c r="N14" s="41"/>
      <c r="O14" s="40">
        <v>420.20187405484154</v>
      </c>
      <c r="P14" s="466"/>
      <c r="Q14" s="39">
        <v>19397</v>
      </c>
      <c r="R14" s="41"/>
      <c r="S14" s="39">
        <v>8433.8023100000082</v>
      </c>
      <c r="T14" s="41"/>
      <c r="U14" s="40">
        <v>434.79931484250181</v>
      </c>
      <c r="V14" s="42"/>
      <c r="W14" s="42"/>
      <c r="X14" s="266"/>
      <c r="Y14" s="266"/>
      <c r="Z14" s="266"/>
      <c r="AA14" s="266"/>
      <c r="AB14" s="267"/>
      <c r="AC14" s="266"/>
      <c r="AD14" s="266"/>
      <c r="AE14" s="266"/>
      <c r="AF14" s="266"/>
      <c r="AG14" s="266"/>
      <c r="AH14" s="267"/>
      <c r="AI14" s="266"/>
      <c r="AJ14" s="266"/>
      <c r="AK14" s="266"/>
      <c r="AL14" s="266"/>
      <c r="AM14" s="266"/>
      <c r="AN14" s="267"/>
    </row>
    <row r="15" spans="2:40" ht="16.149999999999999" customHeight="1">
      <c r="C15" s="37"/>
      <c r="D15" s="38"/>
      <c r="E15" s="39"/>
      <c r="F15" s="39"/>
      <c r="G15" s="39"/>
      <c r="H15" s="39"/>
      <c r="I15" s="40"/>
      <c r="J15" s="466"/>
      <c r="K15" s="39"/>
      <c r="L15" s="41"/>
      <c r="M15" s="39"/>
      <c r="N15" s="41"/>
      <c r="O15" s="40"/>
      <c r="P15" s="466"/>
      <c r="Q15" s="39"/>
      <c r="R15" s="41"/>
      <c r="S15" s="39"/>
      <c r="T15" s="41"/>
      <c r="U15" s="40"/>
      <c r="X15" s="266"/>
      <c r="Y15" s="266"/>
      <c r="Z15" s="266"/>
      <c r="AA15" s="266"/>
      <c r="AB15" s="267"/>
      <c r="AC15" s="266"/>
      <c r="AD15" s="266"/>
      <c r="AE15" s="266"/>
      <c r="AF15" s="266"/>
      <c r="AG15" s="266"/>
      <c r="AH15" s="267"/>
      <c r="AI15" s="266"/>
      <c r="AJ15" s="266"/>
      <c r="AK15" s="266"/>
      <c r="AL15" s="266"/>
      <c r="AM15" s="266"/>
      <c r="AN15" s="267"/>
    </row>
    <row r="16" spans="2:40" s="34" customFormat="1" ht="19.5" customHeight="1">
      <c r="B16" s="340" t="s">
        <v>151</v>
      </c>
      <c r="C16" s="336"/>
      <c r="D16" s="337"/>
      <c r="E16" s="336">
        <v>952436</v>
      </c>
      <c r="F16" s="336"/>
      <c r="G16" s="336">
        <v>986183.37166000076</v>
      </c>
      <c r="H16" s="336"/>
      <c r="I16" s="338">
        <v>1035.4326922333898</v>
      </c>
      <c r="J16" s="337"/>
      <c r="K16" s="336">
        <v>6246506</v>
      </c>
      <c r="L16" s="339"/>
      <c r="M16" s="336">
        <v>7837241.174000008</v>
      </c>
      <c r="N16" s="339"/>
      <c r="O16" s="338">
        <v>1254.659992962467</v>
      </c>
      <c r="P16" s="337"/>
      <c r="Q16" s="336">
        <v>2350353</v>
      </c>
      <c r="R16" s="339"/>
      <c r="S16" s="336">
        <v>1830294.081190004</v>
      </c>
      <c r="T16" s="339"/>
      <c r="U16" s="338">
        <v>778.73156976420307</v>
      </c>
      <c r="V16" s="33"/>
      <c r="W16" s="33"/>
      <c r="X16" s="268"/>
      <c r="Y16" s="268"/>
      <c r="Z16" s="268"/>
      <c r="AA16" s="268"/>
      <c r="AB16" s="269"/>
      <c r="AC16" s="268"/>
      <c r="AD16" s="268"/>
      <c r="AE16" s="268"/>
      <c r="AF16" s="268"/>
      <c r="AG16" s="268"/>
      <c r="AH16" s="269"/>
      <c r="AI16" s="268"/>
      <c r="AJ16" s="268"/>
      <c r="AK16" s="268"/>
      <c r="AL16" s="268"/>
      <c r="AM16" s="268"/>
      <c r="AN16" s="269"/>
    </row>
    <row r="17" spans="1:32" ht="13.9" customHeight="1">
      <c r="B17" s="29"/>
      <c r="C17" s="30"/>
      <c r="D17" s="31"/>
      <c r="E17" s="469"/>
      <c r="F17" s="469"/>
      <c r="G17" s="469"/>
      <c r="H17" s="469"/>
      <c r="I17" s="469"/>
      <c r="J17" s="470"/>
      <c r="K17" s="469"/>
      <c r="L17" s="471"/>
      <c r="M17" s="469"/>
      <c r="N17" s="471"/>
      <c r="O17" s="469"/>
      <c r="P17" s="470"/>
      <c r="Q17" s="469"/>
      <c r="R17" s="471"/>
      <c r="S17" s="469"/>
      <c r="T17" s="471"/>
      <c r="U17" s="469"/>
    </row>
    <row r="18" spans="1:32" s="34" customFormat="1" ht="50.25" customHeight="1">
      <c r="A18" s="427"/>
      <c r="B18" s="538"/>
      <c r="C18" s="538"/>
      <c r="D18" s="35"/>
      <c r="E18" s="465"/>
      <c r="F18" s="465"/>
      <c r="G18" s="465"/>
      <c r="H18" s="465"/>
      <c r="I18" s="465"/>
      <c r="J18" s="465"/>
      <c r="K18" s="465"/>
      <c r="L18" s="465"/>
      <c r="M18" s="465"/>
      <c r="N18" s="465"/>
      <c r="O18" s="465" t="s">
        <v>132</v>
      </c>
      <c r="P18" s="465"/>
      <c r="Q18" s="465" t="s">
        <v>132</v>
      </c>
      <c r="R18" s="465"/>
      <c r="S18" s="465" t="s">
        <v>132</v>
      </c>
      <c r="T18" s="465"/>
      <c r="U18" s="465" t="s">
        <v>132</v>
      </c>
      <c r="V18" s="33"/>
      <c r="W18" s="33"/>
    </row>
    <row r="19" spans="1:32" s="34" customFormat="1" ht="9.9499999999999993" customHeight="1">
      <c r="A19" s="427"/>
      <c r="B19" s="538"/>
      <c r="C19" s="538"/>
      <c r="D19" s="35"/>
      <c r="E19" s="465"/>
      <c r="F19" s="465"/>
      <c r="G19" s="465"/>
      <c r="H19" s="465"/>
      <c r="I19" s="465"/>
      <c r="J19" s="465"/>
      <c r="K19" s="465"/>
      <c r="L19" s="465"/>
      <c r="M19" s="465"/>
      <c r="N19" s="465"/>
      <c r="O19" s="465"/>
      <c r="P19" s="465"/>
      <c r="Q19" s="465"/>
      <c r="R19" s="465"/>
      <c r="S19" s="465"/>
      <c r="T19" s="465"/>
      <c r="U19" s="465"/>
      <c r="V19" s="33"/>
      <c r="W19" s="33"/>
    </row>
    <row r="20" spans="1:32" ht="27.95" customHeight="1">
      <c r="A20" s="36"/>
      <c r="B20" s="535" t="s">
        <v>139</v>
      </c>
      <c r="C20" s="536"/>
      <c r="D20" s="412"/>
      <c r="E20" s="530" t="s">
        <v>107</v>
      </c>
      <c r="F20" s="530"/>
      <c r="G20" s="530"/>
      <c r="H20" s="530"/>
      <c r="I20" s="530"/>
      <c r="J20" s="472"/>
      <c r="K20" s="530" t="s">
        <v>108</v>
      </c>
      <c r="L20" s="530"/>
      <c r="M20" s="530"/>
      <c r="N20" s="530"/>
      <c r="O20" s="530"/>
      <c r="P20" s="472"/>
      <c r="Q20" s="530" t="s">
        <v>152</v>
      </c>
      <c r="R20" s="530"/>
      <c r="S20" s="530"/>
      <c r="T20" s="530"/>
      <c r="U20" s="530"/>
    </row>
    <row r="21" spans="1:32" s="295" customFormat="1" ht="4.5" customHeight="1">
      <c r="A21" s="300"/>
      <c r="B21" s="298"/>
      <c r="C21" s="413"/>
      <c r="D21" s="297"/>
      <c r="E21" s="298"/>
      <c r="F21" s="414"/>
      <c r="G21" s="414"/>
      <c r="H21" s="414"/>
      <c r="I21" s="414"/>
      <c r="J21" s="298"/>
      <c r="K21" s="298"/>
      <c r="L21" s="414"/>
      <c r="M21" s="414"/>
      <c r="N21" s="414"/>
      <c r="O21" s="414"/>
      <c r="P21" s="298"/>
      <c r="Q21" s="298"/>
      <c r="R21" s="414"/>
      <c r="S21" s="414"/>
      <c r="T21" s="414"/>
      <c r="U21" s="414"/>
      <c r="X21" s="296"/>
      <c r="Y21" s="296"/>
      <c r="Z21" s="296"/>
      <c r="AA21" s="296"/>
      <c r="AB21" s="296"/>
      <c r="AC21" s="296"/>
      <c r="AD21" s="296"/>
      <c r="AE21" s="296"/>
      <c r="AF21" s="296"/>
    </row>
    <row r="22" spans="1:32" ht="27.95" customHeight="1">
      <c r="A22" s="36"/>
      <c r="B22" s="415" t="s">
        <v>141</v>
      </c>
      <c r="C22" s="416"/>
      <c r="D22" s="244"/>
      <c r="E22" s="417" t="s">
        <v>7</v>
      </c>
      <c r="F22" s="418"/>
      <c r="G22" s="417" t="s">
        <v>142</v>
      </c>
      <c r="H22" s="418"/>
      <c r="I22" s="417" t="s">
        <v>143</v>
      </c>
      <c r="J22" s="419"/>
      <c r="K22" s="417" t="s">
        <v>7</v>
      </c>
      <c r="L22" s="418"/>
      <c r="M22" s="417" t="s">
        <v>142</v>
      </c>
      <c r="N22" s="418"/>
      <c r="O22" s="417" t="s">
        <v>143</v>
      </c>
      <c r="P22" s="419"/>
      <c r="Q22" s="417" t="s">
        <v>7</v>
      </c>
      <c r="R22" s="418"/>
      <c r="S22" s="417" t="s">
        <v>142</v>
      </c>
      <c r="T22" s="418"/>
      <c r="U22" s="417" t="s">
        <v>143</v>
      </c>
    </row>
    <row r="23" spans="1:32" s="34" customFormat="1" ht="9.9499999999999993" customHeight="1">
      <c r="A23" s="427"/>
      <c r="B23" s="537"/>
      <c r="C23" s="537"/>
      <c r="D23" s="36"/>
      <c r="E23" s="467"/>
      <c r="F23" s="467"/>
      <c r="G23" s="467"/>
      <c r="H23" s="467"/>
      <c r="I23" s="467"/>
      <c r="J23" s="467"/>
      <c r="K23" s="467"/>
      <c r="L23" s="420"/>
      <c r="M23" s="467"/>
      <c r="N23" s="420"/>
      <c r="O23" s="467"/>
      <c r="P23" s="467"/>
      <c r="Q23" s="465"/>
      <c r="R23" s="421"/>
      <c r="S23" s="465"/>
      <c r="T23" s="421"/>
      <c r="U23" s="465"/>
      <c r="V23" s="33"/>
      <c r="W23" s="33"/>
    </row>
    <row r="24" spans="1:32" s="34" customFormat="1" ht="19.5" customHeight="1">
      <c r="A24" s="427"/>
      <c r="B24" s="36" t="s">
        <v>144</v>
      </c>
      <c r="C24" s="422"/>
      <c r="D24" s="407"/>
      <c r="E24" s="423">
        <v>260119</v>
      </c>
      <c r="F24" s="423"/>
      <c r="G24" s="423">
        <v>117283.07423000011</v>
      </c>
      <c r="H24" s="423"/>
      <c r="I24" s="424">
        <v>450.882381640711</v>
      </c>
      <c r="J24" s="466"/>
      <c r="K24" s="423">
        <v>31948</v>
      </c>
      <c r="L24" s="425"/>
      <c r="M24" s="423">
        <v>21163.681860000026</v>
      </c>
      <c r="N24" s="425"/>
      <c r="O24" s="424">
        <v>662.44152560410748</v>
      </c>
      <c r="P24" s="466"/>
      <c r="Q24" s="423">
        <v>7298702</v>
      </c>
      <c r="R24" s="425"/>
      <c r="S24" s="423">
        <v>8721297.55088</v>
      </c>
      <c r="T24" s="425"/>
      <c r="U24" s="424">
        <v>1194.9107595953362</v>
      </c>
      <c r="V24" s="33"/>
      <c r="W24" s="45"/>
    </row>
    <row r="25" spans="1:32" s="34" customFormat="1" ht="27.95" customHeight="1">
      <c r="B25" s="33" t="s">
        <v>145</v>
      </c>
      <c r="C25" s="37"/>
      <c r="D25" s="38"/>
      <c r="E25" s="39">
        <v>63764</v>
      </c>
      <c r="F25" s="39"/>
      <c r="G25" s="39">
        <v>23099.937879999994</v>
      </c>
      <c r="H25" s="39"/>
      <c r="I25" s="40">
        <v>362.27240888275509</v>
      </c>
      <c r="J25" s="466"/>
      <c r="K25" s="39">
        <v>9916</v>
      </c>
      <c r="L25" s="41"/>
      <c r="M25" s="39">
        <v>4913.4418599999999</v>
      </c>
      <c r="N25" s="41"/>
      <c r="O25" s="40">
        <v>495.50644009681326</v>
      </c>
      <c r="P25" s="466"/>
      <c r="Q25" s="39">
        <v>1977353</v>
      </c>
      <c r="R25" s="41"/>
      <c r="S25" s="39">
        <v>1484195.4842699992</v>
      </c>
      <c r="T25" s="41"/>
      <c r="U25" s="40">
        <v>750.59712872208411</v>
      </c>
      <c r="V25" s="33"/>
      <c r="W25" s="45"/>
    </row>
    <row r="26" spans="1:32" s="34" customFormat="1" ht="27.95" customHeight="1">
      <c r="B26" s="33" t="s">
        <v>146</v>
      </c>
      <c r="C26" s="37"/>
      <c r="D26" s="38"/>
      <c r="E26" s="39">
        <v>4864</v>
      </c>
      <c r="F26" s="39"/>
      <c r="G26" s="39">
        <v>2555.33779</v>
      </c>
      <c r="H26" s="39"/>
      <c r="I26" s="40">
        <v>525.35727590460522</v>
      </c>
      <c r="J26" s="466"/>
      <c r="K26" s="39">
        <v>1218</v>
      </c>
      <c r="L26" s="41"/>
      <c r="M26" s="39">
        <v>824.84486000000015</v>
      </c>
      <c r="N26" s="41"/>
      <c r="O26" s="40">
        <v>677.2125287356323</v>
      </c>
      <c r="P26" s="466"/>
      <c r="Q26" s="39">
        <v>119894</v>
      </c>
      <c r="R26" s="41"/>
      <c r="S26" s="39">
        <v>133786.2890499999</v>
      </c>
      <c r="T26" s="41"/>
      <c r="U26" s="40">
        <v>1115.8714285118513</v>
      </c>
      <c r="V26" s="33"/>
      <c r="W26" s="45"/>
    </row>
    <row r="27" spans="1:32" s="34" customFormat="1" ht="27.95" customHeight="1">
      <c r="B27" s="33" t="s">
        <v>147</v>
      </c>
      <c r="C27" s="37"/>
      <c r="D27" s="38"/>
      <c r="E27" s="39">
        <v>1915</v>
      </c>
      <c r="F27" s="39"/>
      <c r="G27" s="39">
        <v>1505.8144699999996</v>
      </c>
      <c r="H27" s="39"/>
      <c r="I27" s="40">
        <v>786.32609399477781</v>
      </c>
      <c r="J27" s="466"/>
      <c r="K27" s="39">
        <v>630</v>
      </c>
      <c r="L27" s="41"/>
      <c r="M27" s="39">
        <v>652.12351000000001</v>
      </c>
      <c r="N27" s="41"/>
      <c r="O27" s="40">
        <v>1035.1166825396826</v>
      </c>
      <c r="P27" s="466"/>
      <c r="Q27" s="39">
        <v>60726</v>
      </c>
      <c r="R27" s="41"/>
      <c r="S27" s="39">
        <v>115984.1128799999</v>
      </c>
      <c r="T27" s="41"/>
      <c r="U27" s="40">
        <v>1909.9580555281084</v>
      </c>
      <c r="V27" s="33"/>
      <c r="W27" s="45"/>
    </row>
    <row r="28" spans="1:32" s="34" customFormat="1" ht="27.95" customHeight="1">
      <c r="B28" s="33" t="s">
        <v>148</v>
      </c>
      <c r="C28" s="37"/>
      <c r="D28" s="38"/>
      <c r="E28" s="39">
        <v>10757</v>
      </c>
      <c r="F28" s="39"/>
      <c r="G28" s="39">
        <v>4852.3029300000007</v>
      </c>
      <c r="H28" s="39"/>
      <c r="I28" s="40">
        <v>451.08328809147537</v>
      </c>
      <c r="J28" s="466"/>
      <c r="K28" s="39">
        <v>505</v>
      </c>
      <c r="L28" s="41"/>
      <c r="M28" s="39">
        <v>501.77354999999989</v>
      </c>
      <c r="N28" s="41"/>
      <c r="O28" s="40">
        <v>993.61099009900965</v>
      </c>
      <c r="P28" s="466"/>
      <c r="Q28" s="39">
        <v>202823</v>
      </c>
      <c r="R28" s="41"/>
      <c r="S28" s="39">
        <v>228871.92462000009</v>
      </c>
      <c r="T28" s="41"/>
      <c r="U28" s="40">
        <v>1128.4318081282699</v>
      </c>
      <c r="V28" s="33"/>
      <c r="W28" s="45"/>
    </row>
    <row r="29" spans="1:32" s="34" customFormat="1" ht="27.95" customHeight="1">
      <c r="B29" s="33" t="s">
        <v>149</v>
      </c>
      <c r="C29" s="37"/>
      <c r="D29" s="38"/>
      <c r="E29" s="39">
        <v>1053</v>
      </c>
      <c r="F29" s="39"/>
      <c r="G29" s="39">
        <v>864.03181000000029</v>
      </c>
      <c r="H29" s="39"/>
      <c r="I29" s="40">
        <v>820.5430294396964</v>
      </c>
      <c r="J29" s="466"/>
      <c r="K29" s="39">
        <v>198</v>
      </c>
      <c r="L29" s="41"/>
      <c r="M29" s="39">
        <v>253.42333999999997</v>
      </c>
      <c r="N29" s="41"/>
      <c r="O29" s="40">
        <v>1279.9158585858584</v>
      </c>
      <c r="P29" s="466"/>
      <c r="Q29" s="39">
        <v>33429</v>
      </c>
      <c r="R29" s="41"/>
      <c r="S29" s="39">
        <v>45497.941989999992</v>
      </c>
      <c r="T29" s="41"/>
      <c r="U29" s="40">
        <v>1361.0320975799455</v>
      </c>
      <c r="V29" s="33"/>
      <c r="W29" s="45"/>
    </row>
    <row r="30" spans="1:32" s="34" customFormat="1" ht="27.95" customHeight="1">
      <c r="B30" s="33" t="s">
        <v>150</v>
      </c>
      <c r="C30" s="37"/>
      <c r="D30" s="38"/>
      <c r="E30" s="39"/>
      <c r="F30" s="39"/>
      <c r="G30" s="39"/>
      <c r="H30" s="39"/>
      <c r="I30" s="40"/>
      <c r="J30" s="466"/>
      <c r="K30" s="39"/>
      <c r="L30" s="41"/>
      <c r="M30" s="39"/>
      <c r="N30" s="41"/>
      <c r="O30" s="40"/>
      <c r="P30" s="466"/>
      <c r="Q30" s="39">
        <v>243255</v>
      </c>
      <c r="R30" s="41"/>
      <c r="S30" s="39">
        <v>102555.11124999994</v>
      </c>
      <c r="T30" s="41"/>
      <c r="U30" s="40">
        <v>421.59508026556472</v>
      </c>
      <c r="V30" s="33"/>
      <c r="W30" s="45"/>
    </row>
    <row r="31" spans="1:32" s="34" customFormat="1" ht="16.149999999999999" customHeight="1">
      <c r="B31" s="33"/>
      <c r="C31" s="37"/>
      <c r="D31" s="38"/>
      <c r="E31" s="39"/>
      <c r="F31" s="39"/>
      <c r="G31" s="39"/>
      <c r="H31" s="39"/>
      <c r="I31" s="40"/>
      <c r="J31" s="466"/>
      <c r="K31" s="39"/>
      <c r="L31" s="41"/>
      <c r="M31" s="39"/>
      <c r="N31" s="41"/>
      <c r="O31" s="40"/>
      <c r="P31" s="466"/>
      <c r="Q31" s="39"/>
      <c r="R31" s="41"/>
      <c r="S31" s="39"/>
      <c r="T31" s="41"/>
      <c r="U31" s="40"/>
      <c r="V31" s="33"/>
      <c r="W31" s="45"/>
    </row>
    <row r="32" spans="1:32" s="34" customFormat="1" ht="24" customHeight="1">
      <c r="B32" s="341" t="s">
        <v>151</v>
      </c>
      <c r="C32" s="342"/>
      <c r="D32" s="337"/>
      <c r="E32" s="342">
        <v>342472</v>
      </c>
      <c r="F32" s="342"/>
      <c r="G32" s="342">
        <v>150160.49911</v>
      </c>
      <c r="H32" s="342"/>
      <c r="I32" s="343">
        <v>438.46065987876386</v>
      </c>
      <c r="J32" s="337"/>
      <c r="K32" s="342">
        <v>44415</v>
      </c>
      <c r="L32" s="344"/>
      <c r="M32" s="342">
        <v>28309.288980000012</v>
      </c>
      <c r="N32" s="344"/>
      <c r="O32" s="343">
        <v>637.3812671394802</v>
      </c>
      <c r="P32" s="337"/>
      <c r="Q32" s="342">
        <v>9936182</v>
      </c>
      <c r="R32" s="344"/>
      <c r="S32" s="342">
        <v>10832188.414940011</v>
      </c>
      <c r="T32" s="344"/>
      <c r="U32" s="343">
        <v>1090.1761275045094</v>
      </c>
      <c r="V32" s="33"/>
      <c r="W32" s="45"/>
    </row>
    <row r="33" spans="2:40" ht="9.9499999999999993" customHeight="1">
      <c r="B33" s="528"/>
      <c r="C33" s="528"/>
      <c r="D33" s="38"/>
      <c r="E33" s="46"/>
      <c r="F33" s="46"/>
      <c r="G33" s="46"/>
      <c r="H33" s="46"/>
      <c r="I33" s="46"/>
      <c r="J33" s="38"/>
      <c r="K33" s="46"/>
      <c r="L33" s="46"/>
      <c r="M33" s="46"/>
      <c r="N33" s="46"/>
      <c r="O33" s="46"/>
      <c r="P33" s="38"/>
      <c r="Q33" s="46"/>
      <c r="R33" s="46"/>
      <c r="S33" s="46"/>
      <c r="T33" s="46"/>
      <c r="U33" s="46"/>
    </row>
    <row r="34" spans="2:40" ht="50.1" customHeight="1">
      <c r="B34" s="528"/>
      <c r="C34" s="528"/>
      <c r="D34" s="407"/>
      <c r="E34" s="406" t="s">
        <v>132</v>
      </c>
      <c r="F34" s="406"/>
      <c r="G34" s="406" t="s">
        <v>132</v>
      </c>
      <c r="H34" s="406"/>
      <c r="I34" s="406" t="s">
        <v>132</v>
      </c>
      <c r="J34" s="422"/>
      <c r="K34" s="406" t="s">
        <v>132</v>
      </c>
      <c r="L34" s="406"/>
      <c r="M34" s="406" t="s">
        <v>132</v>
      </c>
      <c r="N34" s="406"/>
      <c r="O34" s="406" t="s">
        <v>132</v>
      </c>
      <c r="P34" s="406"/>
      <c r="Q34" s="406" t="s">
        <v>132</v>
      </c>
      <c r="R34" s="406"/>
      <c r="S34" s="406" t="s">
        <v>132</v>
      </c>
      <c r="T34" s="406"/>
      <c r="U34" s="406" t="s">
        <v>132</v>
      </c>
    </row>
    <row r="35" spans="2:40" ht="68.099999999999994" customHeight="1">
      <c r="B35" s="29" t="s">
        <v>153</v>
      </c>
      <c r="C35" s="29"/>
      <c r="D35" s="47"/>
      <c r="E35" s="48"/>
      <c r="F35" s="48"/>
      <c r="G35" s="48"/>
      <c r="H35" s="48"/>
      <c r="I35" s="48"/>
      <c r="J35" s="47"/>
      <c r="K35" s="48"/>
      <c r="L35" s="48"/>
      <c r="M35" s="48"/>
      <c r="N35" s="48"/>
      <c r="O35" s="48"/>
      <c r="P35" s="47"/>
      <c r="Q35" s="48"/>
      <c r="R35" s="48"/>
      <c r="S35" s="48"/>
      <c r="T35" s="48"/>
      <c r="U35" s="48"/>
    </row>
    <row r="36" spans="2:40" ht="27.95" customHeight="1">
      <c r="B36" s="49" t="s">
        <v>215</v>
      </c>
      <c r="C36" s="29"/>
      <c r="D36" s="47"/>
      <c r="E36" s="48"/>
      <c r="F36" s="48"/>
      <c r="G36" s="48"/>
      <c r="H36" s="48"/>
      <c r="I36" s="48"/>
      <c r="J36" s="47"/>
      <c r="K36" s="48"/>
      <c r="L36" s="48"/>
      <c r="M36" s="48"/>
      <c r="N36" s="48"/>
      <c r="O36" s="48"/>
      <c r="P36" s="47"/>
      <c r="Q36" s="48"/>
      <c r="R36" s="48"/>
      <c r="S36" s="48"/>
      <c r="T36" s="48"/>
      <c r="U36" s="48"/>
    </row>
    <row r="37" spans="2:40" ht="24.95" customHeight="1">
      <c r="B37" s="529"/>
      <c r="C37" s="529"/>
      <c r="D37" s="35"/>
      <c r="E37" s="35"/>
      <c r="F37" s="35"/>
      <c r="G37" s="35"/>
      <c r="H37" s="35"/>
      <c r="I37" s="35"/>
      <c r="J37" s="35"/>
      <c r="K37" s="35"/>
      <c r="L37" s="426"/>
      <c r="M37" s="35"/>
      <c r="N37" s="426"/>
      <c r="O37" s="35"/>
      <c r="P37" s="35"/>
      <c r="Q37" s="35"/>
      <c r="R37" s="426"/>
      <c r="S37" s="35"/>
      <c r="T37" s="426"/>
      <c r="U37" s="35"/>
    </row>
    <row r="38" spans="2:40" ht="27.95" customHeight="1">
      <c r="B38" s="530" t="s">
        <v>155</v>
      </c>
      <c r="C38" s="531"/>
      <c r="D38" s="428"/>
      <c r="E38" s="530" t="s">
        <v>154</v>
      </c>
      <c r="F38" s="532"/>
      <c r="G38" s="532"/>
      <c r="H38" s="532"/>
      <c r="I38" s="532"/>
      <c r="J38" s="428"/>
      <c r="K38" s="530" t="s">
        <v>151</v>
      </c>
      <c r="L38" s="532"/>
      <c r="M38" s="532"/>
      <c r="N38" s="532"/>
      <c r="O38" s="532"/>
      <c r="P38" s="428"/>
      <c r="Q38" s="533" t="s">
        <v>178</v>
      </c>
      <c r="R38" s="534"/>
      <c r="S38" s="534"/>
      <c r="T38" s="534"/>
      <c r="U38" s="534"/>
      <c r="X38" s="271"/>
      <c r="Y38" s="273"/>
      <c r="Z38" s="271"/>
      <c r="AA38" s="270"/>
      <c r="AB38" s="272"/>
      <c r="AC38" s="270"/>
      <c r="AD38" s="271"/>
      <c r="AE38" s="273"/>
      <c r="AF38" s="271"/>
      <c r="AG38" s="270"/>
      <c r="AH38" s="272"/>
      <c r="AI38" s="270"/>
      <c r="AJ38" s="272"/>
      <c r="AK38" s="272"/>
      <c r="AL38" s="272"/>
      <c r="AM38" s="272"/>
      <c r="AN38" s="272"/>
    </row>
    <row r="39" spans="2:40" s="295" customFormat="1" ht="4.5" customHeight="1">
      <c r="B39" s="530"/>
      <c r="C39" s="531"/>
      <c r="D39" s="430"/>
      <c r="E39" s="414"/>
      <c r="F39" s="431"/>
      <c r="G39" s="431"/>
      <c r="H39" s="431"/>
      <c r="I39" s="431"/>
      <c r="J39" s="430"/>
      <c r="K39" s="414"/>
      <c r="L39" s="431"/>
      <c r="M39" s="431"/>
      <c r="N39" s="431"/>
      <c r="O39" s="431"/>
      <c r="P39" s="430"/>
      <c r="Q39" s="414"/>
      <c r="R39" s="431"/>
      <c r="S39" s="431"/>
      <c r="T39" s="431"/>
      <c r="U39" s="431"/>
      <c r="X39" s="432"/>
      <c r="Y39" s="433"/>
      <c r="Z39" s="432"/>
      <c r="AA39" s="434"/>
      <c r="AB39" s="435"/>
      <c r="AC39" s="434"/>
      <c r="AD39" s="432"/>
      <c r="AE39" s="433"/>
      <c r="AF39" s="432"/>
      <c r="AG39" s="434"/>
      <c r="AH39" s="435"/>
      <c r="AI39" s="434"/>
      <c r="AJ39" s="435"/>
      <c r="AK39" s="435"/>
      <c r="AL39" s="435"/>
      <c r="AM39" s="435"/>
      <c r="AN39" s="435"/>
    </row>
    <row r="40" spans="2:40" ht="27.95" customHeight="1">
      <c r="B40" s="531" t="s">
        <v>155</v>
      </c>
      <c r="C40" s="531"/>
      <c r="D40" s="244"/>
      <c r="E40" s="417" t="s">
        <v>7</v>
      </c>
      <c r="F40" s="429"/>
      <c r="G40" s="417"/>
      <c r="H40" s="429"/>
      <c r="I40" s="417" t="s">
        <v>143</v>
      </c>
      <c r="J40" s="419"/>
      <c r="K40" s="417" t="s">
        <v>7</v>
      </c>
      <c r="L40" s="418"/>
      <c r="M40" s="417"/>
      <c r="N40" s="418"/>
      <c r="O40" s="417" t="s">
        <v>143</v>
      </c>
      <c r="P40" s="419"/>
      <c r="Q40" s="417" t="s">
        <v>7</v>
      </c>
      <c r="R40" s="418"/>
      <c r="S40" s="417"/>
      <c r="T40" s="418"/>
      <c r="U40" s="417" t="s">
        <v>143</v>
      </c>
      <c r="X40" s="271"/>
      <c r="Y40" s="273"/>
      <c r="Z40" s="271"/>
      <c r="AA40" s="270"/>
      <c r="AB40" s="272"/>
      <c r="AC40" s="270"/>
      <c r="AD40" s="271"/>
      <c r="AE40" s="273"/>
      <c r="AF40" s="271"/>
      <c r="AG40" s="270"/>
      <c r="AH40" s="272"/>
      <c r="AI40" s="270"/>
      <c r="AJ40" s="272"/>
      <c r="AK40" s="272"/>
      <c r="AL40" s="272"/>
      <c r="AM40" s="272"/>
      <c r="AN40" s="272"/>
    </row>
    <row r="41" spans="2:40" ht="9.9499999999999993" customHeight="1">
      <c r="B41" s="527"/>
      <c r="C41" s="527"/>
      <c r="D41" s="36"/>
      <c r="E41" s="406"/>
      <c r="F41" s="44"/>
      <c r="G41" s="406"/>
      <c r="H41" s="44"/>
      <c r="I41" s="406"/>
      <c r="J41" s="36"/>
      <c r="K41" s="406"/>
      <c r="L41" s="44"/>
      <c r="M41" s="406"/>
      <c r="N41" s="44"/>
      <c r="O41" s="406"/>
      <c r="P41" s="36"/>
      <c r="Q41" s="406"/>
      <c r="R41" s="44"/>
      <c r="S41" s="406"/>
      <c r="T41" s="44"/>
      <c r="U41" s="406"/>
      <c r="X41" s="271"/>
      <c r="Y41" s="273"/>
      <c r="Z41" s="271"/>
      <c r="AA41" s="270"/>
      <c r="AB41" s="272"/>
      <c r="AC41" s="270"/>
      <c r="AD41" s="271"/>
      <c r="AE41" s="273"/>
      <c r="AF41" s="271"/>
      <c r="AG41" s="270"/>
      <c r="AH41" s="272"/>
      <c r="AI41" s="270"/>
      <c r="AJ41" s="272"/>
      <c r="AK41" s="272"/>
      <c r="AL41" s="272"/>
      <c r="AM41" s="272"/>
      <c r="AN41" s="272"/>
    </row>
    <row r="42" spans="2:40" ht="18" customHeight="1">
      <c r="B42" s="33" t="s">
        <v>48</v>
      </c>
      <c r="D42" s="36"/>
      <c r="E42" s="591">
        <v>6867</v>
      </c>
      <c r="F42" s="592"/>
      <c r="G42" s="591"/>
      <c r="H42" s="295"/>
      <c r="I42" s="447">
        <v>1063.8814052715895</v>
      </c>
      <c r="J42" s="300"/>
      <c r="K42" s="591">
        <v>8706</v>
      </c>
      <c r="L42" s="591"/>
      <c r="M42" s="591"/>
      <c r="N42" s="295"/>
      <c r="O42" s="447">
        <v>1039.2303491844712</v>
      </c>
      <c r="P42" s="300"/>
      <c r="Q42" s="447">
        <v>78.876636802205383</v>
      </c>
      <c r="R42" s="447"/>
      <c r="S42" s="447"/>
      <c r="T42" s="447"/>
      <c r="U42" s="447">
        <v>102.37204928690382</v>
      </c>
    </row>
    <row r="43" spans="2:40" ht="9.9499999999999993" customHeight="1">
      <c r="D43" s="36"/>
      <c r="E43" s="591"/>
      <c r="F43" s="592"/>
      <c r="G43" s="591"/>
      <c r="H43" s="295"/>
      <c r="I43" s="447"/>
      <c r="J43" s="300"/>
      <c r="K43" s="591"/>
      <c r="L43" s="591"/>
      <c r="M43" s="591"/>
      <c r="N43" s="295"/>
      <c r="O43" s="447"/>
      <c r="P43" s="300"/>
      <c r="Q43" s="447"/>
      <c r="R43" s="447"/>
      <c r="S43" s="447"/>
      <c r="T43" s="447"/>
      <c r="U43" s="447"/>
    </row>
    <row r="44" spans="2:40" ht="18" customHeight="1">
      <c r="B44" s="33" t="s">
        <v>49</v>
      </c>
      <c r="D44" s="36"/>
      <c r="E44" s="591">
        <v>21313</v>
      </c>
      <c r="F44" s="592"/>
      <c r="G44" s="591"/>
      <c r="H44" s="295"/>
      <c r="I44" s="447">
        <v>1463.6746136161025</v>
      </c>
      <c r="J44" s="300"/>
      <c r="K44" s="591">
        <v>25422</v>
      </c>
      <c r="L44" s="591"/>
      <c r="M44" s="591"/>
      <c r="N44" s="295"/>
      <c r="O44" s="447">
        <v>1376.2241102194948</v>
      </c>
      <c r="P44" s="300"/>
      <c r="Q44" s="447">
        <v>83.836834238061513</v>
      </c>
      <c r="R44" s="447"/>
      <c r="S44" s="447"/>
      <c r="T44" s="447"/>
      <c r="U44" s="447">
        <v>106.35437954815805</v>
      </c>
    </row>
    <row r="45" spans="2:40" ht="9.9499999999999993" customHeight="1">
      <c r="B45" s="528"/>
      <c r="C45" s="528"/>
      <c r="D45" s="436"/>
      <c r="E45" s="448"/>
      <c r="F45" s="448"/>
      <c r="G45" s="448"/>
      <c r="H45" s="448"/>
      <c r="I45" s="448"/>
      <c r="J45" s="449"/>
      <c r="K45" s="450"/>
      <c r="L45" s="451"/>
      <c r="M45" s="450"/>
      <c r="N45" s="451"/>
      <c r="O45" s="450"/>
      <c r="P45" s="449"/>
      <c r="Q45" s="300"/>
      <c r="R45" s="452"/>
      <c r="S45" s="300"/>
      <c r="T45" s="452"/>
      <c r="U45" s="300"/>
    </row>
    <row r="46" spans="2:40">
      <c r="B46" s="406"/>
      <c r="C46" s="406"/>
      <c r="D46" s="437"/>
      <c r="E46" s="453"/>
      <c r="F46" s="453"/>
      <c r="G46" s="453"/>
      <c r="H46" s="453"/>
      <c r="I46" s="453"/>
      <c r="J46" s="454"/>
      <c r="K46" s="454"/>
      <c r="L46" s="454"/>
      <c r="M46" s="454"/>
      <c r="N46" s="454"/>
      <c r="O46" s="454"/>
      <c r="P46" s="454"/>
      <c r="Q46" s="454"/>
      <c r="R46" s="454"/>
      <c r="S46" s="454"/>
      <c r="T46" s="454"/>
      <c r="U46" s="454"/>
    </row>
    <row r="47" spans="2:40">
      <c r="D47" s="40"/>
      <c r="E47" s="447"/>
      <c r="F47" s="447"/>
      <c r="G47" s="447"/>
      <c r="H47" s="447"/>
      <c r="I47" s="447"/>
      <c r="J47" s="455"/>
      <c r="K47" s="455"/>
      <c r="L47" s="455"/>
      <c r="M47" s="455"/>
      <c r="N47" s="455"/>
      <c r="O47" s="455"/>
      <c r="P47" s="455"/>
      <c r="Q47" s="455"/>
      <c r="R47" s="455"/>
      <c r="S47" s="455"/>
      <c r="T47" s="455"/>
      <c r="U47" s="455"/>
    </row>
    <row r="48" spans="2:40">
      <c r="D48" s="40"/>
      <c r="E48" s="40"/>
      <c r="F48" s="40"/>
      <c r="G48" s="40"/>
      <c r="H48" s="40"/>
      <c r="I48" s="40"/>
      <c r="Q48" s="50"/>
    </row>
    <row r="49" spans="4:9">
      <c r="D49" s="40"/>
      <c r="E49" s="40"/>
      <c r="F49" s="40"/>
      <c r="G49" s="40"/>
      <c r="H49" s="40"/>
      <c r="I49" s="40"/>
    </row>
    <row r="50" spans="4:9">
      <c r="D50" s="40"/>
      <c r="E50" s="40"/>
      <c r="F50" s="40"/>
      <c r="G50" s="40"/>
      <c r="H50" s="40"/>
      <c r="I50" s="40"/>
    </row>
    <row r="51" spans="4:9">
      <c r="D51" s="40"/>
      <c r="E51" s="40"/>
      <c r="F51" s="40"/>
      <c r="G51" s="40"/>
      <c r="H51" s="40"/>
      <c r="I51" s="40"/>
    </row>
    <row r="52" spans="4:9">
      <c r="D52" s="40"/>
      <c r="E52" s="40"/>
      <c r="F52" s="40"/>
      <c r="G52" s="40"/>
      <c r="H52" s="40"/>
      <c r="I52" s="40"/>
    </row>
    <row r="53" spans="4:9">
      <c r="D53" s="40"/>
      <c r="E53" s="40"/>
      <c r="F53" s="40"/>
      <c r="G53" s="40"/>
      <c r="H53" s="40"/>
      <c r="I53" s="40"/>
    </row>
    <row r="54" spans="4:9">
      <c r="D54" s="40"/>
      <c r="E54" s="40"/>
      <c r="F54" s="40"/>
      <c r="G54" s="40"/>
      <c r="H54" s="40"/>
      <c r="I54" s="40"/>
    </row>
    <row r="55" spans="4:9">
      <c r="D55" s="40"/>
      <c r="E55" s="40"/>
      <c r="F55" s="40"/>
      <c r="G55" s="40"/>
      <c r="H55" s="40"/>
      <c r="I55" s="40"/>
    </row>
    <row r="56" spans="4:9">
      <c r="D56" s="40"/>
      <c r="E56" s="40"/>
      <c r="F56" s="40"/>
      <c r="G56" s="40"/>
      <c r="H56" s="40"/>
      <c r="I56" s="40"/>
    </row>
    <row r="57" spans="4:9">
      <c r="D57" s="40"/>
      <c r="E57" s="40"/>
      <c r="F57" s="40"/>
      <c r="G57" s="40"/>
      <c r="H57" s="40"/>
      <c r="I57" s="40"/>
    </row>
    <row r="58" spans="4:9">
      <c r="D58" s="40"/>
      <c r="E58" s="40"/>
      <c r="F58" s="40"/>
      <c r="G58" s="40"/>
      <c r="H58" s="40"/>
      <c r="I58" s="40"/>
    </row>
    <row r="59" spans="4:9">
      <c r="D59" s="40"/>
      <c r="E59" s="40"/>
      <c r="F59" s="40"/>
      <c r="G59" s="40"/>
      <c r="H59" s="40"/>
      <c r="I59" s="40"/>
    </row>
    <row r="60" spans="4:9">
      <c r="D60" s="40"/>
      <c r="E60" s="40"/>
      <c r="F60" s="40"/>
      <c r="G60" s="40"/>
      <c r="H60" s="40"/>
      <c r="I60" s="40"/>
    </row>
    <row r="61" spans="4:9">
      <c r="D61" s="40"/>
      <c r="E61" s="40"/>
      <c r="F61" s="40"/>
      <c r="G61" s="40"/>
      <c r="H61" s="40"/>
      <c r="I61" s="40"/>
    </row>
    <row r="62" spans="4:9">
      <c r="D62" s="40"/>
      <c r="E62" s="40"/>
      <c r="F62" s="40"/>
      <c r="G62" s="40"/>
      <c r="H62" s="40"/>
      <c r="I62" s="40"/>
    </row>
    <row r="63" spans="4:9">
      <c r="D63" s="40"/>
      <c r="E63" s="40"/>
      <c r="F63" s="40"/>
      <c r="G63" s="40"/>
      <c r="H63" s="40"/>
      <c r="I63" s="40"/>
    </row>
    <row r="64" spans="4:9">
      <c r="D64" s="40"/>
      <c r="E64" s="40"/>
      <c r="F64" s="40"/>
      <c r="G64" s="40"/>
      <c r="H64" s="40"/>
      <c r="I64" s="40"/>
    </row>
    <row r="65" spans="4:9">
      <c r="D65" s="40"/>
      <c r="E65" s="40"/>
      <c r="F65" s="40"/>
      <c r="G65" s="40"/>
      <c r="H65" s="40"/>
      <c r="I65" s="40"/>
    </row>
    <row r="66" spans="4:9">
      <c r="D66" s="40"/>
      <c r="E66" s="40"/>
      <c r="F66" s="40"/>
      <c r="G66" s="40"/>
      <c r="H66" s="40"/>
      <c r="I66" s="40"/>
    </row>
    <row r="67" spans="4:9">
      <c r="D67" s="40"/>
      <c r="E67" s="40"/>
      <c r="F67" s="40"/>
      <c r="G67" s="40"/>
      <c r="H67" s="40"/>
      <c r="I67" s="40"/>
    </row>
    <row r="68" spans="4:9">
      <c r="D68" s="40"/>
      <c r="E68" s="40"/>
      <c r="F68" s="40"/>
      <c r="G68" s="40"/>
      <c r="H68" s="40"/>
      <c r="I68" s="40"/>
    </row>
    <row r="69" spans="4:9">
      <c r="D69" s="40"/>
      <c r="E69" s="40"/>
      <c r="F69" s="40"/>
      <c r="G69" s="40"/>
      <c r="H69" s="40"/>
      <c r="I69" s="40"/>
    </row>
    <row r="70" spans="4:9">
      <c r="D70" s="40"/>
      <c r="E70" s="40"/>
      <c r="F70" s="40"/>
      <c r="G70" s="40"/>
      <c r="H70" s="40"/>
      <c r="I70" s="40"/>
    </row>
    <row r="71" spans="4:9">
      <c r="D71" s="40"/>
      <c r="E71" s="40"/>
      <c r="F71" s="40"/>
      <c r="G71" s="40"/>
      <c r="H71" s="40"/>
      <c r="I71" s="40"/>
    </row>
    <row r="72" spans="4:9">
      <c r="D72" s="40"/>
      <c r="E72" s="40"/>
      <c r="F72" s="40"/>
      <c r="G72" s="40"/>
      <c r="H72" s="40"/>
      <c r="I72" s="40"/>
    </row>
    <row r="73" spans="4:9">
      <c r="D73" s="40"/>
      <c r="E73" s="40"/>
      <c r="F73" s="40"/>
      <c r="G73" s="40"/>
      <c r="H73" s="40"/>
      <c r="I73" s="40"/>
    </row>
    <row r="74" spans="4:9">
      <c r="D74" s="40"/>
      <c r="E74" s="40"/>
      <c r="F74" s="40"/>
      <c r="G74" s="40"/>
      <c r="H74" s="40"/>
      <c r="I74" s="40"/>
    </row>
    <row r="75" spans="4:9">
      <c r="D75" s="40"/>
      <c r="E75" s="40"/>
      <c r="F75" s="40"/>
      <c r="G75" s="40"/>
      <c r="H75" s="40"/>
      <c r="I75" s="40"/>
    </row>
    <row r="76" spans="4:9">
      <c r="D76" s="40"/>
      <c r="E76" s="40"/>
      <c r="F76" s="40"/>
      <c r="G76" s="40"/>
      <c r="H76" s="40"/>
      <c r="I76" s="40"/>
    </row>
    <row r="77" spans="4:9">
      <c r="D77" s="40"/>
      <c r="E77" s="40"/>
      <c r="F77" s="40"/>
      <c r="G77" s="40"/>
      <c r="H77" s="40"/>
      <c r="I77" s="40"/>
    </row>
    <row r="78" spans="4:9">
      <c r="D78" s="40"/>
      <c r="E78" s="40"/>
      <c r="F78" s="40"/>
      <c r="G78" s="40"/>
      <c r="H78" s="40"/>
      <c r="I78" s="40"/>
    </row>
    <row r="79" spans="4:9">
      <c r="D79" s="40"/>
      <c r="E79" s="40"/>
      <c r="F79" s="40"/>
      <c r="G79" s="40"/>
      <c r="H79" s="40"/>
      <c r="I79" s="40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BR83"/>
  <sheetViews>
    <sheetView showGridLines="0" showRowColHeaders="0" showZeros="0" zoomScaleNormal="100" workbookViewId="0">
      <selection activeCell="W77" sqref="W77"/>
    </sheetView>
  </sheetViews>
  <sheetFormatPr baseColWidth="10" defaultColWidth="10.140625" defaultRowHeight="12.75"/>
  <cols>
    <col min="1" max="1" width="2" style="51" customWidth="1"/>
    <col min="2" max="2" width="8.28515625" style="51" customWidth="1"/>
    <col min="3" max="6" width="10.7109375" style="51" customWidth="1"/>
    <col min="7" max="8" width="10.7109375" style="51" hidden="1" customWidth="1"/>
    <col min="9" max="14" width="10.7109375" style="51" customWidth="1"/>
    <col min="15" max="16" width="10.7109375" style="51" hidden="1" customWidth="1"/>
    <col min="17" max="18" width="10.7109375" style="51" customWidth="1"/>
    <col min="19" max="19" width="6.28515625" style="51" customWidth="1"/>
    <col min="20" max="22" width="7.7109375" style="51" customWidth="1"/>
    <col min="23" max="16384" width="10.140625" style="51"/>
  </cols>
  <sheetData>
    <row r="1" spans="1:70" ht="18.95" customHeight="1">
      <c r="B1" s="539" t="s">
        <v>179</v>
      </c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</row>
    <row r="2" spans="1:70" ht="18.95" customHeight="1">
      <c r="B2" s="541" t="s">
        <v>216</v>
      </c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T2" s="9" t="s">
        <v>177</v>
      </c>
      <c r="U2" s="264"/>
      <c r="V2" s="263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F2" s="264"/>
      <c r="BG2" s="264"/>
      <c r="BH2" s="264"/>
      <c r="BI2" s="264"/>
      <c r="BJ2" s="264"/>
      <c r="BK2" s="264"/>
      <c r="BL2" s="264"/>
      <c r="BM2" s="264"/>
      <c r="BN2" s="264"/>
      <c r="BO2" s="264"/>
      <c r="BP2" s="264"/>
      <c r="BQ2" s="264"/>
      <c r="BR2" s="264"/>
    </row>
    <row r="3" spans="1:70" ht="18.95" customHeight="1">
      <c r="B3" s="543" t="s">
        <v>190</v>
      </c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  <c r="N3" s="544"/>
      <c r="O3" s="544"/>
      <c r="P3" s="544"/>
      <c r="Q3" s="544"/>
      <c r="R3" s="544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  <c r="AP3" s="264"/>
      <c r="AQ3" s="264"/>
      <c r="AR3" s="264"/>
      <c r="AS3" s="264"/>
      <c r="AT3" s="264"/>
      <c r="AU3" s="264"/>
      <c r="AV3" s="264"/>
      <c r="AW3" s="264"/>
      <c r="AX3" s="264"/>
      <c r="AY3" s="264"/>
      <c r="AZ3" s="264"/>
      <c r="BA3" s="264"/>
      <c r="BB3" s="264"/>
      <c r="BC3" s="264"/>
      <c r="BD3" s="264"/>
      <c r="BE3" s="264"/>
      <c r="BF3" s="264"/>
      <c r="BG3" s="264"/>
      <c r="BH3" s="264"/>
      <c r="BI3" s="264"/>
      <c r="BJ3" s="264"/>
      <c r="BK3" s="264"/>
      <c r="BL3" s="264"/>
      <c r="BM3" s="264"/>
      <c r="BN3" s="264"/>
      <c r="BO3" s="264"/>
      <c r="BP3" s="264"/>
      <c r="BQ3" s="264"/>
      <c r="BR3" s="264"/>
    </row>
    <row r="4" spans="1:70" ht="14.25" customHeight="1">
      <c r="A4" s="345"/>
      <c r="B4" s="346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4"/>
    </row>
    <row r="5" spans="1:70" ht="14.25" customHeight="1">
      <c r="A5" s="345"/>
      <c r="B5" s="545" t="s">
        <v>0</v>
      </c>
      <c r="C5" s="546" t="s">
        <v>28</v>
      </c>
      <c r="D5" s="546"/>
      <c r="E5" s="546"/>
      <c r="F5" s="546"/>
      <c r="G5" s="546"/>
      <c r="H5" s="546"/>
      <c r="I5" s="546"/>
      <c r="J5" s="546"/>
      <c r="K5" s="546" t="s">
        <v>29</v>
      </c>
      <c r="L5" s="546"/>
      <c r="M5" s="546"/>
      <c r="N5" s="546"/>
      <c r="O5" s="546"/>
      <c r="P5" s="546"/>
      <c r="Q5" s="546"/>
      <c r="R5" s="546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</row>
    <row r="6" spans="1:70" ht="14.25" customHeight="1">
      <c r="A6" s="345"/>
      <c r="B6" s="545"/>
      <c r="C6" s="546" t="s">
        <v>3</v>
      </c>
      <c r="D6" s="546"/>
      <c r="E6" s="547" t="s">
        <v>4</v>
      </c>
      <c r="F6" s="547"/>
      <c r="G6" s="546" t="s">
        <v>5</v>
      </c>
      <c r="H6" s="546"/>
      <c r="I6" s="546" t="s">
        <v>6</v>
      </c>
      <c r="J6" s="546"/>
      <c r="K6" s="546" t="s">
        <v>3</v>
      </c>
      <c r="L6" s="546"/>
      <c r="M6" s="547" t="s">
        <v>4</v>
      </c>
      <c r="N6" s="547"/>
      <c r="O6" s="546" t="s">
        <v>5</v>
      </c>
      <c r="P6" s="546"/>
      <c r="Q6" s="546" t="s">
        <v>6</v>
      </c>
      <c r="R6" s="546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</row>
    <row r="7" spans="1:70" ht="14.25" customHeight="1">
      <c r="A7" s="345"/>
      <c r="B7" s="545"/>
      <c r="C7" s="348" t="s">
        <v>7</v>
      </c>
      <c r="D7" s="349" t="s">
        <v>8</v>
      </c>
      <c r="E7" s="350" t="s">
        <v>7</v>
      </c>
      <c r="F7" s="350" t="s">
        <v>8</v>
      </c>
      <c r="G7" s="348" t="s">
        <v>7</v>
      </c>
      <c r="H7" s="350" t="s">
        <v>8</v>
      </c>
      <c r="I7" s="348" t="s">
        <v>7</v>
      </c>
      <c r="J7" s="350" t="s">
        <v>8</v>
      </c>
      <c r="K7" s="348" t="s">
        <v>7</v>
      </c>
      <c r="L7" s="349" t="s">
        <v>8</v>
      </c>
      <c r="M7" s="350" t="s">
        <v>7</v>
      </c>
      <c r="N7" s="350" t="s">
        <v>8</v>
      </c>
      <c r="O7" s="348" t="s">
        <v>7</v>
      </c>
      <c r="P7" s="350" t="s">
        <v>8</v>
      </c>
      <c r="Q7" s="348" t="s">
        <v>7</v>
      </c>
      <c r="R7" s="350" t="s">
        <v>8</v>
      </c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4"/>
      <c r="AY7" s="264"/>
      <c r="AZ7" s="264"/>
      <c r="BA7" s="264"/>
      <c r="BB7" s="264"/>
      <c r="BC7" s="264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</row>
    <row r="8" spans="1:70" ht="14.25" customHeight="1">
      <c r="A8" s="345"/>
      <c r="B8" s="351" t="s">
        <v>9</v>
      </c>
      <c r="C8" s="352">
        <v>0</v>
      </c>
      <c r="D8" s="353">
        <v>0</v>
      </c>
      <c r="E8" s="352">
        <v>0</v>
      </c>
      <c r="F8" s="353">
        <v>0</v>
      </c>
      <c r="G8" s="352">
        <v>0</v>
      </c>
      <c r="H8" s="353">
        <v>0</v>
      </c>
      <c r="I8" s="352">
        <v>0</v>
      </c>
      <c r="J8" s="353">
        <v>0</v>
      </c>
      <c r="K8" s="352">
        <v>0</v>
      </c>
      <c r="L8" s="353">
        <v>0</v>
      </c>
      <c r="M8" s="352">
        <v>0</v>
      </c>
      <c r="N8" s="353">
        <v>0</v>
      </c>
      <c r="O8" s="352">
        <v>0</v>
      </c>
      <c r="P8" s="353">
        <v>0</v>
      </c>
      <c r="Q8" s="352">
        <v>0</v>
      </c>
      <c r="R8" s="353">
        <v>0</v>
      </c>
      <c r="U8" s="264"/>
      <c r="V8" s="274"/>
      <c r="W8" s="265"/>
      <c r="X8" s="274"/>
      <c r="Y8" s="265"/>
      <c r="Z8" s="274"/>
      <c r="AA8" s="265"/>
      <c r="AB8" s="274"/>
      <c r="AC8" s="265"/>
      <c r="AD8" s="274"/>
      <c r="AE8" s="265"/>
      <c r="AF8" s="274"/>
      <c r="AG8" s="265"/>
      <c r="AH8" s="274"/>
      <c r="AI8" s="265"/>
      <c r="AJ8" s="274"/>
      <c r="AK8" s="265"/>
      <c r="AL8" s="264"/>
      <c r="AM8" s="264"/>
      <c r="AN8" s="264"/>
      <c r="AO8" s="264"/>
      <c r="AP8" s="264"/>
      <c r="AQ8" s="264"/>
      <c r="AR8" s="264"/>
      <c r="AS8" s="264"/>
      <c r="AT8" s="264"/>
      <c r="AU8" s="264"/>
      <c r="AV8" s="264"/>
      <c r="AW8" s="264"/>
      <c r="AX8" s="264"/>
      <c r="AY8" s="264"/>
      <c r="AZ8" s="264"/>
      <c r="BA8" s="264"/>
      <c r="BB8" s="264"/>
      <c r="BC8" s="264"/>
      <c r="BD8" s="264"/>
      <c r="BE8" s="264"/>
      <c r="BF8" s="264"/>
      <c r="BG8" s="264"/>
      <c r="BH8" s="264"/>
      <c r="BI8" s="264"/>
      <c r="BJ8" s="264"/>
      <c r="BK8" s="264"/>
      <c r="BL8" s="264"/>
      <c r="BM8" s="264"/>
      <c r="BN8" s="264"/>
      <c r="BO8" s="264"/>
      <c r="BP8" s="264"/>
      <c r="BQ8" s="264"/>
      <c r="BR8" s="264"/>
    </row>
    <row r="9" spans="1:70" ht="14.25" customHeight="1">
      <c r="A9" s="345"/>
      <c r="B9" s="354" t="s">
        <v>10</v>
      </c>
      <c r="C9" s="352">
        <v>0</v>
      </c>
      <c r="D9" s="353">
        <v>0</v>
      </c>
      <c r="E9" s="352">
        <v>0</v>
      </c>
      <c r="F9" s="353">
        <v>0</v>
      </c>
      <c r="G9" s="352">
        <v>0</v>
      </c>
      <c r="H9" s="353">
        <v>0</v>
      </c>
      <c r="I9" s="352">
        <v>0</v>
      </c>
      <c r="J9" s="353">
        <v>0</v>
      </c>
      <c r="K9" s="352">
        <v>0</v>
      </c>
      <c r="L9" s="353">
        <v>0</v>
      </c>
      <c r="M9" s="352">
        <v>0</v>
      </c>
      <c r="N9" s="353">
        <v>0</v>
      </c>
      <c r="O9" s="352">
        <v>0</v>
      </c>
      <c r="P9" s="353">
        <v>0</v>
      </c>
      <c r="Q9" s="352">
        <v>0</v>
      </c>
      <c r="R9" s="353">
        <v>0</v>
      </c>
      <c r="U9" s="264"/>
      <c r="V9" s="274"/>
      <c r="W9" s="265"/>
      <c r="X9" s="274"/>
      <c r="Y9" s="265"/>
      <c r="Z9" s="274"/>
      <c r="AA9" s="265"/>
      <c r="AB9" s="274"/>
      <c r="AC9" s="265"/>
      <c r="AD9" s="274"/>
      <c r="AE9" s="265"/>
      <c r="AF9" s="274"/>
      <c r="AG9" s="265"/>
      <c r="AH9" s="274"/>
      <c r="AI9" s="265"/>
      <c r="AJ9" s="274"/>
      <c r="AK9" s="265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  <c r="AY9" s="264"/>
      <c r="AZ9" s="264"/>
      <c r="BA9" s="264"/>
      <c r="BB9" s="264"/>
      <c r="BC9" s="264"/>
      <c r="BD9" s="264"/>
      <c r="BE9" s="264"/>
      <c r="BF9" s="264"/>
      <c r="BG9" s="264"/>
      <c r="BH9" s="264"/>
      <c r="BI9" s="264"/>
      <c r="BJ9" s="264"/>
      <c r="BK9" s="264"/>
      <c r="BL9" s="264"/>
      <c r="BM9" s="264"/>
      <c r="BN9" s="264"/>
      <c r="BO9" s="264"/>
      <c r="BP9" s="264"/>
      <c r="BQ9" s="264"/>
      <c r="BR9" s="264"/>
    </row>
    <row r="10" spans="1:70" ht="14.25" customHeight="1">
      <c r="A10" s="345"/>
      <c r="B10" s="351" t="s">
        <v>11</v>
      </c>
      <c r="C10" s="352">
        <v>0</v>
      </c>
      <c r="D10" s="353">
        <v>0</v>
      </c>
      <c r="E10" s="352">
        <v>0</v>
      </c>
      <c r="F10" s="353">
        <v>0</v>
      </c>
      <c r="G10" s="352">
        <v>0</v>
      </c>
      <c r="H10" s="353">
        <v>0</v>
      </c>
      <c r="I10" s="352">
        <v>0</v>
      </c>
      <c r="J10" s="353">
        <v>0</v>
      </c>
      <c r="K10" s="352">
        <v>0</v>
      </c>
      <c r="L10" s="353">
        <v>0</v>
      </c>
      <c r="M10" s="352">
        <v>0</v>
      </c>
      <c r="N10" s="353">
        <v>0</v>
      </c>
      <c r="O10" s="352">
        <v>0</v>
      </c>
      <c r="P10" s="353">
        <v>0</v>
      </c>
      <c r="Q10" s="352">
        <v>0</v>
      </c>
      <c r="R10" s="353">
        <v>0</v>
      </c>
      <c r="U10" s="264"/>
      <c r="V10" s="274"/>
      <c r="W10" s="265"/>
      <c r="X10" s="274"/>
      <c r="Y10" s="265"/>
      <c r="Z10" s="274"/>
      <c r="AA10" s="265"/>
      <c r="AB10" s="274"/>
      <c r="AC10" s="265"/>
      <c r="AD10" s="274"/>
      <c r="AE10" s="265"/>
      <c r="AF10" s="274"/>
      <c r="AG10" s="265"/>
      <c r="AH10" s="274"/>
      <c r="AI10" s="265"/>
      <c r="AJ10" s="274"/>
      <c r="AK10" s="265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  <c r="AY10" s="264"/>
      <c r="AZ10" s="264"/>
      <c r="BA10" s="264"/>
      <c r="BB10" s="264"/>
      <c r="BC10" s="264"/>
      <c r="BD10" s="264"/>
      <c r="BE10" s="264"/>
      <c r="BF10" s="264"/>
      <c r="BG10" s="264"/>
      <c r="BH10" s="264"/>
      <c r="BI10" s="264"/>
      <c r="BJ10" s="264"/>
      <c r="BK10" s="264"/>
      <c r="BL10" s="264"/>
      <c r="BM10" s="264"/>
      <c r="BN10" s="264"/>
      <c r="BO10" s="264"/>
      <c r="BP10" s="264"/>
      <c r="BQ10" s="264"/>
      <c r="BR10" s="264"/>
    </row>
    <row r="11" spans="1:70" ht="14.25" customHeight="1">
      <c r="A11" s="345"/>
      <c r="B11" s="351" t="s">
        <v>12</v>
      </c>
      <c r="C11" s="352">
        <v>5</v>
      </c>
      <c r="D11" s="353">
        <v>1326.4739999999999</v>
      </c>
      <c r="E11" s="352">
        <v>1</v>
      </c>
      <c r="F11" s="353">
        <v>317.11</v>
      </c>
      <c r="G11" s="352">
        <v>0</v>
      </c>
      <c r="H11" s="353">
        <v>0</v>
      </c>
      <c r="I11" s="352">
        <v>6</v>
      </c>
      <c r="J11" s="353">
        <v>1158.2466666666667</v>
      </c>
      <c r="K11" s="352">
        <v>0</v>
      </c>
      <c r="L11" s="353">
        <v>0</v>
      </c>
      <c r="M11" s="352">
        <v>0</v>
      </c>
      <c r="N11" s="353">
        <v>0</v>
      </c>
      <c r="O11" s="352">
        <v>0</v>
      </c>
      <c r="P11" s="353">
        <v>0</v>
      </c>
      <c r="Q11" s="352">
        <v>0</v>
      </c>
      <c r="R11" s="353">
        <v>0</v>
      </c>
      <c r="U11" s="264"/>
      <c r="V11" s="274"/>
      <c r="W11" s="265"/>
      <c r="X11" s="274"/>
      <c r="Y11" s="265"/>
      <c r="Z11" s="274"/>
      <c r="AA11" s="265"/>
      <c r="AB11" s="274"/>
      <c r="AC11" s="265"/>
      <c r="AD11" s="274"/>
      <c r="AE11" s="265"/>
      <c r="AF11" s="274"/>
      <c r="AG11" s="265"/>
      <c r="AH11" s="274"/>
      <c r="AI11" s="265"/>
      <c r="AJ11" s="274"/>
      <c r="AK11" s="265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  <c r="AY11" s="264"/>
      <c r="AZ11" s="264"/>
      <c r="BA11" s="264"/>
      <c r="BB11" s="264"/>
      <c r="BC11" s="264"/>
      <c r="BD11" s="264"/>
      <c r="BE11" s="264"/>
      <c r="BF11" s="264"/>
      <c r="BG11" s="264"/>
      <c r="BH11" s="264"/>
      <c r="BI11" s="264"/>
      <c r="BJ11" s="264"/>
      <c r="BK11" s="264"/>
      <c r="BL11" s="264"/>
      <c r="BM11" s="264"/>
      <c r="BN11" s="264"/>
      <c r="BO11" s="264"/>
      <c r="BP11" s="264"/>
      <c r="BQ11" s="264"/>
      <c r="BR11" s="264"/>
    </row>
    <row r="12" spans="1:70" ht="14.25" customHeight="1">
      <c r="A12" s="345"/>
      <c r="B12" s="351" t="s">
        <v>13</v>
      </c>
      <c r="C12" s="352">
        <v>274</v>
      </c>
      <c r="D12" s="353">
        <v>801.87317518248233</v>
      </c>
      <c r="E12" s="352">
        <v>127</v>
      </c>
      <c r="F12" s="353">
        <v>740.78598425196822</v>
      </c>
      <c r="G12" s="352">
        <v>0</v>
      </c>
      <c r="H12" s="353">
        <v>0</v>
      </c>
      <c r="I12" s="352">
        <v>401</v>
      </c>
      <c r="J12" s="353">
        <v>782.52635910224467</v>
      </c>
      <c r="K12" s="352">
        <v>0</v>
      </c>
      <c r="L12" s="353">
        <v>0</v>
      </c>
      <c r="M12" s="352">
        <v>0</v>
      </c>
      <c r="N12" s="353">
        <v>0</v>
      </c>
      <c r="O12" s="352">
        <v>0</v>
      </c>
      <c r="P12" s="353">
        <v>0</v>
      </c>
      <c r="Q12" s="352">
        <v>0</v>
      </c>
      <c r="R12" s="353">
        <v>0</v>
      </c>
      <c r="U12" s="264"/>
      <c r="V12" s="274"/>
      <c r="W12" s="265"/>
      <c r="X12" s="274"/>
      <c r="Y12" s="265"/>
      <c r="Z12" s="274"/>
      <c r="AA12" s="265"/>
      <c r="AB12" s="274"/>
      <c r="AC12" s="265"/>
      <c r="AD12" s="274"/>
      <c r="AE12" s="265"/>
      <c r="AF12" s="274"/>
      <c r="AG12" s="265"/>
      <c r="AH12" s="274"/>
      <c r="AI12" s="265"/>
      <c r="AJ12" s="274"/>
      <c r="AK12" s="265"/>
      <c r="AL12" s="264"/>
      <c r="AM12" s="264"/>
      <c r="AN12" s="264"/>
      <c r="AO12" s="264"/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C12" s="264"/>
      <c r="BD12" s="264"/>
      <c r="BE12" s="264"/>
      <c r="BF12" s="264"/>
      <c r="BG12" s="264"/>
      <c r="BH12" s="264"/>
      <c r="BI12" s="264"/>
      <c r="BJ12" s="264"/>
      <c r="BK12" s="264"/>
      <c r="BL12" s="264"/>
      <c r="BM12" s="264"/>
      <c r="BN12" s="264"/>
      <c r="BO12" s="264"/>
      <c r="BP12" s="264"/>
      <c r="BQ12" s="264"/>
      <c r="BR12" s="264"/>
    </row>
    <row r="13" spans="1:70" ht="14.25" customHeight="1">
      <c r="A13" s="345"/>
      <c r="B13" s="351" t="s">
        <v>14</v>
      </c>
      <c r="C13" s="352">
        <v>1583</v>
      </c>
      <c r="D13" s="353">
        <v>818.59783954516706</v>
      </c>
      <c r="E13" s="352">
        <v>816</v>
      </c>
      <c r="F13" s="353">
        <v>752.20145833333436</v>
      </c>
      <c r="G13" s="352">
        <v>0</v>
      </c>
      <c r="H13" s="353">
        <v>0</v>
      </c>
      <c r="I13" s="352">
        <v>2399</v>
      </c>
      <c r="J13" s="353">
        <v>796.01365985827442</v>
      </c>
      <c r="K13" s="352">
        <v>0</v>
      </c>
      <c r="L13" s="353">
        <v>0</v>
      </c>
      <c r="M13" s="352">
        <v>0</v>
      </c>
      <c r="N13" s="353">
        <v>0</v>
      </c>
      <c r="O13" s="352">
        <v>0</v>
      </c>
      <c r="P13" s="353">
        <v>0</v>
      </c>
      <c r="Q13" s="352">
        <v>0</v>
      </c>
      <c r="R13" s="353">
        <v>0</v>
      </c>
      <c r="U13" s="264"/>
      <c r="V13" s="274"/>
      <c r="W13" s="265"/>
      <c r="X13" s="274"/>
      <c r="Y13" s="265"/>
      <c r="Z13" s="274"/>
      <c r="AA13" s="265"/>
      <c r="AB13" s="274"/>
      <c r="AC13" s="265"/>
      <c r="AD13" s="274"/>
      <c r="AE13" s="265"/>
      <c r="AF13" s="274"/>
      <c r="AG13" s="265"/>
      <c r="AH13" s="274"/>
      <c r="AI13" s="265"/>
      <c r="AJ13" s="274"/>
      <c r="AK13" s="265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64"/>
      <c r="BO13" s="264"/>
      <c r="BP13" s="264"/>
      <c r="BQ13" s="264"/>
      <c r="BR13" s="264"/>
    </row>
    <row r="14" spans="1:70" ht="14.25" customHeight="1">
      <c r="A14" s="345"/>
      <c r="B14" s="351" t="s">
        <v>15</v>
      </c>
      <c r="C14" s="352">
        <v>7043</v>
      </c>
      <c r="D14" s="353">
        <v>840.31923186142399</v>
      </c>
      <c r="E14" s="352">
        <v>3456</v>
      </c>
      <c r="F14" s="353">
        <v>786.03362847222184</v>
      </c>
      <c r="G14" s="352">
        <v>0</v>
      </c>
      <c r="H14" s="353">
        <v>0</v>
      </c>
      <c r="I14" s="352">
        <v>10499</v>
      </c>
      <c r="J14" s="353">
        <v>822.44981141061123</v>
      </c>
      <c r="K14" s="352">
        <v>0</v>
      </c>
      <c r="L14" s="353">
        <v>0</v>
      </c>
      <c r="M14" s="352">
        <v>0</v>
      </c>
      <c r="N14" s="353">
        <v>0</v>
      </c>
      <c r="O14" s="352">
        <v>0</v>
      </c>
      <c r="P14" s="353">
        <v>0</v>
      </c>
      <c r="Q14" s="352">
        <v>0</v>
      </c>
      <c r="R14" s="353">
        <v>0</v>
      </c>
      <c r="U14" s="264"/>
      <c r="V14" s="274"/>
      <c r="W14" s="265"/>
      <c r="X14" s="274"/>
      <c r="Y14" s="265"/>
      <c r="Z14" s="274"/>
      <c r="AA14" s="265"/>
      <c r="AB14" s="274"/>
      <c r="AC14" s="265"/>
      <c r="AD14" s="274"/>
      <c r="AE14" s="265"/>
      <c r="AF14" s="274"/>
      <c r="AG14" s="265"/>
      <c r="AH14" s="274"/>
      <c r="AI14" s="265"/>
      <c r="AJ14" s="274"/>
      <c r="AK14" s="265"/>
      <c r="AL14" s="264"/>
      <c r="AM14" s="264"/>
      <c r="AN14" s="264"/>
      <c r="AO14" s="264"/>
      <c r="AP14" s="264"/>
      <c r="AQ14" s="264"/>
      <c r="AR14" s="264"/>
      <c r="AS14" s="264"/>
      <c r="AT14" s="264"/>
      <c r="AU14" s="264"/>
      <c r="AV14" s="264"/>
      <c r="AW14" s="264"/>
      <c r="AX14" s="264"/>
      <c r="AY14" s="264"/>
      <c r="AZ14" s="264"/>
      <c r="BA14" s="264"/>
      <c r="BB14" s="264"/>
      <c r="BC14" s="264"/>
      <c r="BD14" s="264"/>
      <c r="BE14" s="264"/>
      <c r="BF14" s="264"/>
      <c r="BG14" s="264"/>
      <c r="BH14" s="264"/>
      <c r="BI14" s="264"/>
      <c r="BJ14" s="264"/>
      <c r="BK14" s="264"/>
      <c r="BL14" s="264"/>
      <c r="BM14" s="264"/>
      <c r="BN14" s="264"/>
      <c r="BO14" s="264"/>
      <c r="BP14" s="264"/>
      <c r="BQ14" s="264"/>
      <c r="BR14" s="264"/>
    </row>
    <row r="15" spans="1:70" ht="14.25" customHeight="1">
      <c r="A15" s="345"/>
      <c r="B15" s="351" t="s">
        <v>16</v>
      </c>
      <c r="C15" s="352">
        <v>19508</v>
      </c>
      <c r="D15" s="353">
        <v>904.88242413368812</v>
      </c>
      <c r="E15" s="352">
        <v>10761</v>
      </c>
      <c r="F15" s="353">
        <v>839.47940247189115</v>
      </c>
      <c r="G15" s="352">
        <v>0</v>
      </c>
      <c r="H15" s="353">
        <v>0</v>
      </c>
      <c r="I15" s="352">
        <v>30269</v>
      </c>
      <c r="J15" s="353">
        <v>881.63084938385828</v>
      </c>
      <c r="K15" s="352">
        <v>0</v>
      </c>
      <c r="L15" s="353">
        <v>0</v>
      </c>
      <c r="M15" s="352">
        <v>0</v>
      </c>
      <c r="N15" s="353">
        <v>0</v>
      </c>
      <c r="O15" s="352">
        <v>0</v>
      </c>
      <c r="P15" s="353">
        <v>0</v>
      </c>
      <c r="Q15" s="352">
        <v>0</v>
      </c>
      <c r="R15" s="353">
        <v>0</v>
      </c>
      <c r="U15" s="264"/>
      <c r="V15" s="274"/>
      <c r="W15" s="265"/>
      <c r="X15" s="274"/>
      <c r="Y15" s="265"/>
      <c r="Z15" s="274"/>
      <c r="AA15" s="265"/>
      <c r="AB15" s="274"/>
      <c r="AC15" s="265"/>
      <c r="AD15" s="274"/>
      <c r="AE15" s="265"/>
      <c r="AF15" s="274"/>
      <c r="AG15" s="265"/>
      <c r="AH15" s="274"/>
      <c r="AI15" s="265"/>
      <c r="AJ15" s="274"/>
      <c r="AK15" s="265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4"/>
      <c r="BG15" s="264"/>
      <c r="BH15" s="264"/>
      <c r="BI15" s="264"/>
      <c r="BJ15" s="264"/>
      <c r="BK15" s="264"/>
      <c r="BL15" s="264"/>
      <c r="BM15" s="264"/>
      <c r="BN15" s="264"/>
      <c r="BO15" s="264"/>
      <c r="BP15" s="264"/>
      <c r="BQ15" s="264"/>
      <c r="BR15" s="264"/>
    </row>
    <row r="16" spans="1:70" ht="14.25" customHeight="1">
      <c r="A16" s="345"/>
      <c r="B16" s="351" t="s">
        <v>17</v>
      </c>
      <c r="C16" s="352">
        <v>42811</v>
      </c>
      <c r="D16" s="353">
        <v>958.89621242204055</v>
      </c>
      <c r="E16" s="352">
        <v>25235</v>
      </c>
      <c r="F16" s="353">
        <v>886.53229126213682</v>
      </c>
      <c r="G16" s="352">
        <v>0</v>
      </c>
      <c r="H16" s="353">
        <v>0</v>
      </c>
      <c r="I16" s="352">
        <v>68046</v>
      </c>
      <c r="J16" s="353">
        <v>932.05990241895199</v>
      </c>
      <c r="K16" s="352">
        <v>0</v>
      </c>
      <c r="L16" s="353">
        <v>0</v>
      </c>
      <c r="M16" s="352">
        <v>0</v>
      </c>
      <c r="N16" s="353">
        <v>0</v>
      </c>
      <c r="O16" s="352">
        <v>0</v>
      </c>
      <c r="P16" s="353">
        <v>0</v>
      </c>
      <c r="Q16" s="352">
        <v>0</v>
      </c>
      <c r="R16" s="353">
        <v>0</v>
      </c>
      <c r="U16" s="264"/>
      <c r="V16" s="274"/>
      <c r="W16" s="265"/>
      <c r="X16" s="274"/>
      <c r="Y16" s="265"/>
      <c r="Z16" s="274"/>
      <c r="AA16" s="265"/>
      <c r="AB16" s="274"/>
      <c r="AC16" s="265"/>
      <c r="AD16" s="274"/>
      <c r="AE16" s="265"/>
      <c r="AF16" s="274"/>
      <c r="AG16" s="265"/>
      <c r="AH16" s="274"/>
      <c r="AI16" s="265"/>
      <c r="AJ16" s="274"/>
      <c r="AK16" s="265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64"/>
      <c r="BG16" s="264"/>
      <c r="BH16" s="264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</row>
    <row r="17" spans="1:70" ht="14.25" customHeight="1">
      <c r="A17" s="345"/>
      <c r="B17" s="351" t="s">
        <v>18</v>
      </c>
      <c r="C17" s="352">
        <v>71106</v>
      </c>
      <c r="D17" s="353">
        <v>979.32563257671904</v>
      </c>
      <c r="E17" s="352">
        <v>42266</v>
      </c>
      <c r="F17" s="353">
        <v>907.82723394690811</v>
      </c>
      <c r="G17" s="352">
        <v>0</v>
      </c>
      <c r="H17" s="353">
        <v>0</v>
      </c>
      <c r="I17" s="352">
        <v>113372</v>
      </c>
      <c r="J17" s="353">
        <v>952.67045037575599</v>
      </c>
      <c r="K17" s="352">
        <v>42</v>
      </c>
      <c r="L17" s="353">
        <v>2316.5326190476185</v>
      </c>
      <c r="M17" s="352">
        <v>12</v>
      </c>
      <c r="N17" s="353">
        <v>2366.9425000000001</v>
      </c>
      <c r="O17" s="352">
        <v>0</v>
      </c>
      <c r="P17" s="353">
        <v>0</v>
      </c>
      <c r="Q17" s="352">
        <v>54</v>
      </c>
      <c r="R17" s="353">
        <v>2327.7348148148144</v>
      </c>
      <c r="U17" s="264"/>
      <c r="V17" s="274"/>
      <c r="W17" s="265"/>
      <c r="X17" s="274"/>
      <c r="Y17" s="265"/>
      <c r="Z17" s="274"/>
      <c r="AA17" s="265"/>
      <c r="AB17" s="274"/>
      <c r="AC17" s="265"/>
      <c r="AD17" s="274"/>
      <c r="AE17" s="265"/>
      <c r="AF17" s="274"/>
      <c r="AG17" s="265"/>
      <c r="AH17" s="274"/>
      <c r="AI17" s="265"/>
      <c r="AJ17" s="274"/>
      <c r="AK17" s="265"/>
      <c r="AL17" s="264"/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264"/>
      <c r="AY17" s="264"/>
      <c r="AZ17" s="264"/>
      <c r="BA17" s="264"/>
      <c r="BB17" s="264"/>
      <c r="BC17" s="264"/>
      <c r="BD17" s="264"/>
      <c r="BE17" s="264"/>
      <c r="BF17" s="264"/>
      <c r="BG17" s="264"/>
      <c r="BH17" s="264"/>
      <c r="BI17" s="264"/>
      <c r="BJ17" s="264"/>
      <c r="BK17" s="264"/>
      <c r="BL17" s="264"/>
      <c r="BM17" s="264"/>
      <c r="BN17" s="264"/>
      <c r="BO17" s="264"/>
      <c r="BP17" s="264"/>
      <c r="BQ17" s="264"/>
      <c r="BR17" s="264"/>
    </row>
    <row r="18" spans="1:70" ht="14.25" customHeight="1">
      <c r="A18" s="345"/>
      <c r="B18" s="351" t="s">
        <v>19</v>
      </c>
      <c r="C18" s="352">
        <v>103988</v>
      </c>
      <c r="D18" s="353">
        <v>989.74296995807072</v>
      </c>
      <c r="E18" s="352">
        <v>60777</v>
      </c>
      <c r="F18" s="353">
        <v>887.54512759761178</v>
      </c>
      <c r="G18" s="352">
        <v>0</v>
      </c>
      <c r="H18" s="353">
        <v>0</v>
      </c>
      <c r="I18" s="352">
        <v>164765</v>
      </c>
      <c r="J18" s="353">
        <v>952.04516845203727</v>
      </c>
      <c r="K18" s="352">
        <v>398</v>
      </c>
      <c r="L18" s="353">
        <v>2436.7102512562824</v>
      </c>
      <c r="M18" s="352">
        <v>123</v>
      </c>
      <c r="N18" s="353">
        <v>2157.8174796747962</v>
      </c>
      <c r="O18" s="352">
        <v>0</v>
      </c>
      <c r="P18" s="353">
        <v>0</v>
      </c>
      <c r="Q18" s="352">
        <v>521</v>
      </c>
      <c r="R18" s="353">
        <v>2370.8680038387724</v>
      </c>
      <c r="U18" s="264"/>
      <c r="V18" s="274"/>
      <c r="W18" s="265"/>
      <c r="X18" s="274"/>
      <c r="Y18" s="265"/>
      <c r="Z18" s="274"/>
      <c r="AA18" s="265"/>
      <c r="AB18" s="274"/>
      <c r="AC18" s="265"/>
      <c r="AD18" s="274"/>
      <c r="AE18" s="265"/>
      <c r="AF18" s="274"/>
      <c r="AG18" s="265"/>
      <c r="AH18" s="274"/>
      <c r="AI18" s="265"/>
      <c r="AJ18" s="274"/>
      <c r="AK18" s="265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4"/>
      <c r="BN18" s="264"/>
      <c r="BO18" s="264"/>
      <c r="BP18" s="264"/>
      <c r="BQ18" s="264"/>
      <c r="BR18" s="264"/>
    </row>
    <row r="19" spans="1:70" ht="14.25" customHeight="1">
      <c r="A19" s="345"/>
      <c r="B19" s="351" t="s">
        <v>20</v>
      </c>
      <c r="C19" s="352">
        <v>151422</v>
      </c>
      <c r="D19" s="353">
        <v>1127.7454575953291</v>
      </c>
      <c r="E19" s="352">
        <v>86496</v>
      </c>
      <c r="F19" s="353">
        <v>966.34204367831899</v>
      </c>
      <c r="G19" s="352">
        <v>0</v>
      </c>
      <c r="H19" s="353">
        <v>0</v>
      </c>
      <c r="I19" s="352">
        <v>237918</v>
      </c>
      <c r="J19" s="353">
        <v>1069.0666283761623</v>
      </c>
      <c r="K19" s="352">
        <v>10086</v>
      </c>
      <c r="L19" s="353">
        <v>2472.1904421971044</v>
      </c>
      <c r="M19" s="352">
        <v>1002</v>
      </c>
      <c r="N19" s="353">
        <v>2275.1767365269461</v>
      </c>
      <c r="O19" s="352">
        <v>0</v>
      </c>
      <c r="P19" s="353">
        <v>0</v>
      </c>
      <c r="Q19" s="352">
        <v>11088</v>
      </c>
      <c r="R19" s="353">
        <v>2454.386714466089</v>
      </c>
      <c r="U19" s="264"/>
      <c r="V19" s="274"/>
      <c r="W19" s="265"/>
      <c r="X19" s="274"/>
      <c r="Y19" s="265"/>
      <c r="Z19" s="274"/>
      <c r="AA19" s="265"/>
      <c r="AB19" s="274"/>
      <c r="AC19" s="265"/>
      <c r="AD19" s="274"/>
      <c r="AE19" s="265"/>
      <c r="AF19" s="274"/>
      <c r="AG19" s="265"/>
      <c r="AH19" s="274"/>
      <c r="AI19" s="265"/>
      <c r="AJ19" s="274"/>
      <c r="AK19" s="265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4"/>
      <c r="BE19" s="264"/>
      <c r="BF19" s="264"/>
      <c r="BG19" s="264"/>
      <c r="BH19" s="264"/>
      <c r="BI19" s="264"/>
      <c r="BJ19" s="264"/>
      <c r="BK19" s="264"/>
      <c r="BL19" s="264"/>
      <c r="BM19" s="264"/>
      <c r="BN19" s="264"/>
      <c r="BO19" s="264"/>
      <c r="BP19" s="264"/>
      <c r="BQ19" s="264"/>
      <c r="BR19" s="264"/>
    </row>
    <row r="20" spans="1:70" ht="14.25" customHeight="1">
      <c r="A20" s="345"/>
      <c r="B20" s="351" t="s">
        <v>21</v>
      </c>
      <c r="C20" s="352">
        <v>199641</v>
      </c>
      <c r="D20" s="353">
        <v>1209.2871095115718</v>
      </c>
      <c r="E20" s="352">
        <v>119934</v>
      </c>
      <c r="F20" s="353">
        <v>1014.9736728534035</v>
      </c>
      <c r="G20" s="352">
        <v>0</v>
      </c>
      <c r="H20" s="353">
        <v>0</v>
      </c>
      <c r="I20" s="352">
        <v>319575</v>
      </c>
      <c r="J20" s="353">
        <v>1136.3627953062653</v>
      </c>
      <c r="K20" s="352">
        <v>193869</v>
      </c>
      <c r="L20" s="353">
        <v>1805.050256410256</v>
      </c>
      <c r="M20" s="352">
        <v>82028</v>
      </c>
      <c r="N20" s="353">
        <v>1549.4518138928181</v>
      </c>
      <c r="O20" s="352">
        <v>0</v>
      </c>
      <c r="P20" s="353">
        <v>0</v>
      </c>
      <c r="Q20" s="352">
        <v>275897</v>
      </c>
      <c r="R20" s="353">
        <v>1729.0572987382973</v>
      </c>
      <c r="U20" s="264"/>
      <c r="V20" s="274"/>
      <c r="W20" s="265"/>
      <c r="X20" s="274"/>
      <c r="Y20" s="265"/>
      <c r="Z20" s="274"/>
      <c r="AA20" s="265"/>
      <c r="AB20" s="274"/>
      <c r="AC20" s="265"/>
      <c r="AD20" s="274"/>
      <c r="AE20" s="265"/>
      <c r="AF20" s="274"/>
      <c r="AG20" s="265"/>
      <c r="AH20" s="274"/>
      <c r="AI20" s="265"/>
      <c r="AJ20" s="274"/>
      <c r="AK20" s="265"/>
      <c r="AL20" s="264"/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4"/>
      <c r="BQ20" s="264"/>
      <c r="BR20" s="264"/>
    </row>
    <row r="21" spans="1:70" ht="14.25" customHeight="1">
      <c r="A21" s="345"/>
      <c r="B21" s="351" t="s">
        <v>22</v>
      </c>
      <c r="C21" s="352">
        <v>538</v>
      </c>
      <c r="D21" s="353">
        <v>1143.9480855018585</v>
      </c>
      <c r="E21" s="352">
        <v>302</v>
      </c>
      <c r="F21" s="353">
        <v>1079.2831456953647</v>
      </c>
      <c r="G21" s="352">
        <v>0</v>
      </c>
      <c r="H21" s="353">
        <v>0</v>
      </c>
      <c r="I21" s="352">
        <v>840</v>
      </c>
      <c r="J21" s="353">
        <v>1120.6994999999999</v>
      </c>
      <c r="K21" s="352">
        <v>940222</v>
      </c>
      <c r="L21" s="353">
        <v>1530.006172957022</v>
      </c>
      <c r="M21" s="352">
        <v>645426</v>
      </c>
      <c r="N21" s="353">
        <v>1234.0771762525812</v>
      </c>
      <c r="O21" s="352">
        <v>0</v>
      </c>
      <c r="P21" s="353">
        <v>0</v>
      </c>
      <c r="Q21" s="352">
        <v>1585648</v>
      </c>
      <c r="R21" s="353">
        <v>1409.5505178387609</v>
      </c>
      <c r="U21" s="264"/>
      <c r="V21" s="274"/>
      <c r="W21" s="265"/>
      <c r="X21" s="274"/>
      <c r="Y21" s="265"/>
      <c r="Z21" s="274"/>
      <c r="AA21" s="265"/>
      <c r="AB21" s="274"/>
      <c r="AC21" s="265"/>
      <c r="AD21" s="274"/>
      <c r="AE21" s="265"/>
      <c r="AF21" s="274"/>
      <c r="AG21" s="265"/>
      <c r="AH21" s="274"/>
      <c r="AI21" s="265"/>
      <c r="AJ21" s="274"/>
      <c r="AK21" s="265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</row>
    <row r="22" spans="1:70" ht="14.25" customHeight="1">
      <c r="A22" s="345"/>
      <c r="B22" s="351" t="s">
        <v>23</v>
      </c>
      <c r="C22" s="352">
        <v>12</v>
      </c>
      <c r="D22" s="353">
        <v>773.61666666666667</v>
      </c>
      <c r="E22" s="352">
        <v>18</v>
      </c>
      <c r="F22" s="353">
        <v>669.1111111111112</v>
      </c>
      <c r="G22" s="352">
        <v>0</v>
      </c>
      <c r="H22" s="353">
        <v>0</v>
      </c>
      <c r="I22" s="352">
        <v>30</v>
      </c>
      <c r="J22" s="353">
        <v>710.91333333333341</v>
      </c>
      <c r="K22" s="352">
        <v>898184</v>
      </c>
      <c r="L22" s="353">
        <v>1521.110631006567</v>
      </c>
      <c r="M22" s="352">
        <v>590689</v>
      </c>
      <c r="N22" s="353">
        <v>1055.7887991311843</v>
      </c>
      <c r="O22" s="352">
        <v>1</v>
      </c>
      <c r="P22" s="353">
        <v>1619.35</v>
      </c>
      <c r="Q22" s="352">
        <v>1488874</v>
      </c>
      <c r="R22" s="353">
        <v>1336.5010607479226</v>
      </c>
      <c r="U22" s="264"/>
      <c r="V22" s="274"/>
      <c r="W22" s="265"/>
      <c r="X22" s="274"/>
      <c r="Y22" s="265"/>
      <c r="Z22" s="274"/>
      <c r="AA22" s="265"/>
      <c r="AB22" s="274"/>
      <c r="AC22" s="265"/>
      <c r="AD22" s="274"/>
      <c r="AE22" s="265"/>
      <c r="AF22" s="274"/>
      <c r="AG22" s="265"/>
      <c r="AH22" s="274"/>
      <c r="AI22" s="265"/>
      <c r="AJ22" s="274"/>
      <c r="AK22" s="265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C22" s="264"/>
      <c r="BD22" s="264"/>
      <c r="BE22" s="264"/>
      <c r="BF22" s="264"/>
      <c r="BG22" s="26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</row>
    <row r="23" spans="1:70" ht="14.25" customHeight="1">
      <c r="A23" s="345"/>
      <c r="B23" s="351" t="s">
        <v>24</v>
      </c>
      <c r="C23" s="352">
        <v>28</v>
      </c>
      <c r="D23" s="353">
        <v>421.91107142857157</v>
      </c>
      <c r="E23" s="352">
        <v>104</v>
      </c>
      <c r="F23" s="353">
        <v>437.00278846153805</v>
      </c>
      <c r="G23" s="352">
        <v>0</v>
      </c>
      <c r="H23" s="353">
        <v>0</v>
      </c>
      <c r="I23" s="352">
        <v>132</v>
      </c>
      <c r="J23" s="353">
        <v>433.80151515151482</v>
      </c>
      <c r="K23" s="352">
        <v>732097</v>
      </c>
      <c r="L23" s="353">
        <v>1433.6666720666849</v>
      </c>
      <c r="M23" s="352">
        <v>466742</v>
      </c>
      <c r="N23" s="353">
        <v>855.78443913339618</v>
      </c>
      <c r="O23" s="352">
        <v>2</v>
      </c>
      <c r="P23" s="353">
        <v>685</v>
      </c>
      <c r="Q23" s="352">
        <v>1198841</v>
      </c>
      <c r="R23" s="353">
        <v>1208.6798668964468</v>
      </c>
      <c r="U23" s="264"/>
      <c r="V23" s="274"/>
      <c r="W23" s="265"/>
      <c r="X23" s="274"/>
      <c r="Y23" s="265"/>
      <c r="Z23" s="274"/>
      <c r="AA23" s="265"/>
      <c r="AB23" s="274"/>
      <c r="AC23" s="265"/>
      <c r="AD23" s="274"/>
      <c r="AE23" s="265"/>
      <c r="AF23" s="274"/>
      <c r="AG23" s="265"/>
      <c r="AH23" s="274"/>
      <c r="AI23" s="265"/>
      <c r="AJ23" s="274"/>
      <c r="AK23" s="265"/>
      <c r="AL23" s="264"/>
      <c r="AM23" s="264"/>
      <c r="AN23" s="264"/>
      <c r="AO23" s="264"/>
      <c r="AP23" s="264"/>
      <c r="AQ23" s="264"/>
      <c r="AR23" s="264"/>
      <c r="AS23" s="264"/>
      <c r="AT23" s="264"/>
      <c r="AU23" s="264"/>
      <c r="AV23" s="264"/>
      <c r="AW23" s="264"/>
      <c r="AX23" s="264"/>
      <c r="AY23" s="264"/>
      <c r="AZ23" s="264"/>
      <c r="BA23" s="264"/>
      <c r="BB23" s="264"/>
      <c r="BC23" s="264"/>
      <c r="BD23" s="264"/>
      <c r="BE23" s="264"/>
      <c r="BF23" s="264"/>
      <c r="BG23" s="264"/>
      <c r="BH23" s="264"/>
      <c r="BI23" s="264"/>
      <c r="BJ23" s="264"/>
      <c r="BK23" s="264"/>
      <c r="BL23" s="264"/>
      <c r="BM23" s="264"/>
      <c r="BN23" s="264"/>
      <c r="BO23" s="264"/>
      <c r="BP23" s="264"/>
      <c r="BQ23" s="264"/>
      <c r="BR23" s="264"/>
    </row>
    <row r="24" spans="1:70" ht="14.25" customHeight="1">
      <c r="A24" s="345"/>
      <c r="B24" s="351" t="s">
        <v>25</v>
      </c>
      <c r="C24" s="352">
        <v>35</v>
      </c>
      <c r="D24" s="353">
        <v>415.26114285714317</v>
      </c>
      <c r="E24" s="352">
        <v>196</v>
      </c>
      <c r="F24" s="353">
        <v>430.55142857142857</v>
      </c>
      <c r="G24" s="352">
        <v>0</v>
      </c>
      <c r="H24" s="353">
        <v>0</v>
      </c>
      <c r="I24" s="352">
        <v>231</v>
      </c>
      <c r="J24" s="353">
        <v>428.2347186147187</v>
      </c>
      <c r="K24" s="352">
        <v>462076</v>
      </c>
      <c r="L24" s="353">
        <v>1278.2788957011376</v>
      </c>
      <c r="M24" s="352">
        <v>305141</v>
      </c>
      <c r="N24" s="353">
        <v>721.83774618946234</v>
      </c>
      <c r="O24" s="352">
        <v>3</v>
      </c>
      <c r="P24" s="353">
        <v>1069.6466666666668</v>
      </c>
      <c r="Q24" s="352">
        <v>767220</v>
      </c>
      <c r="R24" s="353">
        <v>1056.968665650006</v>
      </c>
      <c r="U24" s="264"/>
      <c r="V24" s="274"/>
      <c r="W24" s="265"/>
      <c r="X24" s="274"/>
      <c r="Y24" s="265"/>
      <c r="Z24" s="274"/>
      <c r="AA24" s="265"/>
      <c r="AB24" s="274"/>
      <c r="AC24" s="265"/>
      <c r="AD24" s="274"/>
      <c r="AE24" s="265"/>
      <c r="AF24" s="274"/>
      <c r="AG24" s="265"/>
      <c r="AH24" s="274"/>
      <c r="AI24" s="265"/>
      <c r="AJ24" s="274"/>
      <c r="AK24" s="265"/>
      <c r="AL24" s="264"/>
      <c r="AM24" s="264"/>
      <c r="AN24" s="264"/>
      <c r="AO24" s="264"/>
      <c r="AP24" s="264"/>
      <c r="AQ24" s="264"/>
      <c r="AR24" s="264"/>
      <c r="AS24" s="264"/>
      <c r="AT24" s="264"/>
      <c r="AU24" s="264"/>
      <c r="AV24" s="264"/>
      <c r="AW24" s="264"/>
      <c r="AX24" s="264"/>
      <c r="AY24" s="264"/>
      <c r="AZ24" s="264"/>
      <c r="BA24" s="264"/>
      <c r="BB24" s="264"/>
      <c r="BC24" s="264"/>
      <c r="BD24" s="264"/>
      <c r="BE24" s="264"/>
      <c r="BF24" s="264"/>
      <c r="BG24" s="264"/>
      <c r="BH24" s="264"/>
      <c r="BI24" s="264"/>
      <c r="BJ24" s="264"/>
      <c r="BK24" s="264"/>
      <c r="BL24" s="264"/>
      <c r="BM24" s="264"/>
      <c r="BN24" s="264"/>
      <c r="BO24" s="264"/>
      <c r="BP24" s="264"/>
      <c r="BQ24" s="264"/>
      <c r="BR24" s="264"/>
    </row>
    <row r="25" spans="1:70" ht="14.25" customHeight="1">
      <c r="A25" s="345"/>
      <c r="B25" s="351" t="s">
        <v>26</v>
      </c>
      <c r="C25" s="352">
        <v>124</v>
      </c>
      <c r="D25" s="353">
        <v>448.66427419354744</v>
      </c>
      <c r="E25" s="352">
        <v>3822</v>
      </c>
      <c r="F25" s="353">
        <v>432.90632914704599</v>
      </c>
      <c r="G25" s="352">
        <v>0</v>
      </c>
      <c r="H25" s="353">
        <v>0</v>
      </c>
      <c r="I25" s="352">
        <v>3946</v>
      </c>
      <c r="J25" s="353">
        <v>433.40151039027108</v>
      </c>
      <c r="K25" s="352">
        <v>509829</v>
      </c>
      <c r="L25" s="353">
        <v>1138.1031983861246</v>
      </c>
      <c r="M25" s="352">
        <v>408430</v>
      </c>
      <c r="N25" s="353">
        <v>652.1465454545347</v>
      </c>
      <c r="O25" s="352">
        <v>25</v>
      </c>
      <c r="P25" s="353">
        <v>758.51839999999993</v>
      </c>
      <c r="Q25" s="352">
        <v>918284</v>
      </c>
      <c r="R25" s="353">
        <v>921.95137021879418</v>
      </c>
      <c r="U25" s="264"/>
      <c r="V25" s="274"/>
      <c r="W25" s="265"/>
      <c r="X25" s="274"/>
      <c r="Y25" s="265"/>
      <c r="Z25" s="274"/>
      <c r="AA25" s="265"/>
      <c r="AB25" s="274"/>
      <c r="AC25" s="265"/>
      <c r="AD25" s="274"/>
      <c r="AE25" s="265"/>
      <c r="AF25" s="274"/>
      <c r="AG25" s="265"/>
      <c r="AH25" s="274"/>
      <c r="AI25" s="265"/>
      <c r="AJ25" s="274"/>
      <c r="AK25" s="265"/>
      <c r="AL25" s="264"/>
      <c r="AM25" s="264"/>
      <c r="AN25" s="264"/>
      <c r="AO25" s="264"/>
      <c r="AP25" s="264"/>
      <c r="AQ25" s="264"/>
      <c r="AR25" s="264"/>
      <c r="AS25" s="264"/>
      <c r="AT25" s="264"/>
      <c r="AU25" s="264"/>
      <c r="AV25" s="264"/>
      <c r="AW25" s="264"/>
      <c r="AX25" s="264"/>
      <c r="AY25" s="264"/>
      <c r="AZ25" s="264"/>
      <c r="BA25" s="264"/>
      <c r="BB25" s="264"/>
      <c r="BC25" s="264"/>
      <c r="BD25" s="264"/>
      <c r="BE25" s="264"/>
      <c r="BF25" s="264"/>
      <c r="BG25" s="264"/>
      <c r="BH25" s="264"/>
      <c r="BI25" s="264"/>
      <c r="BJ25" s="264"/>
      <c r="BK25" s="264"/>
      <c r="BL25" s="264"/>
      <c r="BM25" s="264"/>
      <c r="BN25" s="264"/>
      <c r="BO25" s="264"/>
      <c r="BP25" s="264"/>
      <c r="BQ25" s="264"/>
      <c r="BR25" s="264"/>
    </row>
    <row r="26" spans="1:70" ht="14.25" customHeight="1">
      <c r="A26" s="345"/>
      <c r="B26" s="351" t="s">
        <v>5</v>
      </c>
      <c r="C26" s="352">
        <v>7</v>
      </c>
      <c r="D26" s="353">
        <v>963.8900000000001</v>
      </c>
      <c r="E26" s="352">
        <v>0</v>
      </c>
      <c r="F26" s="353">
        <v>0</v>
      </c>
      <c r="G26" s="352">
        <v>0</v>
      </c>
      <c r="H26" s="353">
        <v>0</v>
      </c>
      <c r="I26" s="352">
        <v>7</v>
      </c>
      <c r="J26" s="353">
        <v>963.8900000000001</v>
      </c>
      <c r="K26" s="352">
        <v>59</v>
      </c>
      <c r="L26" s="353">
        <v>1918.2038983050834</v>
      </c>
      <c r="M26" s="352">
        <v>20</v>
      </c>
      <c r="N26" s="353">
        <v>1140.3384999999998</v>
      </c>
      <c r="O26" s="352">
        <v>0</v>
      </c>
      <c r="P26" s="353">
        <v>0</v>
      </c>
      <c r="Q26" s="352">
        <v>79</v>
      </c>
      <c r="R26" s="353">
        <v>1721.2759493670878</v>
      </c>
      <c r="U26" s="264"/>
      <c r="V26" s="274"/>
      <c r="W26" s="265"/>
      <c r="X26" s="274"/>
      <c r="Y26" s="265"/>
      <c r="Z26" s="274"/>
      <c r="AA26" s="265"/>
      <c r="AB26" s="274"/>
      <c r="AC26" s="265"/>
      <c r="AD26" s="274"/>
      <c r="AE26" s="265"/>
      <c r="AF26" s="274"/>
      <c r="AG26" s="265"/>
      <c r="AH26" s="274"/>
      <c r="AI26" s="265"/>
      <c r="AJ26" s="274"/>
      <c r="AK26" s="265"/>
      <c r="AL26" s="264"/>
      <c r="AM26" s="264"/>
      <c r="AN26" s="264"/>
      <c r="AO26" s="264"/>
      <c r="AP26" s="264"/>
      <c r="AQ26" s="264"/>
      <c r="AR26" s="264"/>
      <c r="AS26" s="264"/>
      <c r="AT26" s="264"/>
      <c r="AU26" s="264"/>
      <c r="AV26" s="264"/>
      <c r="AW26" s="264"/>
      <c r="AX26" s="264"/>
      <c r="AY26" s="264"/>
      <c r="AZ26" s="264"/>
      <c r="BA26" s="264"/>
      <c r="BB26" s="264"/>
      <c r="BC26" s="264"/>
      <c r="BD26" s="264"/>
      <c r="BE26" s="264"/>
      <c r="BF26" s="264"/>
      <c r="BG26" s="264"/>
      <c r="BH26" s="264"/>
      <c r="BI26" s="264"/>
      <c r="BJ26" s="264"/>
      <c r="BK26" s="264"/>
      <c r="BL26" s="264"/>
      <c r="BM26" s="264"/>
      <c r="BN26" s="264"/>
      <c r="BO26" s="264"/>
      <c r="BP26" s="264"/>
      <c r="BQ26" s="264"/>
      <c r="BR26" s="264"/>
    </row>
    <row r="27" spans="1:70" ht="14.25" customHeight="1">
      <c r="A27" s="345"/>
      <c r="B27" s="355" t="s">
        <v>6</v>
      </c>
      <c r="C27" s="356">
        <v>598125</v>
      </c>
      <c r="D27" s="357">
        <v>1089.410815548589</v>
      </c>
      <c r="E27" s="356">
        <v>354311</v>
      </c>
      <c r="F27" s="357">
        <v>944.31030255905148</v>
      </c>
      <c r="G27" s="356">
        <v>0</v>
      </c>
      <c r="H27" s="357">
        <v>0</v>
      </c>
      <c r="I27" s="356">
        <v>952436</v>
      </c>
      <c r="J27" s="357">
        <v>1035.4326922333887</v>
      </c>
      <c r="K27" s="356">
        <v>3746862</v>
      </c>
      <c r="L27" s="357">
        <v>1441.5593259506225</v>
      </c>
      <c r="M27" s="356">
        <v>2499613</v>
      </c>
      <c r="N27" s="357">
        <v>974.50771523431536</v>
      </c>
      <c r="O27" s="356">
        <v>31</v>
      </c>
      <c r="P27" s="357">
        <v>811.65322580645159</v>
      </c>
      <c r="Q27" s="356">
        <v>6246506</v>
      </c>
      <c r="R27" s="357">
        <v>1254.6599929624649</v>
      </c>
      <c r="U27" s="264"/>
      <c r="V27" s="262"/>
      <c r="W27" s="261"/>
      <c r="X27" s="262"/>
      <c r="Y27" s="261"/>
      <c r="Z27" s="262"/>
      <c r="AA27" s="261"/>
      <c r="AB27" s="262"/>
      <c r="AC27" s="261"/>
      <c r="AD27" s="262"/>
      <c r="AE27" s="261"/>
      <c r="AF27" s="262"/>
      <c r="AG27" s="261"/>
      <c r="AH27" s="262"/>
      <c r="AI27" s="261"/>
      <c r="AJ27" s="262"/>
      <c r="AK27" s="261"/>
      <c r="AL27" s="264"/>
      <c r="AM27" s="264"/>
      <c r="AN27" s="264"/>
      <c r="AO27" s="264"/>
      <c r="AP27" s="264"/>
      <c r="AQ27" s="264"/>
      <c r="AR27" s="264"/>
      <c r="AS27" s="264"/>
      <c r="AT27" s="264"/>
      <c r="AU27" s="264"/>
      <c r="AV27" s="264"/>
      <c r="AW27" s="264"/>
      <c r="AX27" s="264"/>
      <c r="AY27" s="264"/>
      <c r="AZ27" s="264"/>
      <c r="BA27" s="264"/>
      <c r="BB27" s="264"/>
      <c r="BC27" s="264"/>
      <c r="BD27" s="264"/>
      <c r="BE27" s="264"/>
      <c r="BF27" s="264"/>
      <c r="BG27" s="264"/>
      <c r="BH27" s="264"/>
      <c r="BI27" s="264"/>
      <c r="BJ27" s="264"/>
      <c r="BK27" s="264"/>
      <c r="BL27" s="264"/>
      <c r="BM27" s="264"/>
      <c r="BN27" s="264"/>
      <c r="BO27" s="264"/>
      <c r="BP27" s="264"/>
      <c r="BQ27" s="264"/>
      <c r="BR27" s="264"/>
    </row>
    <row r="28" spans="1:70" ht="14.25" customHeight="1">
      <c r="A28" s="345"/>
      <c r="B28" s="358" t="s">
        <v>27</v>
      </c>
      <c r="C28" s="352">
        <v>54.65742044212012</v>
      </c>
      <c r="D28" s="352" t="s">
        <v>225</v>
      </c>
      <c r="E28" s="352">
        <v>55.210876884996516</v>
      </c>
      <c r="F28" s="352" t="s">
        <v>225</v>
      </c>
      <c r="G28" s="352">
        <v>0</v>
      </c>
      <c r="H28" s="352">
        <v>0</v>
      </c>
      <c r="I28" s="352">
        <v>54.863310545982955</v>
      </c>
      <c r="J28" s="352" t="s">
        <v>225</v>
      </c>
      <c r="K28" s="352">
        <v>74.699167797186021</v>
      </c>
      <c r="L28" s="352" t="s">
        <v>225</v>
      </c>
      <c r="M28" s="352">
        <v>75.395499187267689</v>
      </c>
      <c r="N28" s="352" t="s">
        <v>225</v>
      </c>
      <c r="O28" s="352">
        <v>86.903225806451616</v>
      </c>
      <c r="P28" s="352" t="s">
        <v>225</v>
      </c>
      <c r="Q28" s="352">
        <v>74.977874871506543</v>
      </c>
      <c r="R28" s="352" t="s">
        <v>225</v>
      </c>
      <c r="U28" s="264"/>
      <c r="V28" s="274"/>
      <c r="W28" s="274"/>
      <c r="X28" s="274"/>
      <c r="Y28" s="274"/>
      <c r="Z28" s="274"/>
      <c r="AA28" s="274"/>
      <c r="AB28" s="274"/>
      <c r="AC28" s="274"/>
      <c r="AD28" s="274"/>
      <c r="AE28" s="274"/>
      <c r="AF28" s="274"/>
      <c r="AG28" s="274"/>
      <c r="AH28" s="274"/>
      <c r="AI28" s="274"/>
      <c r="AJ28" s="274"/>
      <c r="AK28" s="274"/>
      <c r="AL28" s="264"/>
      <c r="AM28" s="264"/>
      <c r="AN28" s="264"/>
      <c r="AO28" s="264"/>
      <c r="AP28" s="264"/>
      <c r="AQ28" s="264"/>
      <c r="AR28" s="264"/>
      <c r="AS28" s="264"/>
      <c r="AT28" s="264"/>
      <c r="AU28" s="264"/>
      <c r="AV28" s="264"/>
      <c r="AW28" s="264"/>
      <c r="AX28" s="264"/>
      <c r="AY28" s="264"/>
      <c r="AZ28" s="264"/>
      <c r="BA28" s="264"/>
      <c r="BB28" s="264"/>
      <c r="BC28" s="264"/>
      <c r="BD28" s="264"/>
      <c r="BE28" s="264"/>
      <c r="BF28" s="264"/>
      <c r="BG28" s="264"/>
      <c r="BH28" s="264"/>
      <c r="BI28" s="264"/>
      <c r="BJ28" s="264"/>
      <c r="BK28" s="264"/>
      <c r="BL28" s="264"/>
      <c r="BM28" s="264"/>
      <c r="BN28" s="264"/>
      <c r="BO28" s="264"/>
      <c r="BP28" s="264"/>
      <c r="BQ28" s="264"/>
      <c r="BR28" s="264"/>
    </row>
    <row r="29" spans="1:70" ht="14.25" customHeight="1">
      <c r="A29" s="345"/>
      <c r="B29" s="346"/>
      <c r="C29" s="359"/>
      <c r="D29" s="360"/>
      <c r="E29" s="361"/>
      <c r="F29" s="361"/>
      <c r="G29" s="359"/>
      <c r="H29" s="361"/>
      <c r="I29" s="359"/>
      <c r="J29" s="361"/>
      <c r="K29" s="359"/>
      <c r="L29" s="360"/>
      <c r="M29" s="359"/>
      <c r="N29" s="360"/>
      <c r="O29" s="359"/>
      <c r="P29" s="360"/>
      <c r="Q29" s="359"/>
      <c r="R29" s="360"/>
      <c r="U29" s="264"/>
      <c r="V29" s="264"/>
      <c r="W29" s="264"/>
      <c r="X29" s="264"/>
      <c r="Y29" s="264"/>
      <c r="Z29" s="264"/>
      <c r="AA29" s="264"/>
      <c r="AB29" s="264"/>
      <c r="AC29" s="264"/>
      <c r="AD29" s="264"/>
      <c r="AE29" s="264"/>
      <c r="AF29" s="264"/>
      <c r="AG29" s="264"/>
      <c r="AH29" s="264"/>
      <c r="AI29" s="264"/>
      <c r="AJ29" s="264"/>
      <c r="AK29" s="264"/>
      <c r="AL29" s="264"/>
      <c r="AM29" s="264"/>
      <c r="AN29" s="264"/>
      <c r="AO29" s="264"/>
      <c r="AP29" s="264"/>
      <c r="AQ29" s="264"/>
      <c r="AR29" s="264"/>
      <c r="AS29" s="264"/>
      <c r="AT29" s="264"/>
      <c r="AU29" s="264"/>
      <c r="AV29" s="264"/>
      <c r="AW29" s="264"/>
      <c r="AX29" s="264"/>
      <c r="AY29" s="264"/>
      <c r="AZ29" s="264"/>
      <c r="BA29" s="264"/>
      <c r="BB29" s="264"/>
      <c r="BC29" s="264"/>
      <c r="BD29" s="264"/>
      <c r="BE29" s="264"/>
      <c r="BF29" s="264"/>
      <c r="BG29" s="264"/>
      <c r="BH29" s="264"/>
      <c r="BI29" s="264"/>
      <c r="BJ29" s="264"/>
      <c r="BK29" s="264"/>
      <c r="BL29" s="264"/>
      <c r="BM29" s="264"/>
      <c r="BN29" s="264"/>
      <c r="BO29" s="264"/>
      <c r="BP29" s="264"/>
      <c r="BQ29" s="264"/>
      <c r="BR29" s="264"/>
    </row>
    <row r="30" spans="1:70" ht="14.25" customHeight="1">
      <c r="B30" s="545" t="s">
        <v>0</v>
      </c>
      <c r="C30" s="546" t="s">
        <v>30</v>
      </c>
      <c r="D30" s="546"/>
      <c r="E30" s="546"/>
      <c r="F30" s="546"/>
      <c r="G30" s="546"/>
      <c r="H30" s="546"/>
      <c r="I30" s="546"/>
      <c r="J30" s="546"/>
      <c r="K30" s="546" t="s">
        <v>31</v>
      </c>
      <c r="L30" s="546"/>
      <c r="M30" s="546"/>
      <c r="N30" s="546"/>
      <c r="O30" s="546"/>
      <c r="P30" s="546"/>
      <c r="Q30" s="546"/>
      <c r="R30" s="546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4"/>
      <c r="AX30" s="264"/>
      <c r="AY30" s="264"/>
      <c r="AZ30" s="264"/>
      <c r="BA30" s="264"/>
      <c r="BB30" s="264"/>
      <c r="BC30" s="264"/>
      <c r="BD30" s="264"/>
      <c r="BE30" s="264"/>
      <c r="BF30" s="264"/>
      <c r="BG30" s="264"/>
      <c r="BH30" s="264"/>
      <c r="BI30" s="264"/>
      <c r="BJ30" s="264"/>
      <c r="BK30" s="264"/>
      <c r="BL30" s="264"/>
      <c r="BM30" s="264"/>
      <c r="BN30" s="264"/>
      <c r="BO30" s="264"/>
      <c r="BP30" s="264"/>
      <c r="BQ30" s="264"/>
      <c r="BR30" s="264"/>
    </row>
    <row r="31" spans="1:70" ht="14.25" customHeight="1">
      <c r="B31" s="545"/>
      <c r="C31" s="546" t="s">
        <v>3</v>
      </c>
      <c r="D31" s="546"/>
      <c r="E31" s="547" t="s">
        <v>4</v>
      </c>
      <c r="F31" s="547"/>
      <c r="G31" s="546" t="s">
        <v>5</v>
      </c>
      <c r="H31" s="546"/>
      <c r="I31" s="546" t="s">
        <v>6</v>
      </c>
      <c r="J31" s="546"/>
      <c r="K31" s="546" t="s">
        <v>3</v>
      </c>
      <c r="L31" s="546"/>
      <c r="M31" s="547" t="s">
        <v>4</v>
      </c>
      <c r="N31" s="547"/>
      <c r="O31" s="546" t="s">
        <v>5</v>
      </c>
      <c r="P31" s="546"/>
      <c r="Q31" s="546" t="s">
        <v>6</v>
      </c>
      <c r="R31" s="546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4"/>
      <c r="AH31" s="264"/>
      <c r="AI31" s="264"/>
      <c r="AJ31" s="264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64"/>
      <c r="BI31" s="264"/>
      <c r="BJ31" s="264"/>
      <c r="BK31" s="264"/>
      <c r="BL31" s="264"/>
      <c r="BM31" s="264"/>
      <c r="BN31" s="264"/>
      <c r="BO31" s="264"/>
      <c r="BP31" s="264"/>
      <c r="BQ31" s="264"/>
      <c r="BR31" s="264"/>
    </row>
    <row r="32" spans="1:70" ht="14.25" customHeight="1">
      <c r="B32" s="545"/>
      <c r="C32" s="348" t="s">
        <v>7</v>
      </c>
      <c r="D32" s="349" t="s">
        <v>8</v>
      </c>
      <c r="E32" s="350" t="s">
        <v>7</v>
      </c>
      <c r="F32" s="350" t="s">
        <v>8</v>
      </c>
      <c r="G32" s="348" t="s">
        <v>7</v>
      </c>
      <c r="H32" s="350" t="s">
        <v>8</v>
      </c>
      <c r="I32" s="348" t="s">
        <v>7</v>
      </c>
      <c r="J32" s="350" t="s">
        <v>8</v>
      </c>
      <c r="K32" s="348" t="s">
        <v>7</v>
      </c>
      <c r="L32" s="349" t="s">
        <v>8</v>
      </c>
      <c r="M32" s="350" t="s">
        <v>7</v>
      </c>
      <c r="N32" s="350" t="s">
        <v>8</v>
      </c>
      <c r="O32" s="348" t="s">
        <v>7</v>
      </c>
      <c r="P32" s="350" t="s">
        <v>8</v>
      </c>
      <c r="Q32" s="348" t="s">
        <v>7</v>
      </c>
      <c r="R32" s="350" t="s">
        <v>8</v>
      </c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4"/>
      <c r="AV32" s="264"/>
      <c r="AW32" s="264"/>
      <c r="AX32" s="264"/>
      <c r="AY32" s="264"/>
      <c r="AZ32" s="264"/>
      <c r="BA32" s="264"/>
      <c r="BB32" s="264"/>
      <c r="BC32" s="264"/>
      <c r="BD32" s="264"/>
      <c r="BE32" s="264"/>
      <c r="BF32" s="264"/>
      <c r="BG32" s="264"/>
      <c r="BH32" s="264"/>
      <c r="BI32" s="264"/>
      <c r="BJ32" s="264"/>
      <c r="BK32" s="264"/>
      <c r="BL32" s="264"/>
      <c r="BM32" s="264"/>
      <c r="BN32" s="264"/>
      <c r="BO32" s="264"/>
      <c r="BP32" s="264"/>
      <c r="BQ32" s="264"/>
      <c r="BR32" s="264"/>
    </row>
    <row r="33" spans="2:70" ht="14.25" customHeight="1">
      <c r="B33" s="351" t="s">
        <v>9</v>
      </c>
      <c r="C33" s="352">
        <v>0</v>
      </c>
      <c r="D33" s="353">
        <v>0</v>
      </c>
      <c r="E33" s="352">
        <v>0</v>
      </c>
      <c r="F33" s="353">
        <v>0</v>
      </c>
      <c r="G33" s="352">
        <v>0</v>
      </c>
      <c r="H33" s="353">
        <v>0</v>
      </c>
      <c r="I33" s="352">
        <v>0</v>
      </c>
      <c r="J33" s="353">
        <v>0</v>
      </c>
      <c r="K33" s="352">
        <v>1203</v>
      </c>
      <c r="L33" s="353">
        <v>322.02266001662559</v>
      </c>
      <c r="M33" s="352">
        <v>1196</v>
      </c>
      <c r="N33" s="353">
        <v>310.02151337792696</v>
      </c>
      <c r="O33" s="352">
        <v>0</v>
      </c>
      <c r="P33" s="353">
        <v>0</v>
      </c>
      <c r="Q33" s="352">
        <v>2399</v>
      </c>
      <c r="R33" s="353">
        <v>316.03959566486083</v>
      </c>
      <c r="U33" s="264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264"/>
      <c r="AG33" s="264"/>
      <c r="AH33" s="264"/>
      <c r="AI33" s="264"/>
      <c r="AJ33" s="264"/>
      <c r="AK33" s="264"/>
      <c r="AL33" s="264"/>
      <c r="AM33" s="264"/>
      <c r="AN33" s="264"/>
      <c r="AO33" s="264"/>
      <c r="AP33" s="264"/>
      <c r="AQ33" s="264"/>
      <c r="AR33" s="264"/>
      <c r="AS33" s="264"/>
      <c r="AT33" s="264"/>
      <c r="AU33" s="264"/>
      <c r="AV33" s="264"/>
      <c r="AW33" s="264"/>
      <c r="AX33" s="264"/>
      <c r="AY33" s="264"/>
      <c r="AZ33" s="264"/>
      <c r="BA33" s="264"/>
      <c r="BB33" s="264"/>
      <c r="BC33" s="264"/>
      <c r="BD33" s="264"/>
      <c r="BE33" s="264"/>
      <c r="BF33" s="264"/>
      <c r="BG33" s="264"/>
      <c r="BH33" s="264"/>
      <c r="BI33" s="264"/>
      <c r="BJ33" s="264"/>
      <c r="BK33" s="264"/>
      <c r="BL33" s="264"/>
      <c r="BM33" s="264"/>
      <c r="BN33" s="264"/>
      <c r="BO33" s="264"/>
      <c r="BP33" s="264"/>
      <c r="BQ33" s="264"/>
      <c r="BR33" s="264"/>
    </row>
    <row r="34" spans="2:70" ht="14.25" customHeight="1">
      <c r="B34" s="354" t="s">
        <v>10</v>
      </c>
      <c r="C34" s="352">
        <v>0</v>
      </c>
      <c r="D34" s="353">
        <v>0</v>
      </c>
      <c r="E34" s="352">
        <v>0</v>
      </c>
      <c r="F34" s="353">
        <v>0</v>
      </c>
      <c r="G34" s="352">
        <v>0</v>
      </c>
      <c r="H34" s="353">
        <v>0</v>
      </c>
      <c r="I34" s="352">
        <v>0</v>
      </c>
      <c r="J34" s="353">
        <v>0</v>
      </c>
      <c r="K34" s="352">
        <v>5818</v>
      </c>
      <c r="L34" s="353">
        <v>322.7745668614636</v>
      </c>
      <c r="M34" s="352">
        <v>5448</v>
      </c>
      <c r="N34" s="353">
        <v>323.33808920704752</v>
      </c>
      <c r="O34" s="352">
        <v>0</v>
      </c>
      <c r="P34" s="353">
        <v>0</v>
      </c>
      <c r="Q34" s="352">
        <v>11266</v>
      </c>
      <c r="R34" s="353">
        <v>323.04707438309873</v>
      </c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4"/>
      <c r="BR34" s="264"/>
    </row>
    <row r="35" spans="2:70" ht="14.25" customHeight="1">
      <c r="B35" s="351" t="s">
        <v>11</v>
      </c>
      <c r="C35" s="352">
        <v>0</v>
      </c>
      <c r="D35" s="353">
        <v>0</v>
      </c>
      <c r="E35" s="352">
        <v>0</v>
      </c>
      <c r="F35" s="353">
        <v>0</v>
      </c>
      <c r="G35" s="352">
        <v>0</v>
      </c>
      <c r="H35" s="353">
        <v>0</v>
      </c>
      <c r="I35" s="352">
        <v>0</v>
      </c>
      <c r="J35" s="353">
        <v>0</v>
      </c>
      <c r="K35" s="352">
        <v>15576</v>
      </c>
      <c r="L35" s="353">
        <v>324.63326206985226</v>
      </c>
      <c r="M35" s="352">
        <v>14712</v>
      </c>
      <c r="N35" s="353">
        <v>320.77974170745063</v>
      </c>
      <c r="O35" s="352">
        <v>0</v>
      </c>
      <c r="P35" s="353">
        <v>0</v>
      </c>
      <c r="Q35" s="352">
        <v>30288</v>
      </c>
      <c r="R35" s="353">
        <v>322.76146493660968</v>
      </c>
      <c r="U35" s="264"/>
      <c r="V35" s="274"/>
      <c r="W35" s="265"/>
      <c r="X35" s="274"/>
      <c r="Y35" s="265"/>
      <c r="Z35" s="274"/>
      <c r="AA35" s="265"/>
      <c r="AB35" s="274"/>
      <c r="AC35" s="265"/>
      <c r="AD35" s="274"/>
      <c r="AE35" s="265"/>
      <c r="AF35" s="274"/>
      <c r="AG35" s="265"/>
      <c r="AH35" s="274"/>
      <c r="AI35" s="265"/>
      <c r="AJ35" s="274"/>
      <c r="AK35" s="265"/>
      <c r="AL35" s="264"/>
      <c r="AM35" s="264"/>
      <c r="AN35" s="264"/>
      <c r="AO35" s="264"/>
      <c r="AP35" s="264"/>
      <c r="AQ35" s="264"/>
      <c r="AR35" s="264"/>
      <c r="AS35" s="264"/>
      <c r="AT35" s="264"/>
      <c r="AU35" s="264"/>
      <c r="AV35" s="264"/>
      <c r="AW35" s="264"/>
      <c r="AX35" s="264"/>
      <c r="AY35" s="264"/>
      <c r="AZ35" s="264"/>
      <c r="BA35" s="264"/>
      <c r="BB35" s="264"/>
      <c r="BC35" s="264"/>
      <c r="BD35" s="264"/>
      <c r="BE35" s="264"/>
      <c r="BF35" s="264"/>
      <c r="BG35" s="264"/>
      <c r="BH35" s="264"/>
      <c r="BI35" s="264"/>
      <c r="BJ35" s="264"/>
      <c r="BK35" s="264"/>
      <c r="BL35" s="264"/>
      <c r="BM35" s="264"/>
      <c r="BN35" s="264"/>
      <c r="BO35" s="264"/>
      <c r="BP35" s="264"/>
      <c r="BQ35" s="264"/>
      <c r="BR35" s="264"/>
    </row>
    <row r="36" spans="2:70" ht="14.25" customHeight="1">
      <c r="B36" s="351" t="s">
        <v>12</v>
      </c>
      <c r="C36" s="352">
        <v>0</v>
      </c>
      <c r="D36" s="353">
        <v>0</v>
      </c>
      <c r="E36" s="352">
        <v>0</v>
      </c>
      <c r="F36" s="353">
        <v>0</v>
      </c>
      <c r="G36" s="352">
        <v>0</v>
      </c>
      <c r="H36" s="353">
        <v>0</v>
      </c>
      <c r="I36" s="352">
        <v>0</v>
      </c>
      <c r="J36" s="353">
        <v>0</v>
      </c>
      <c r="K36" s="352">
        <v>30415</v>
      </c>
      <c r="L36" s="353">
        <v>325.79037448627321</v>
      </c>
      <c r="M36" s="352">
        <v>29415</v>
      </c>
      <c r="N36" s="353">
        <v>324.32785007649198</v>
      </c>
      <c r="O36" s="352">
        <v>0</v>
      </c>
      <c r="P36" s="353">
        <v>0</v>
      </c>
      <c r="Q36" s="352">
        <v>59830</v>
      </c>
      <c r="R36" s="353">
        <v>325.07133461474194</v>
      </c>
      <c r="U36" s="264"/>
      <c r="V36" s="274"/>
      <c r="W36" s="265"/>
      <c r="X36" s="274"/>
      <c r="Y36" s="265"/>
      <c r="Z36" s="274"/>
      <c r="AA36" s="265"/>
      <c r="AB36" s="274"/>
      <c r="AC36" s="265"/>
      <c r="AD36" s="274"/>
      <c r="AE36" s="265"/>
      <c r="AF36" s="274"/>
      <c r="AG36" s="265"/>
      <c r="AH36" s="274"/>
      <c r="AI36" s="265"/>
      <c r="AJ36" s="274"/>
      <c r="AK36" s="265"/>
      <c r="AL36" s="264"/>
      <c r="AM36" s="264"/>
      <c r="AN36" s="264"/>
      <c r="AO36" s="264"/>
      <c r="AP36" s="264"/>
      <c r="AQ36" s="264"/>
      <c r="AR36" s="264"/>
      <c r="AS36" s="264"/>
      <c r="AT36" s="264"/>
      <c r="AU36" s="264"/>
      <c r="AV36" s="264"/>
      <c r="AW36" s="264"/>
      <c r="AX36" s="264"/>
      <c r="AY36" s="264"/>
      <c r="AZ36" s="264"/>
      <c r="BA36" s="264"/>
      <c r="BB36" s="264"/>
      <c r="BC36" s="264"/>
      <c r="BD36" s="264"/>
      <c r="BE36" s="264"/>
      <c r="BF36" s="264"/>
      <c r="BG36" s="264"/>
      <c r="BH36" s="264"/>
      <c r="BI36" s="264"/>
      <c r="BJ36" s="264"/>
      <c r="BK36" s="264"/>
      <c r="BL36" s="264"/>
      <c r="BM36" s="264"/>
      <c r="BN36" s="264"/>
      <c r="BO36" s="264"/>
      <c r="BP36" s="264"/>
      <c r="BQ36" s="264"/>
      <c r="BR36" s="264"/>
    </row>
    <row r="37" spans="2:70" ht="14.25" customHeight="1">
      <c r="B37" s="351" t="s">
        <v>13</v>
      </c>
      <c r="C37" s="352">
        <v>1</v>
      </c>
      <c r="D37" s="353">
        <v>843.29</v>
      </c>
      <c r="E37" s="352">
        <v>25</v>
      </c>
      <c r="F37" s="353">
        <v>732.5243999999999</v>
      </c>
      <c r="G37" s="352">
        <v>0</v>
      </c>
      <c r="H37" s="353">
        <v>0</v>
      </c>
      <c r="I37" s="352">
        <v>26</v>
      </c>
      <c r="J37" s="353">
        <v>736.78461538461534</v>
      </c>
      <c r="K37" s="352">
        <v>45191</v>
      </c>
      <c r="L37" s="353">
        <v>331.67380783784228</v>
      </c>
      <c r="M37" s="352">
        <v>44118</v>
      </c>
      <c r="N37" s="353">
        <v>330.73891042204929</v>
      </c>
      <c r="O37" s="352">
        <v>1</v>
      </c>
      <c r="P37" s="353">
        <v>622.92999999999995</v>
      </c>
      <c r="Q37" s="352">
        <v>89310</v>
      </c>
      <c r="R37" s="353">
        <v>331.21524163027544</v>
      </c>
      <c r="U37" s="264"/>
      <c r="V37" s="274"/>
      <c r="W37" s="265"/>
      <c r="X37" s="274"/>
      <c r="Y37" s="265"/>
      <c r="Z37" s="274"/>
      <c r="AA37" s="265"/>
      <c r="AB37" s="274"/>
      <c r="AC37" s="265"/>
      <c r="AD37" s="274"/>
      <c r="AE37" s="265"/>
      <c r="AF37" s="274"/>
      <c r="AG37" s="265"/>
      <c r="AH37" s="274"/>
      <c r="AI37" s="265"/>
      <c r="AJ37" s="274"/>
      <c r="AK37" s="265"/>
      <c r="AL37" s="264"/>
      <c r="AM37" s="264"/>
      <c r="AN37" s="264"/>
      <c r="AO37" s="264"/>
      <c r="AP37" s="264"/>
      <c r="AQ37" s="264"/>
      <c r="AR37" s="264"/>
      <c r="AS37" s="264"/>
      <c r="AT37" s="264"/>
      <c r="AU37" s="264"/>
      <c r="AV37" s="264"/>
      <c r="AW37" s="264"/>
      <c r="AX37" s="264"/>
      <c r="AY37" s="264"/>
      <c r="AZ37" s="264"/>
      <c r="BA37" s="264"/>
      <c r="BB37" s="264"/>
      <c r="BC37" s="264"/>
      <c r="BD37" s="264"/>
      <c r="BE37" s="264"/>
      <c r="BF37" s="264"/>
      <c r="BG37" s="264"/>
      <c r="BH37" s="264"/>
      <c r="BI37" s="264"/>
      <c r="BJ37" s="264"/>
      <c r="BK37" s="264"/>
      <c r="BL37" s="264"/>
      <c r="BM37" s="264"/>
      <c r="BN37" s="264"/>
      <c r="BO37" s="264"/>
      <c r="BP37" s="264"/>
      <c r="BQ37" s="264"/>
      <c r="BR37" s="264"/>
    </row>
    <row r="38" spans="2:70" ht="14.25" customHeight="1">
      <c r="B38" s="351" t="s">
        <v>14</v>
      </c>
      <c r="C38" s="352">
        <v>16</v>
      </c>
      <c r="D38" s="353">
        <v>865.3756249999999</v>
      </c>
      <c r="E38" s="352">
        <v>158</v>
      </c>
      <c r="F38" s="353">
        <v>779.87575949367067</v>
      </c>
      <c r="G38" s="352">
        <v>0</v>
      </c>
      <c r="H38" s="353">
        <v>0</v>
      </c>
      <c r="I38" s="352">
        <v>174</v>
      </c>
      <c r="J38" s="353">
        <v>787.73781609195385</v>
      </c>
      <c r="K38" s="352">
        <v>2584</v>
      </c>
      <c r="L38" s="353">
        <v>375.48746130030935</v>
      </c>
      <c r="M38" s="352">
        <v>2362</v>
      </c>
      <c r="N38" s="353">
        <v>380.05309906858565</v>
      </c>
      <c r="O38" s="352">
        <v>1</v>
      </c>
      <c r="P38" s="353">
        <v>242.64</v>
      </c>
      <c r="Q38" s="352">
        <v>4947</v>
      </c>
      <c r="R38" s="353">
        <v>377.64052152819863</v>
      </c>
      <c r="U38" s="264"/>
      <c r="V38" s="274"/>
      <c r="W38" s="265"/>
      <c r="X38" s="274"/>
      <c r="Y38" s="265"/>
      <c r="Z38" s="274"/>
      <c r="AA38" s="265"/>
      <c r="AB38" s="274"/>
      <c r="AC38" s="265"/>
      <c r="AD38" s="274"/>
      <c r="AE38" s="265"/>
      <c r="AF38" s="274"/>
      <c r="AG38" s="265"/>
      <c r="AH38" s="274"/>
      <c r="AI38" s="265"/>
      <c r="AJ38" s="274"/>
      <c r="AK38" s="265"/>
      <c r="AL38" s="264"/>
      <c r="AM38" s="264"/>
      <c r="AN38" s="264"/>
      <c r="AO38" s="264"/>
      <c r="AP38" s="264"/>
      <c r="AQ38" s="264"/>
      <c r="AR38" s="264"/>
      <c r="AS38" s="264"/>
      <c r="AT38" s="264"/>
      <c r="AU38" s="264"/>
      <c r="AV38" s="264"/>
      <c r="AW38" s="264"/>
      <c r="AX38" s="264"/>
      <c r="AY38" s="264"/>
      <c r="AZ38" s="264"/>
      <c r="BA38" s="264"/>
      <c r="BB38" s="264"/>
      <c r="BC38" s="264"/>
      <c r="BD38" s="264"/>
      <c r="BE38" s="264"/>
      <c r="BF38" s="264"/>
      <c r="BG38" s="264"/>
      <c r="BH38" s="264"/>
      <c r="BI38" s="264"/>
      <c r="BJ38" s="264"/>
      <c r="BK38" s="264"/>
      <c r="BL38" s="264"/>
      <c r="BM38" s="264"/>
      <c r="BN38" s="264"/>
      <c r="BO38" s="264"/>
      <c r="BP38" s="264"/>
      <c r="BQ38" s="264"/>
      <c r="BR38" s="264"/>
    </row>
    <row r="39" spans="2:70" ht="14.25" customHeight="1">
      <c r="B39" s="351" t="s">
        <v>15</v>
      </c>
      <c r="C39" s="352">
        <v>117</v>
      </c>
      <c r="D39" s="353">
        <v>729.23307692307662</v>
      </c>
      <c r="E39" s="352">
        <v>969</v>
      </c>
      <c r="F39" s="353">
        <v>816.1971929824565</v>
      </c>
      <c r="G39" s="352">
        <v>0</v>
      </c>
      <c r="H39" s="353">
        <v>0</v>
      </c>
      <c r="I39" s="352">
        <v>1086</v>
      </c>
      <c r="J39" s="353">
        <v>806.82813075506476</v>
      </c>
      <c r="K39" s="352">
        <v>2168</v>
      </c>
      <c r="L39" s="353">
        <v>373.78903597785944</v>
      </c>
      <c r="M39" s="352">
        <v>1458</v>
      </c>
      <c r="N39" s="353">
        <v>365.15279149519949</v>
      </c>
      <c r="O39" s="352">
        <v>0</v>
      </c>
      <c r="P39" s="353">
        <v>0</v>
      </c>
      <c r="Q39" s="352">
        <v>3626</v>
      </c>
      <c r="R39" s="353">
        <v>370.3164368450083</v>
      </c>
      <c r="U39" s="264"/>
      <c r="V39" s="274"/>
      <c r="W39" s="265"/>
      <c r="X39" s="274"/>
      <c r="Y39" s="265"/>
      <c r="Z39" s="274"/>
      <c r="AA39" s="265"/>
      <c r="AB39" s="274"/>
      <c r="AC39" s="265"/>
      <c r="AD39" s="274"/>
      <c r="AE39" s="265"/>
      <c r="AF39" s="274"/>
      <c r="AG39" s="265"/>
      <c r="AH39" s="274"/>
      <c r="AI39" s="265"/>
      <c r="AJ39" s="274"/>
      <c r="AK39" s="265"/>
      <c r="AL39" s="264"/>
      <c r="AM39" s="264"/>
      <c r="AN39" s="264"/>
      <c r="AO39" s="264"/>
      <c r="AP39" s="264"/>
      <c r="AQ39" s="264"/>
      <c r="AR39" s="264"/>
      <c r="AS39" s="264"/>
      <c r="AT39" s="264"/>
      <c r="AU39" s="264"/>
      <c r="AV39" s="264"/>
      <c r="AW39" s="264"/>
      <c r="AX39" s="264"/>
      <c r="AY39" s="264"/>
      <c r="AZ39" s="264"/>
      <c r="BA39" s="264"/>
      <c r="BB39" s="264"/>
      <c r="BC39" s="264"/>
      <c r="BD39" s="264"/>
      <c r="BE39" s="264"/>
      <c r="BF39" s="264"/>
      <c r="BG39" s="264"/>
      <c r="BH39" s="264"/>
      <c r="BI39" s="264"/>
      <c r="BJ39" s="264"/>
      <c r="BK39" s="264"/>
      <c r="BL39" s="264"/>
      <c r="BM39" s="264"/>
      <c r="BN39" s="264"/>
      <c r="BO39" s="264"/>
      <c r="BP39" s="264"/>
      <c r="BQ39" s="264"/>
      <c r="BR39" s="264"/>
    </row>
    <row r="40" spans="2:70" ht="14.25" customHeight="1">
      <c r="B40" s="351" t="s">
        <v>16</v>
      </c>
      <c r="C40" s="352">
        <v>619</v>
      </c>
      <c r="D40" s="353">
        <v>710.70494345718862</v>
      </c>
      <c r="E40" s="352">
        <v>3320</v>
      </c>
      <c r="F40" s="353">
        <v>837.31992168674731</v>
      </c>
      <c r="G40" s="352">
        <v>0</v>
      </c>
      <c r="H40" s="353">
        <v>0</v>
      </c>
      <c r="I40" s="352">
        <v>3939</v>
      </c>
      <c r="J40" s="353">
        <v>817.42282305153617</v>
      </c>
      <c r="K40" s="352">
        <v>3503</v>
      </c>
      <c r="L40" s="353">
        <v>402.96510134170586</v>
      </c>
      <c r="M40" s="352">
        <v>2284</v>
      </c>
      <c r="N40" s="353">
        <v>420.43998686514794</v>
      </c>
      <c r="O40" s="352">
        <v>0</v>
      </c>
      <c r="P40" s="353">
        <v>0</v>
      </c>
      <c r="Q40" s="352">
        <v>5787</v>
      </c>
      <c r="R40" s="353">
        <v>409.86204942111522</v>
      </c>
      <c r="U40" s="264"/>
      <c r="V40" s="274"/>
      <c r="W40" s="265"/>
      <c r="X40" s="274"/>
      <c r="Y40" s="265"/>
      <c r="Z40" s="274"/>
      <c r="AA40" s="265"/>
      <c r="AB40" s="274"/>
      <c r="AC40" s="265"/>
      <c r="AD40" s="274"/>
      <c r="AE40" s="265"/>
      <c r="AF40" s="274"/>
      <c r="AG40" s="265"/>
      <c r="AH40" s="274"/>
      <c r="AI40" s="265"/>
      <c r="AJ40" s="274"/>
      <c r="AK40" s="265"/>
      <c r="AL40" s="264"/>
      <c r="AM40" s="264"/>
      <c r="AN40" s="264"/>
      <c r="AO40" s="264"/>
      <c r="AP40" s="264"/>
      <c r="AQ40" s="264"/>
      <c r="AR40" s="264"/>
      <c r="AS40" s="264"/>
      <c r="AT40" s="264"/>
      <c r="AU40" s="264"/>
      <c r="AV40" s="264"/>
      <c r="AW40" s="264"/>
      <c r="AX40" s="264"/>
      <c r="AY40" s="264"/>
      <c r="AZ40" s="264"/>
      <c r="BA40" s="264"/>
      <c r="BB40" s="264"/>
      <c r="BC40" s="264"/>
      <c r="BD40" s="264"/>
      <c r="BE40" s="264"/>
      <c r="BF40" s="264"/>
      <c r="BG40" s="264"/>
      <c r="BH40" s="264"/>
      <c r="BI40" s="264"/>
      <c r="BJ40" s="264"/>
      <c r="BK40" s="264"/>
      <c r="BL40" s="264"/>
      <c r="BM40" s="264"/>
      <c r="BN40" s="264"/>
      <c r="BO40" s="264"/>
      <c r="BP40" s="264"/>
      <c r="BQ40" s="264"/>
      <c r="BR40" s="264"/>
    </row>
    <row r="41" spans="2:70" ht="14.25" customHeight="1">
      <c r="B41" s="351" t="s">
        <v>17</v>
      </c>
      <c r="C41" s="352">
        <v>1910</v>
      </c>
      <c r="D41" s="353">
        <v>742.75481675392689</v>
      </c>
      <c r="E41" s="352">
        <v>9496</v>
      </c>
      <c r="F41" s="353">
        <v>857.76692186183652</v>
      </c>
      <c r="G41" s="352">
        <v>0</v>
      </c>
      <c r="H41" s="353">
        <v>0</v>
      </c>
      <c r="I41" s="352">
        <v>11406</v>
      </c>
      <c r="J41" s="353">
        <v>838.50748641066116</v>
      </c>
      <c r="K41" s="352">
        <v>6135</v>
      </c>
      <c r="L41" s="353">
        <v>450.54194621026977</v>
      </c>
      <c r="M41" s="352">
        <v>4264</v>
      </c>
      <c r="N41" s="353">
        <v>453.63874530956713</v>
      </c>
      <c r="O41" s="352">
        <v>0</v>
      </c>
      <c r="P41" s="353">
        <v>0</v>
      </c>
      <c r="Q41" s="352">
        <v>10399</v>
      </c>
      <c r="R41" s="353">
        <v>451.81175593807092</v>
      </c>
      <c r="U41" s="264"/>
      <c r="V41" s="274"/>
      <c r="W41" s="265"/>
      <c r="X41" s="274"/>
      <c r="Y41" s="265"/>
      <c r="Z41" s="274"/>
      <c r="AA41" s="265"/>
      <c r="AB41" s="274"/>
      <c r="AC41" s="265"/>
      <c r="AD41" s="274"/>
      <c r="AE41" s="265"/>
      <c r="AF41" s="274"/>
      <c r="AG41" s="265"/>
      <c r="AH41" s="274"/>
      <c r="AI41" s="265"/>
      <c r="AJ41" s="274"/>
      <c r="AK41" s="265"/>
      <c r="AL41" s="264"/>
      <c r="AM41" s="264"/>
      <c r="AN41" s="264"/>
      <c r="AO41" s="264"/>
      <c r="AP41" s="264"/>
      <c r="AQ41" s="264"/>
      <c r="AR41" s="264"/>
      <c r="AS41" s="264"/>
      <c r="AT41" s="264"/>
      <c r="AU41" s="264"/>
      <c r="AV41" s="264"/>
      <c r="AW41" s="264"/>
      <c r="AX41" s="264"/>
      <c r="AY41" s="264"/>
      <c r="AZ41" s="264"/>
      <c r="BA41" s="264"/>
      <c r="BB41" s="264"/>
      <c r="BC41" s="264"/>
      <c r="BD41" s="264"/>
      <c r="BE41" s="264"/>
      <c r="BF41" s="264"/>
      <c r="BG41" s="264"/>
      <c r="BH41" s="264"/>
      <c r="BI41" s="264"/>
      <c r="BJ41" s="264"/>
      <c r="BK41" s="264"/>
      <c r="BL41" s="264"/>
      <c r="BM41" s="264"/>
      <c r="BN41" s="264"/>
      <c r="BO41" s="264"/>
      <c r="BP41" s="264"/>
      <c r="BQ41" s="264"/>
      <c r="BR41" s="264"/>
    </row>
    <row r="42" spans="2:70" ht="14.25" customHeight="1">
      <c r="B42" s="351" t="s">
        <v>18</v>
      </c>
      <c r="C42" s="352">
        <v>4451</v>
      </c>
      <c r="D42" s="353">
        <v>742.78678274545041</v>
      </c>
      <c r="E42" s="352">
        <v>20802</v>
      </c>
      <c r="F42" s="353">
        <v>843.92060811460533</v>
      </c>
      <c r="G42" s="352">
        <v>0</v>
      </c>
      <c r="H42" s="353">
        <v>0</v>
      </c>
      <c r="I42" s="352">
        <v>25253</v>
      </c>
      <c r="J42" s="353">
        <v>826.09513562745099</v>
      </c>
      <c r="K42" s="352">
        <v>10113</v>
      </c>
      <c r="L42" s="353">
        <v>502.0980965094443</v>
      </c>
      <c r="M42" s="352">
        <v>7048</v>
      </c>
      <c r="N42" s="353">
        <v>501.61600028377069</v>
      </c>
      <c r="O42" s="352">
        <v>0</v>
      </c>
      <c r="P42" s="353">
        <v>0</v>
      </c>
      <c r="Q42" s="352">
        <v>17161</v>
      </c>
      <c r="R42" s="353">
        <v>501.90010022726096</v>
      </c>
      <c r="U42" s="264"/>
      <c r="V42" s="274"/>
      <c r="W42" s="265"/>
      <c r="X42" s="274"/>
      <c r="Y42" s="265"/>
      <c r="Z42" s="274"/>
      <c r="AA42" s="265"/>
      <c r="AB42" s="274"/>
      <c r="AC42" s="265"/>
      <c r="AD42" s="274"/>
      <c r="AE42" s="265"/>
      <c r="AF42" s="274"/>
      <c r="AG42" s="265"/>
      <c r="AH42" s="274"/>
      <c r="AI42" s="265"/>
      <c r="AJ42" s="274"/>
      <c r="AK42" s="265"/>
      <c r="AL42" s="264"/>
      <c r="AM42" s="264"/>
      <c r="AN42" s="264"/>
      <c r="AO42" s="264"/>
      <c r="AP42" s="264"/>
      <c r="AQ42" s="264"/>
      <c r="AR42" s="264"/>
      <c r="AS42" s="264"/>
      <c r="AT42" s="264"/>
      <c r="AU42" s="264"/>
      <c r="AV42" s="264"/>
      <c r="AW42" s="264"/>
      <c r="AX42" s="264"/>
      <c r="AY42" s="264"/>
      <c r="AZ42" s="264"/>
      <c r="BA42" s="264"/>
      <c r="BB42" s="264"/>
      <c r="BC42" s="264"/>
      <c r="BD42" s="264"/>
      <c r="BE42" s="264"/>
      <c r="BF42" s="264"/>
      <c r="BG42" s="264"/>
      <c r="BH42" s="264"/>
      <c r="BI42" s="264"/>
      <c r="BJ42" s="264"/>
      <c r="BK42" s="264"/>
      <c r="BL42" s="264"/>
      <c r="BM42" s="264"/>
      <c r="BN42" s="264"/>
      <c r="BO42" s="264"/>
      <c r="BP42" s="264"/>
      <c r="BQ42" s="264"/>
      <c r="BR42" s="264"/>
    </row>
    <row r="43" spans="2:70" ht="14.25" customHeight="1">
      <c r="B43" s="351" t="s">
        <v>19</v>
      </c>
      <c r="C43" s="352">
        <v>8254</v>
      </c>
      <c r="D43" s="353">
        <v>706.73143203295285</v>
      </c>
      <c r="E43" s="352">
        <v>43294</v>
      </c>
      <c r="F43" s="353">
        <v>810.68051600683543</v>
      </c>
      <c r="G43" s="352">
        <v>0</v>
      </c>
      <c r="H43" s="353">
        <v>0</v>
      </c>
      <c r="I43" s="352">
        <v>51548</v>
      </c>
      <c r="J43" s="353">
        <v>794.03591797935758</v>
      </c>
      <c r="K43" s="352">
        <v>13132</v>
      </c>
      <c r="L43" s="353">
        <v>566.07916844349916</v>
      </c>
      <c r="M43" s="352">
        <v>9196</v>
      </c>
      <c r="N43" s="353">
        <v>578.10634080034993</v>
      </c>
      <c r="O43" s="352">
        <v>1</v>
      </c>
      <c r="P43" s="353">
        <v>406.97</v>
      </c>
      <c r="Q43" s="352">
        <v>22329</v>
      </c>
      <c r="R43" s="353">
        <v>571.02532670518383</v>
      </c>
      <c r="U43" s="264"/>
      <c r="V43" s="274"/>
      <c r="W43" s="265"/>
      <c r="X43" s="274"/>
      <c r="Y43" s="265"/>
      <c r="Z43" s="274"/>
      <c r="AA43" s="265"/>
      <c r="AB43" s="274"/>
      <c r="AC43" s="265"/>
      <c r="AD43" s="274"/>
      <c r="AE43" s="265"/>
      <c r="AF43" s="274"/>
      <c r="AG43" s="265"/>
      <c r="AH43" s="274"/>
      <c r="AI43" s="265"/>
      <c r="AJ43" s="274"/>
      <c r="AK43" s="265"/>
      <c r="AL43" s="264"/>
      <c r="AM43" s="264"/>
      <c r="AN43" s="264"/>
      <c r="AO43" s="264"/>
      <c r="AP43" s="264"/>
      <c r="AQ43" s="264"/>
      <c r="AR43" s="264"/>
      <c r="AS43" s="264"/>
      <c r="AT43" s="264"/>
      <c r="AU43" s="264"/>
      <c r="AV43" s="264"/>
      <c r="AW43" s="264"/>
      <c r="AX43" s="264"/>
      <c r="AY43" s="264"/>
      <c r="AZ43" s="264"/>
      <c r="BA43" s="264"/>
      <c r="BB43" s="264"/>
      <c r="BC43" s="264"/>
      <c r="BD43" s="264"/>
      <c r="BE43" s="264"/>
      <c r="BF43" s="264"/>
      <c r="BG43" s="264"/>
      <c r="BH43" s="264"/>
      <c r="BI43" s="264"/>
      <c r="BJ43" s="264"/>
      <c r="BK43" s="264"/>
      <c r="BL43" s="264"/>
      <c r="BM43" s="264"/>
      <c r="BN43" s="264"/>
      <c r="BO43" s="264"/>
      <c r="BP43" s="264"/>
      <c r="BQ43" s="264"/>
      <c r="BR43" s="264"/>
    </row>
    <row r="44" spans="2:70" ht="14.25" customHeight="1">
      <c r="B44" s="351" t="s">
        <v>20</v>
      </c>
      <c r="C44" s="352">
        <v>13794</v>
      </c>
      <c r="D44" s="353">
        <v>686.54389879657867</v>
      </c>
      <c r="E44" s="352">
        <v>79457</v>
      </c>
      <c r="F44" s="353">
        <v>800.28686912418073</v>
      </c>
      <c r="G44" s="352">
        <v>0</v>
      </c>
      <c r="H44" s="353">
        <v>0</v>
      </c>
      <c r="I44" s="352">
        <v>93251</v>
      </c>
      <c r="J44" s="353">
        <v>783.46162829353079</v>
      </c>
      <c r="K44" s="352">
        <v>14714</v>
      </c>
      <c r="L44" s="353">
        <v>622.23297675683011</v>
      </c>
      <c r="M44" s="352">
        <v>10596</v>
      </c>
      <c r="N44" s="353">
        <v>627.76114099660401</v>
      </c>
      <c r="O44" s="352">
        <v>0</v>
      </c>
      <c r="P44" s="353">
        <v>0</v>
      </c>
      <c r="Q44" s="352">
        <v>25310</v>
      </c>
      <c r="R44" s="353">
        <v>624.54733583563871</v>
      </c>
      <c r="U44" s="264"/>
      <c r="V44" s="274"/>
      <c r="W44" s="265"/>
      <c r="X44" s="274"/>
      <c r="Y44" s="265"/>
      <c r="Z44" s="274"/>
      <c r="AA44" s="265"/>
      <c r="AB44" s="274"/>
      <c r="AC44" s="265"/>
      <c r="AD44" s="274"/>
      <c r="AE44" s="265"/>
      <c r="AF44" s="274"/>
      <c r="AG44" s="265"/>
      <c r="AH44" s="274"/>
      <c r="AI44" s="265"/>
      <c r="AJ44" s="274"/>
      <c r="AK44" s="265"/>
      <c r="AL44" s="264"/>
      <c r="AM44" s="264"/>
      <c r="AN44" s="264"/>
      <c r="AO44" s="264"/>
      <c r="AP44" s="264"/>
      <c r="AQ44" s="264"/>
      <c r="AR44" s="264"/>
      <c r="AS44" s="264"/>
      <c r="AT44" s="264"/>
      <c r="AU44" s="264"/>
      <c r="AV44" s="264"/>
      <c r="AW44" s="264"/>
      <c r="AX44" s="264"/>
      <c r="AY44" s="264"/>
      <c r="AZ44" s="264"/>
      <c r="BA44" s="264"/>
      <c r="BB44" s="264"/>
      <c r="BC44" s="264"/>
      <c r="BD44" s="264"/>
      <c r="BE44" s="264"/>
      <c r="BF44" s="264"/>
      <c r="BG44" s="264"/>
      <c r="BH44" s="264"/>
      <c r="BI44" s="264"/>
      <c r="BJ44" s="264"/>
      <c r="BK44" s="264"/>
      <c r="BL44" s="264"/>
      <c r="BM44" s="264"/>
      <c r="BN44" s="264"/>
      <c r="BO44" s="264"/>
      <c r="BP44" s="264"/>
      <c r="BQ44" s="264"/>
      <c r="BR44" s="264"/>
    </row>
    <row r="45" spans="2:70" ht="14.25" customHeight="1">
      <c r="B45" s="351" t="s">
        <v>21</v>
      </c>
      <c r="C45" s="352">
        <v>20358</v>
      </c>
      <c r="D45" s="353">
        <v>671.2058168778857</v>
      </c>
      <c r="E45" s="352">
        <v>127066</v>
      </c>
      <c r="F45" s="353">
        <v>829.32302378291877</v>
      </c>
      <c r="G45" s="352">
        <v>1</v>
      </c>
      <c r="H45" s="353">
        <v>820.78</v>
      </c>
      <c r="I45" s="352">
        <v>147425</v>
      </c>
      <c r="J45" s="353">
        <v>807.48847305409777</v>
      </c>
      <c r="K45" s="352">
        <v>12238</v>
      </c>
      <c r="L45" s="353">
        <v>651.24820395489519</v>
      </c>
      <c r="M45" s="352">
        <v>9744</v>
      </c>
      <c r="N45" s="353">
        <v>665.30550492610962</v>
      </c>
      <c r="O45" s="352">
        <v>0</v>
      </c>
      <c r="P45" s="353">
        <v>0</v>
      </c>
      <c r="Q45" s="352">
        <v>21982</v>
      </c>
      <c r="R45" s="353">
        <v>657.47940860704296</v>
      </c>
      <c r="U45" s="264"/>
      <c r="V45" s="274"/>
      <c r="W45" s="265"/>
      <c r="X45" s="274"/>
      <c r="Y45" s="265"/>
      <c r="Z45" s="274"/>
      <c r="AA45" s="265"/>
      <c r="AB45" s="274"/>
      <c r="AC45" s="265"/>
      <c r="AD45" s="274"/>
      <c r="AE45" s="265"/>
      <c r="AF45" s="274"/>
      <c r="AG45" s="265"/>
      <c r="AH45" s="274"/>
      <c r="AI45" s="265"/>
      <c r="AJ45" s="274"/>
      <c r="AK45" s="265"/>
      <c r="AL45" s="264"/>
      <c r="AM45" s="264"/>
      <c r="AN45" s="264"/>
      <c r="AO45" s="264"/>
      <c r="AP45" s="264"/>
      <c r="AQ45" s="264"/>
      <c r="AR45" s="264"/>
      <c r="AS45" s="264"/>
      <c r="AT45" s="264"/>
      <c r="AU45" s="264"/>
      <c r="AV45" s="264"/>
      <c r="AW45" s="264"/>
      <c r="AX45" s="264"/>
      <c r="AY45" s="264"/>
      <c r="AZ45" s="264"/>
      <c r="BA45" s="264"/>
      <c r="BB45" s="264"/>
      <c r="BC45" s="264"/>
      <c r="BD45" s="264"/>
      <c r="BE45" s="264"/>
      <c r="BF45" s="264"/>
      <c r="BG45" s="264"/>
      <c r="BH45" s="264"/>
      <c r="BI45" s="264"/>
      <c r="BJ45" s="264"/>
      <c r="BK45" s="264"/>
      <c r="BL45" s="264"/>
      <c r="BM45" s="264"/>
      <c r="BN45" s="264"/>
      <c r="BO45" s="264"/>
      <c r="BP45" s="264"/>
      <c r="BQ45" s="264"/>
      <c r="BR45" s="264"/>
    </row>
    <row r="46" spans="2:70" ht="14.25" customHeight="1">
      <c r="B46" s="351" t="s">
        <v>22</v>
      </c>
      <c r="C46" s="352">
        <v>24143</v>
      </c>
      <c r="D46" s="353">
        <v>617.6211448452965</v>
      </c>
      <c r="E46" s="352">
        <v>177792</v>
      </c>
      <c r="F46" s="353">
        <v>834.62921554400589</v>
      </c>
      <c r="G46" s="352">
        <v>0</v>
      </c>
      <c r="H46" s="353">
        <v>0</v>
      </c>
      <c r="I46" s="352">
        <v>201935</v>
      </c>
      <c r="J46" s="353">
        <v>808.68410523188095</v>
      </c>
      <c r="K46" s="352">
        <v>8136</v>
      </c>
      <c r="L46" s="353">
        <v>671.15857423795489</v>
      </c>
      <c r="M46" s="352">
        <v>7427</v>
      </c>
      <c r="N46" s="353">
        <v>680.38576948970046</v>
      </c>
      <c r="O46" s="352">
        <v>0</v>
      </c>
      <c r="P46" s="353">
        <v>0</v>
      </c>
      <c r="Q46" s="352">
        <v>15563</v>
      </c>
      <c r="R46" s="353">
        <v>675.56199126132537</v>
      </c>
      <c r="U46" s="264"/>
      <c r="V46" s="274"/>
      <c r="W46" s="265"/>
      <c r="X46" s="274"/>
      <c r="Y46" s="265"/>
      <c r="Z46" s="274"/>
      <c r="AA46" s="265"/>
      <c r="AB46" s="274"/>
      <c r="AC46" s="265"/>
      <c r="AD46" s="274"/>
      <c r="AE46" s="265"/>
      <c r="AF46" s="274"/>
      <c r="AG46" s="265"/>
      <c r="AH46" s="274"/>
      <c r="AI46" s="265"/>
      <c r="AJ46" s="274"/>
      <c r="AK46" s="265"/>
      <c r="AL46" s="264"/>
      <c r="AM46" s="264"/>
      <c r="AN46" s="264"/>
      <c r="AO46" s="264"/>
      <c r="AP46" s="264"/>
      <c r="AQ46" s="264"/>
      <c r="AR46" s="264"/>
      <c r="AS46" s="264"/>
      <c r="AT46" s="264"/>
      <c r="AU46" s="264"/>
      <c r="AV46" s="264"/>
      <c r="AW46" s="264"/>
      <c r="AX46" s="264"/>
      <c r="AY46" s="264"/>
      <c r="AZ46" s="264"/>
      <c r="BA46" s="264"/>
      <c r="BB46" s="264"/>
      <c r="BC46" s="264"/>
      <c r="BD46" s="264"/>
      <c r="BE46" s="264"/>
      <c r="BF46" s="264"/>
      <c r="BG46" s="264"/>
      <c r="BH46" s="264"/>
      <c r="BI46" s="264"/>
      <c r="BJ46" s="264"/>
      <c r="BK46" s="264"/>
      <c r="BL46" s="264"/>
      <c r="BM46" s="264"/>
      <c r="BN46" s="264"/>
      <c r="BO46" s="264"/>
      <c r="BP46" s="264"/>
      <c r="BQ46" s="264"/>
      <c r="BR46" s="264"/>
    </row>
    <row r="47" spans="2:70" ht="14.25" customHeight="1">
      <c r="B47" s="351" t="s">
        <v>23</v>
      </c>
      <c r="C47" s="352">
        <v>25951</v>
      </c>
      <c r="D47" s="353">
        <v>552.38673731262702</v>
      </c>
      <c r="E47" s="352">
        <v>255269</v>
      </c>
      <c r="F47" s="353">
        <v>845.17086022979595</v>
      </c>
      <c r="G47" s="352">
        <v>1</v>
      </c>
      <c r="H47" s="353">
        <v>721.7</v>
      </c>
      <c r="I47" s="352">
        <v>281221</v>
      </c>
      <c r="J47" s="353">
        <v>818.15237923199106</v>
      </c>
      <c r="K47" s="352">
        <v>5007</v>
      </c>
      <c r="L47" s="353">
        <v>645.52641102456721</v>
      </c>
      <c r="M47" s="352">
        <v>5545</v>
      </c>
      <c r="N47" s="353">
        <v>669.35050495942392</v>
      </c>
      <c r="O47" s="352">
        <v>1</v>
      </c>
      <c r="P47" s="353">
        <v>778.54</v>
      </c>
      <c r="Q47" s="352">
        <v>10553</v>
      </c>
      <c r="R47" s="353">
        <v>658.05721880034241</v>
      </c>
      <c r="U47" s="264"/>
      <c r="V47" s="274"/>
      <c r="W47" s="265"/>
      <c r="X47" s="274"/>
      <c r="Y47" s="265"/>
      <c r="Z47" s="274"/>
      <c r="AA47" s="265"/>
      <c r="AB47" s="274"/>
      <c r="AC47" s="265"/>
      <c r="AD47" s="274"/>
      <c r="AE47" s="265"/>
      <c r="AF47" s="274"/>
      <c r="AG47" s="265"/>
      <c r="AH47" s="274"/>
      <c r="AI47" s="265"/>
      <c r="AJ47" s="274"/>
      <c r="AK47" s="265"/>
      <c r="AL47" s="264"/>
      <c r="AM47" s="264"/>
      <c r="AN47" s="264"/>
      <c r="AO47" s="264"/>
      <c r="AP47" s="264"/>
      <c r="AQ47" s="264"/>
      <c r="AR47" s="264"/>
      <c r="AS47" s="264"/>
      <c r="AT47" s="264"/>
      <c r="AU47" s="264"/>
      <c r="AV47" s="264"/>
      <c r="AW47" s="264"/>
      <c r="AX47" s="264"/>
      <c r="AY47" s="264"/>
      <c r="AZ47" s="264"/>
      <c r="BA47" s="264"/>
      <c r="BB47" s="264"/>
      <c r="BC47" s="264"/>
      <c r="BD47" s="264"/>
      <c r="BE47" s="264"/>
      <c r="BF47" s="264"/>
      <c r="BG47" s="264"/>
      <c r="BH47" s="264"/>
      <c r="BI47" s="264"/>
      <c r="BJ47" s="264"/>
      <c r="BK47" s="264"/>
      <c r="BL47" s="264"/>
      <c r="BM47" s="264"/>
      <c r="BN47" s="264"/>
      <c r="BO47" s="264"/>
      <c r="BP47" s="264"/>
      <c r="BQ47" s="264"/>
      <c r="BR47" s="264"/>
    </row>
    <row r="48" spans="2:70" ht="14.25" customHeight="1">
      <c r="B48" s="351" t="s">
        <v>24</v>
      </c>
      <c r="C48" s="352">
        <v>26329</v>
      </c>
      <c r="D48" s="353">
        <v>498.10305214782232</v>
      </c>
      <c r="E48" s="352">
        <v>343403</v>
      </c>
      <c r="F48" s="353">
        <v>826.38126387946204</v>
      </c>
      <c r="G48" s="352">
        <v>1</v>
      </c>
      <c r="H48" s="353">
        <v>683.88</v>
      </c>
      <c r="I48" s="352">
        <v>369733</v>
      </c>
      <c r="J48" s="353">
        <v>803.00390903705886</v>
      </c>
      <c r="K48" s="352">
        <v>2634</v>
      </c>
      <c r="L48" s="353">
        <v>647.25914958238457</v>
      </c>
      <c r="M48" s="352">
        <v>3738</v>
      </c>
      <c r="N48" s="353">
        <v>642.89937934724526</v>
      </c>
      <c r="O48" s="352">
        <v>0</v>
      </c>
      <c r="P48" s="353">
        <v>0</v>
      </c>
      <c r="Q48" s="352">
        <v>6372</v>
      </c>
      <c r="R48" s="353">
        <v>644.70158192090457</v>
      </c>
      <c r="U48" s="264"/>
      <c r="V48" s="274"/>
      <c r="W48" s="265"/>
      <c r="X48" s="274"/>
      <c r="Y48" s="265"/>
      <c r="Z48" s="274"/>
      <c r="AA48" s="265"/>
      <c r="AB48" s="274"/>
      <c r="AC48" s="265"/>
      <c r="AD48" s="274"/>
      <c r="AE48" s="265"/>
      <c r="AF48" s="274"/>
      <c r="AG48" s="265"/>
      <c r="AH48" s="274"/>
      <c r="AI48" s="265"/>
      <c r="AJ48" s="274"/>
      <c r="AK48" s="265"/>
      <c r="AL48" s="264"/>
      <c r="AM48" s="264"/>
      <c r="AN48" s="264"/>
      <c r="AO48" s="264"/>
      <c r="AP48" s="264"/>
      <c r="AQ48" s="264"/>
      <c r="AR48" s="264"/>
      <c r="AS48" s="264"/>
      <c r="AT48" s="264"/>
      <c r="AU48" s="264"/>
      <c r="AV48" s="264"/>
      <c r="AW48" s="264"/>
      <c r="AX48" s="264"/>
      <c r="AY48" s="264"/>
      <c r="AZ48" s="264"/>
      <c r="BA48" s="264"/>
      <c r="BB48" s="264"/>
      <c r="BC48" s="264"/>
      <c r="BD48" s="264"/>
      <c r="BE48" s="264"/>
      <c r="BF48" s="264"/>
      <c r="BG48" s="264"/>
      <c r="BH48" s="264"/>
      <c r="BI48" s="264"/>
      <c r="BJ48" s="264"/>
      <c r="BK48" s="264"/>
      <c r="BL48" s="264"/>
      <c r="BM48" s="264"/>
      <c r="BN48" s="264"/>
      <c r="BO48" s="264"/>
      <c r="BP48" s="264"/>
      <c r="BQ48" s="264"/>
      <c r="BR48" s="264"/>
    </row>
    <row r="49" spans="2:70" ht="14.25" customHeight="1">
      <c r="B49" s="351" t="s">
        <v>25</v>
      </c>
      <c r="C49" s="352">
        <v>22936</v>
      </c>
      <c r="D49" s="353">
        <v>462.47002267178129</v>
      </c>
      <c r="E49" s="352">
        <v>357111</v>
      </c>
      <c r="F49" s="353">
        <v>799.45733018585042</v>
      </c>
      <c r="G49" s="352">
        <v>4</v>
      </c>
      <c r="H49" s="353">
        <v>885.17750000000001</v>
      </c>
      <c r="I49" s="352">
        <v>380051</v>
      </c>
      <c r="J49" s="353">
        <v>779.12111740266221</v>
      </c>
      <c r="K49" s="352">
        <v>1004</v>
      </c>
      <c r="L49" s="353">
        <v>635.3762749003979</v>
      </c>
      <c r="M49" s="352">
        <v>1967</v>
      </c>
      <c r="N49" s="353">
        <v>647.32325876969958</v>
      </c>
      <c r="O49" s="352">
        <v>0</v>
      </c>
      <c r="P49" s="353">
        <v>0</v>
      </c>
      <c r="Q49" s="352">
        <v>2971</v>
      </c>
      <c r="R49" s="353">
        <v>643.28597441938689</v>
      </c>
      <c r="U49" s="264"/>
      <c r="V49" s="274"/>
      <c r="W49" s="265"/>
      <c r="X49" s="274"/>
      <c r="Y49" s="265"/>
      <c r="Z49" s="274"/>
      <c r="AA49" s="265"/>
      <c r="AB49" s="274"/>
      <c r="AC49" s="265"/>
      <c r="AD49" s="274"/>
      <c r="AE49" s="265"/>
      <c r="AF49" s="274"/>
      <c r="AG49" s="265"/>
      <c r="AH49" s="274"/>
      <c r="AI49" s="265"/>
      <c r="AJ49" s="274"/>
      <c r="AK49" s="265"/>
      <c r="AL49" s="264"/>
      <c r="AM49" s="264"/>
      <c r="AN49" s="264"/>
      <c r="AO49" s="264"/>
      <c r="AP49" s="264"/>
      <c r="AQ49" s="264"/>
      <c r="AR49" s="264"/>
      <c r="AS49" s="264"/>
      <c r="AT49" s="264"/>
      <c r="AU49" s="264"/>
      <c r="AV49" s="264"/>
      <c r="AW49" s="264"/>
      <c r="AX49" s="264"/>
      <c r="AY49" s="264"/>
      <c r="AZ49" s="264"/>
      <c r="BA49" s="264"/>
      <c r="BB49" s="264"/>
      <c r="BC49" s="264"/>
      <c r="BD49" s="264"/>
      <c r="BE49" s="264"/>
      <c r="BF49" s="264"/>
      <c r="BG49" s="264"/>
      <c r="BH49" s="264"/>
      <c r="BI49" s="264"/>
      <c r="BJ49" s="264"/>
      <c r="BK49" s="264"/>
      <c r="BL49" s="264"/>
      <c r="BM49" s="264"/>
      <c r="BN49" s="264"/>
      <c r="BO49" s="264"/>
      <c r="BP49" s="264"/>
      <c r="BQ49" s="264"/>
      <c r="BR49" s="264"/>
    </row>
    <row r="50" spans="2:70" ht="14.25" customHeight="1">
      <c r="B50" s="351" t="s">
        <v>26</v>
      </c>
      <c r="C50" s="352">
        <v>46974</v>
      </c>
      <c r="D50" s="353">
        <v>429.212698301187</v>
      </c>
      <c r="E50" s="352">
        <v>736316</v>
      </c>
      <c r="F50" s="353">
        <v>755.14545566033325</v>
      </c>
      <c r="G50" s="352">
        <v>4</v>
      </c>
      <c r="H50" s="353">
        <v>455.53250000000003</v>
      </c>
      <c r="I50" s="352">
        <v>783294</v>
      </c>
      <c r="J50" s="353">
        <v>735.59779693192331</v>
      </c>
      <c r="K50" s="352">
        <v>625</v>
      </c>
      <c r="L50" s="353">
        <v>667.83198400000003</v>
      </c>
      <c r="M50" s="352">
        <v>1753</v>
      </c>
      <c r="N50" s="353">
        <v>659.9052424415288</v>
      </c>
      <c r="O50" s="352">
        <v>0</v>
      </c>
      <c r="P50" s="353">
        <v>0</v>
      </c>
      <c r="Q50" s="352">
        <v>2378</v>
      </c>
      <c r="R50" s="353">
        <v>661.98859545836831</v>
      </c>
      <c r="U50" s="264"/>
      <c r="V50" s="274"/>
      <c r="W50" s="265"/>
      <c r="X50" s="274"/>
      <c r="Y50" s="265"/>
      <c r="Z50" s="274"/>
      <c r="AA50" s="265"/>
      <c r="AB50" s="274"/>
      <c r="AC50" s="265"/>
      <c r="AD50" s="274"/>
      <c r="AE50" s="265"/>
      <c r="AF50" s="274"/>
      <c r="AG50" s="265"/>
      <c r="AH50" s="274"/>
      <c r="AI50" s="265"/>
      <c r="AJ50" s="274"/>
      <c r="AK50" s="265"/>
      <c r="AL50" s="264"/>
      <c r="AM50" s="264"/>
      <c r="AN50" s="264"/>
      <c r="AO50" s="264"/>
      <c r="AP50" s="264"/>
      <c r="AQ50" s="264"/>
      <c r="AR50" s="264"/>
      <c r="AS50" s="264"/>
      <c r="AT50" s="264"/>
      <c r="AU50" s="264"/>
      <c r="AV50" s="264"/>
      <c r="AW50" s="264"/>
      <c r="AX50" s="264"/>
      <c r="AY50" s="264"/>
      <c r="AZ50" s="264"/>
      <c r="BA50" s="264"/>
      <c r="BB50" s="264"/>
      <c r="BC50" s="264"/>
      <c r="BD50" s="264"/>
      <c r="BE50" s="264"/>
      <c r="BF50" s="264"/>
      <c r="BG50" s="264"/>
      <c r="BH50" s="264"/>
      <c r="BI50" s="264"/>
      <c r="BJ50" s="264"/>
      <c r="BK50" s="264"/>
      <c r="BL50" s="264"/>
      <c r="BM50" s="264"/>
      <c r="BN50" s="264"/>
      <c r="BO50" s="264"/>
      <c r="BP50" s="264"/>
      <c r="BQ50" s="264"/>
      <c r="BR50" s="264"/>
    </row>
    <row r="51" spans="2:70" ht="14.25" customHeight="1">
      <c r="B51" s="351" t="s">
        <v>5</v>
      </c>
      <c r="C51" s="352">
        <v>0</v>
      </c>
      <c r="D51" s="353">
        <v>0</v>
      </c>
      <c r="E51" s="352">
        <v>11</v>
      </c>
      <c r="F51" s="353">
        <v>680.53636363636349</v>
      </c>
      <c r="G51" s="352">
        <v>0</v>
      </c>
      <c r="H51" s="353">
        <v>0</v>
      </c>
      <c r="I51" s="352">
        <v>11</v>
      </c>
      <c r="J51" s="353">
        <v>680.53636363636349</v>
      </c>
      <c r="K51" s="352">
        <v>0</v>
      </c>
      <c r="L51" s="353">
        <v>0</v>
      </c>
      <c r="M51" s="352">
        <v>1</v>
      </c>
      <c r="N51" s="353">
        <v>767.5</v>
      </c>
      <c r="O51" s="352">
        <v>0</v>
      </c>
      <c r="P51" s="353">
        <v>0</v>
      </c>
      <c r="Q51" s="352">
        <v>1</v>
      </c>
      <c r="R51" s="353">
        <v>767.5</v>
      </c>
      <c r="U51" s="264"/>
      <c r="V51" s="274"/>
      <c r="W51" s="265"/>
      <c r="X51" s="274"/>
      <c r="Y51" s="265"/>
      <c r="Z51" s="274"/>
      <c r="AA51" s="265"/>
      <c r="AB51" s="274"/>
      <c r="AC51" s="265"/>
      <c r="AD51" s="274"/>
      <c r="AE51" s="265"/>
      <c r="AF51" s="274"/>
      <c r="AG51" s="265"/>
      <c r="AH51" s="274"/>
      <c r="AI51" s="265"/>
      <c r="AJ51" s="274"/>
      <c r="AK51" s="265"/>
      <c r="AL51" s="264"/>
      <c r="AM51" s="264"/>
      <c r="AN51" s="264"/>
      <c r="AO51" s="264"/>
      <c r="AP51" s="264"/>
      <c r="AQ51" s="264"/>
      <c r="AR51" s="264"/>
      <c r="AS51" s="264"/>
      <c r="AT51" s="264"/>
      <c r="AU51" s="264"/>
      <c r="AV51" s="264"/>
      <c r="AW51" s="264"/>
      <c r="AX51" s="264"/>
      <c r="AY51" s="264"/>
      <c r="AZ51" s="264"/>
      <c r="BA51" s="264"/>
      <c r="BB51" s="264"/>
      <c r="BC51" s="264"/>
      <c r="BD51" s="264"/>
      <c r="BE51" s="264"/>
      <c r="BF51" s="264"/>
      <c r="BG51" s="264"/>
      <c r="BH51" s="264"/>
      <c r="BI51" s="264"/>
      <c r="BJ51" s="264"/>
      <c r="BK51" s="264"/>
      <c r="BL51" s="264"/>
      <c r="BM51" s="264"/>
      <c r="BN51" s="264"/>
      <c r="BO51" s="264"/>
      <c r="BP51" s="264"/>
      <c r="BQ51" s="264"/>
      <c r="BR51" s="264"/>
    </row>
    <row r="52" spans="2:70" ht="14.25" customHeight="1">
      <c r="B52" s="355" t="s">
        <v>6</v>
      </c>
      <c r="C52" s="356">
        <v>195853</v>
      </c>
      <c r="D52" s="357">
        <v>548.17908283253223</v>
      </c>
      <c r="E52" s="356">
        <v>2154489</v>
      </c>
      <c r="F52" s="357">
        <v>799.6903089688517</v>
      </c>
      <c r="G52" s="356">
        <v>11</v>
      </c>
      <c r="H52" s="357">
        <v>689.92727272727268</v>
      </c>
      <c r="I52" s="356">
        <v>2350353</v>
      </c>
      <c r="J52" s="357">
        <v>778.73156976419807</v>
      </c>
      <c r="K52" s="356">
        <v>180196</v>
      </c>
      <c r="L52" s="357">
        <v>439.8851028324712</v>
      </c>
      <c r="M52" s="356">
        <v>162272</v>
      </c>
      <c r="N52" s="357">
        <v>436.87704619404491</v>
      </c>
      <c r="O52" s="356">
        <v>4</v>
      </c>
      <c r="P52" s="357">
        <v>512.77</v>
      </c>
      <c r="Q52" s="356">
        <v>342472</v>
      </c>
      <c r="R52" s="357">
        <v>438.46065987876392</v>
      </c>
      <c r="U52" s="264"/>
      <c r="V52" s="274"/>
      <c r="W52" s="265"/>
      <c r="X52" s="274"/>
      <c r="Y52" s="265"/>
      <c r="Z52" s="274"/>
      <c r="AA52" s="265"/>
      <c r="AB52" s="274"/>
      <c r="AC52" s="265"/>
      <c r="AD52" s="274"/>
      <c r="AE52" s="265"/>
      <c r="AF52" s="274"/>
      <c r="AG52" s="265"/>
      <c r="AH52" s="274"/>
      <c r="AI52" s="265"/>
      <c r="AJ52" s="274"/>
      <c r="AK52" s="265"/>
      <c r="AL52" s="264"/>
      <c r="AM52" s="264"/>
      <c r="AN52" s="264"/>
      <c r="AO52" s="264"/>
      <c r="AP52" s="264"/>
      <c r="AQ52" s="264"/>
      <c r="AR52" s="264"/>
      <c r="AS52" s="264"/>
      <c r="AT52" s="264"/>
      <c r="AU52" s="264"/>
      <c r="AV52" s="264"/>
      <c r="AW52" s="264"/>
      <c r="AX52" s="264"/>
      <c r="AY52" s="264"/>
      <c r="AZ52" s="264"/>
      <c r="BA52" s="264"/>
      <c r="BB52" s="264"/>
      <c r="BC52" s="264"/>
      <c r="BD52" s="264"/>
      <c r="BE52" s="264"/>
      <c r="BF52" s="264"/>
      <c r="BG52" s="264"/>
      <c r="BH52" s="264"/>
      <c r="BI52" s="264"/>
      <c r="BJ52" s="264"/>
      <c r="BK52" s="264"/>
      <c r="BL52" s="264"/>
      <c r="BM52" s="264"/>
      <c r="BN52" s="264"/>
      <c r="BO52" s="264"/>
      <c r="BP52" s="264"/>
      <c r="BQ52" s="264"/>
      <c r="BR52" s="264"/>
    </row>
    <row r="53" spans="2:70" ht="14.25" customHeight="1">
      <c r="B53" s="358" t="s">
        <v>27</v>
      </c>
      <c r="C53" s="352">
        <v>73.595487431900452</v>
      </c>
      <c r="D53" s="352" t="s">
        <v>225</v>
      </c>
      <c r="E53" s="352">
        <v>78.157444169771054</v>
      </c>
      <c r="F53" s="352" t="s">
        <v>225</v>
      </c>
      <c r="G53" s="352">
        <v>81.63636363636364</v>
      </c>
      <c r="H53" s="352" t="s">
        <v>225</v>
      </c>
      <c r="I53" s="352">
        <v>77.777314535501645</v>
      </c>
      <c r="J53" s="352" t="s">
        <v>225</v>
      </c>
      <c r="K53" s="352">
        <v>34.892744567027016</v>
      </c>
      <c r="L53" s="352" t="s">
        <v>225</v>
      </c>
      <c r="M53" s="352">
        <v>34.487141879941582</v>
      </c>
      <c r="N53" s="352" t="s">
        <v>225</v>
      </c>
      <c r="O53" s="352">
        <v>43</v>
      </c>
      <c r="P53" s="352" t="s">
        <v>225</v>
      </c>
      <c r="Q53" s="352">
        <v>34.700654945966228</v>
      </c>
      <c r="R53" s="352" t="s">
        <v>225</v>
      </c>
      <c r="U53" s="264"/>
      <c r="V53" s="274"/>
      <c r="W53" s="265"/>
      <c r="X53" s="274"/>
      <c r="Y53" s="265"/>
      <c r="Z53" s="274"/>
      <c r="AA53" s="265"/>
      <c r="AB53" s="274"/>
      <c r="AC53" s="265"/>
      <c r="AD53" s="274"/>
      <c r="AE53" s="265"/>
      <c r="AF53" s="274"/>
      <c r="AG53" s="265"/>
      <c r="AH53" s="274"/>
      <c r="AI53" s="265"/>
      <c r="AJ53" s="274"/>
      <c r="AK53" s="265"/>
      <c r="AL53" s="264"/>
      <c r="AM53" s="264"/>
      <c r="AN53" s="264"/>
      <c r="AO53" s="264"/>
      <c r="AP53" s="264"/>
      <c r="AQ53" s="264"/>
      <c r="AR53" s="264"/>
      <c r="AS53" s="264"/>
      <c r="AT53" s="264"/>
      <c r="AU53" s="264"/>
      <c r="AV53" s="264"/>
      <c r="AW53" s="264"/>
      <c r="AX53" s="264"/>
      <c r="AY53" s="264"/>
      <c r="AZ53" s="264"/>
      <c r="BA53" s="264"/>
      <c r="BB53" s="264"/>
      <c r="BC53" s="264"/>
      <c r="BD53" s="264"/>
      <c r="BE53" s="264"/>
      <c r="BF53" s="264"/>
      <c r="BG53" s="264"/>
      <c r="BH53" s="264"/>
      <c r="BI53" s="264"/>
      <c r="BJ53" s="264"/>
      <c r="BK53" s="264"/>
      <c r="BL53" s="264"/>
      <c r="BM53" s="264"/>
      <c r="BN53" s="264"/>
      <c r="BO53" s="264"/>
      <c r="BP53" s="264"/>
      <c r="BQ53" s="264"/>
      <c r="BR53" s="264"/>
    </row>
    <row r="54" spans="2:70" ht="14.25" customHeight="1">
      <c r="B54" s="346"/>
      <c r="C54" s="359"/>
      <c r="D54" s="360"/>
      <c r="E54" s="361"/>
      <c r="F54" s="361"/>
      <c r="G54" s="359"/>
      <c r="H54" s="361"/>
      <c r="I54" s="359"/>
      <c r="J54" s="361"/>
      <c r="K54" s="359"/>
      <c r="L54" s="360"/>
      <c r="M54" s="359"/>
      <c r="N54" s="360"/>
      <c r="O54" s="359"/>
      <c r="P54" s="360"/>
      <c r="Q54" s="359"/>
      <c r="R54" s="360"/>
      <c r="U54" s="264"/>
      <c r="V54" s="262"/>
      <c r="W54" s="261"/>
      <c r="X54" s="262"/>
      <c r="Y54" s="261"/>
      <c r="Z54" s="262"/>
      <c r="AA54" s="261"/>
      <c r="AB54" s="262"/>
      <c r="AC54" s="261"/>
      <c r="AD54" s="262"/>
      <c r="AE54" s="261"/>
      <c r="AF54" s="262"/>
      <c r="AG54" s="261"/>
      <c r="AH54" s="262"/>
      <c r="AI54" s="261"/>
      <c r="AJ54" s="262"/>
      <c r="AK54" s="261"/>
      <c r="AL54" s="264"/>
      <c r="AM54" s="264"/>
      <c r="AN54" s="264"/>
      <c r="AO54" s="264"/>
      <c r="AP54" s="264"/>
      <c r="AQ54" s="264"/>
      <c r="AR54" s="264"/>
      <c r="AS54" s="264"/>
      <c r="AT54" s="264"/>
      <c r="AU54" s="264"/>
      <c r="AV54" s="264"/>
      <c r="AW54" s="264"/>
      <c r="AX54" s="264"/>
      <c r="AY54" s="264"/>
      <c r="AZ54" s="264"/>
      <c r="BA54" s="264"/>
      <c r="BB54" s="264"/>
      <c r="BC54" s="264"/>
      <c r="BD54" s="264"/>
      <c r="BE54" s="264"/>
      <c r="BF54" s="264"/>
      <c r="BG54" s="264"/>
      <c r="BH54" s="264"/>
      <c r="BI54" s="264"/>
      <c r="BJ54" s="264"/>
      <c r="BK54" s="264"/>
      <c r="BL54" s="264"/>
      <c r="BM54" s="264"/>
      <c r="BN54" s="264"/>
      <c r="BO54" s="264"/>
      <c r="BP54" s="264"/>
      <c r="BQ54" s="264"/>
      <c r="BR54" s="264"/>
    </row>
    <row r="55" spans="2:70" ht="14.25" customHeight="1">
      <c r="B55" s="545" t="s">
        <v>0</v>
      </c>
      <c r="C55" s="546" t="s">
        <v>1</v>
      </c>
      <c r="D55" s="546"/>
      <c r="E55" s="546"/>
      <c r="F55" s="546"/>
      <c r="G55" s="546"/>
      <c r="H55" s="546"/>
      <c r="I55" s="546"/>
      <c r="J55" s="546"/>
      <c r="K55" s="546" t="s">
        <v>2</v>
      </c>
      <c r="L55" s="546"/>
      <c r="M55" s="546"/>
      <c r="N55" s="546"/>
      <c r="O55" s="546"/>
      <c r="P55" s="546"/>
      <c r="Q55" s="546"/>
      <c r="R55" s="546"/>
      <c r="U55" s="264"/>
      <c r="V55" s="274"/>
      <c r="W55" s="274"/>
      <c r="X55" s="274"/>
      <c r="Y55" s="274"/>
      <c r="Z55" s="274"/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4"/>
      <c r="AL55" s="264"/>
      <c r="AM55" s="264"/>
      <c r="AN55" s="264"/>
      <c r="AO55" s="264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4"/>
      <c r="BA55" s="264"/>
      <c r="BB55" s="264"/>
      <c r="BC55" s="264"/>
      <c r="BD55" s="264"/>
      <c r="BE55" s="264"/>
      <c r="BF55" s="264"/>
      <c r="BG55" s="264"/>
      <c r="BH55" s="264"/>
      <c r="BI55" s="264"/>
      <c r="BJ55" s="264"/>
      <c r="BK55" s="264"/>
      <c r="BL55" s="264"/>
      <c r="BM55" s="264"/>
      <c r="BN55" s="264"/>
      <c r="BO55" s="264"/>
      <c r="BP55" s="264"/>
      <c r="BQ55" s="264"/>
      <c r="BR55" s="264"/>
    </row>
    <row r="56" spans="2:70" ht="14.25" customHeight="1">
      <c r="B56" s="545"/>
      <c r="C56" s="546" t="s">
        <v>3</v>
      </c>
      <c r="D56" s="546"/>
      <c r="E56" s="547" t="s">
        <v>4</v>
      </c>
      <c r="F56" s="547"/>
      <c r="G56" s="546" t="s">
        <v>5</v>
      </c>
      <c r="H56" s="546"/>
      <c r="I56" s="546" t="s">
        <v>6</v>
      </c>
      <c r="J56" s="546"/>
      <c r="K56" s="546" t="s">
        <v>3</v>
      </c>
      <c r="L56" s="546"/>
      <c r="M56" s="547" t="s">
        <v>4</v>
      </c>
      <c r="N56" s="547"/>
      <c r="O56" s="546" t="s">
        <v>5</v>
      </c>
      <c r="P56" s="546"/>
      <c r="Q56" s="546" t="s">
        <v>6</v>
      </c>
      <c r="R56" s="546"/>
      <c r="U56" s="264"/>
      <c r="V56" s="264"/>
      <c r="W56" s="264"/>
      <c r="X56" s="264"/>
      <c r="Y56" s="264"/>
      <c r="Z56" s="264"/>
      <c r="AA56" s="264"/>
      <c r="AB56" s="264"/>
      <c r="AC56" s="264"/>
      <c r="AD56" s="264"/>
      <c r="AE56" s="264"/>
      <c r="AF56" s="264"/>
      <c r="AG56" s="264"/>
      <c r="AH56" s="264"/>
      <c r="AI56" s="264"/>
      <c r="AJ56" s="264"/>
      <c r="AK56" s="264"/>
      <c r="AL56" s="264"/>
      <c r="AM56" s="264"/>
      <c r="AN56" s="264"/>
      <c r="AO56" s="264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  <c r="BB56" s="264"/>
      <c r="BC56" s="264"/>
      <c r="BD56" s="264"/>
      <c r="BE56" s="264"/>
      <c r="BF56" s="264"/>
      <c r="BG56" s="264"/>
      <c r="BH56" s="264"/>
      <c r="BI56" s="264"/>
      <c r="BJ56" s="264"/>
      <c r="BK56" s="264"/>
      <c r="BL56" s="264"/>
      <c r="BM56" s="264"/>
      <c r="BN56" s="264"/>
      <c r="BO56" s="264"/>
      <c r="BP56" s="264"/>
      <c r="BQ56" s="264"/>
      <c r="BR56" s="264"/>
    </row>
    <row r="57" spans="2:70" ht="14.25" customHeight="1">
      <c r="B57" s="545"/>
      <c r="C57" s="348" t="s">
        <v>7</v>
      </c>
      <c r="D57" s="349" t="s">
        <v>8</v>
      </c>
      <c r="E57" s="350" t="s">
        <v>7</v>
      </c>
      <c r="F57" s="350" t="s">
        <v>8</v>
      </c>
      <c r="G57" s="348" t="s">
        <v>7</v>
      </c>
      <c r="H57" s="350" t="s">
        <v>8</v>
      </c>
      <c r="I57" s="348" t="s">
        <v>7</v>
      </c>
      <c r="J57" s="350" t="s">
        <v>8</v>
      </c>
      <c r="K57" s="348" t="s">
        <v>7</v>
      </c>
      <c r="L57" s="349" t="s">
        <v>8</v>
      </c>
      <c r="M57" s="350" t="s">
        <v>7</v>
      </c>
      <c r="N57" s="350" t="s">
        <v>8</v>
      </c>
      <c r="O57" s="348" t="s">
        <v>7</v>
      </c>
      <c r="P57" s="350" t="s">
        <v>8</v>
      </c>
      <c r="Q57" s="348" t="s">
        <v>7</v>
      </c>
      <c r="R57" s="350" t="s">
        <v>8</v>
      </c>
      <c r="U57" s="264"/>
      <c r="V57" s="264"/>
      <c r="W57" s="264"/>
      <c r="X57" s="264"/>
      <c r="Y57" s="264"/>
      <c r="Z57" s="264"/>
      <c r="AA57" s="264"/>
      <c r="AB57" s="264"/>
      <c r="AC57" s="264"/>
      <c r="AD57" s="264"/>
      <c r="AE57" s="264"/>
      <c r="AF57" s="264"/>
      <c r="AG57" s="264"/>
      <c r="AH57" s="264"/>
      <c r="AI57" s="264"/>
      <c r="AJ57" s="264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4"/>
      <c r="AZ57" s="264"/>
      <c r="BA57" s="264"/>
      <c r="BB57" s="264"/>
      <c r="BC57" s="264"/>
      <c r="BD57" s="264"/>
      <c r="BE57" s="264"/>
      <c r="BF57" s="264"/>
      <c r="BG57" s="264"/>
      <c r="BH57" s="264"/>
      <c r="BI57" s="264"/>
      <c r="BJ57" s="264"/>
      <c r="BK57" s="264"/>
      <c r="BL57" s="264"/>
      <c r="BM57" s="264"/>
      <c r="BN57" s="264"/>
      <c r="BO57" s="264"/>
      <c r="BP57" s="264"/>
      <c r="BQ57" s="264"/>
      <c r="BR57" s="264"/>
    </row>
    <row r="58" spans="2:70" ht="14.25" customHeight="1">
      <c r="B58" s="351" t="s">
        <v>9</v>
      </c>
      <c r="C58" s="352">
        <v>0</v>
      </c>
      <c r="D58" s="353">
        <v>0</v>
      </c>
      <c r="E58" s="352">
        <v>0</v>
      </c>
      <c r="F58" s="353">
        <v>0</v>
      </c>
      <c r="G58" s="352">
        <v>0</v>
      </c>
      <c r="H58" s="353">
        <v>0</v>
      </c>
      <c r="I58" s="352">
        <v>0</v>
      </c>
      <c r="J58" s="353">
        <v>0</v>
      </c>
      <c r="K58" s="352">
        <v>1203</v>
      </c>
      <c r="L58" s="353">
        <v>322.02266001662559</v>
      </c>
      <c r="M58" s="352">
        <v>1196</v>
      </c>
      <c r="N58" s="353">
        <v>310.02151337792696</v>
      </c>
      <c r="O58" s="352">
        <v>0</v>
      </c>
      <c r="P58" s="353">
        <v>0</v>
      </c>
      <c r="Q58" s="352">
        <v>2399</v>
      </c>
      <c r="R58" s="353">
        <v>316.03959566486083</v>
      </c>
      <c r="U58" s="264"/>
      <c r="V58" s="264"/>
      <c r="W58" s="264"/>
      <c r="X58" s="264"/>
      <c r="Y58" s="264"/>
      <c r="Z58" s="264"/>
      <c r="AA58" s="264"/>
      <c r="AB58" s="264"/>
      <c r="AC58" s="264"/>
      <c r="AD58" s="264"/>
      <c r="AE58" s="264"/>
      <c r="AF58" s="264"/>
      <c r="AG58" s="264"/>
      <c r="AH58" s="264"/>
      <c r="AI58" s="264"/>
      <c r="AJ58" s="264"/>
      <c r="AK58" s="264"/>
      <c r="AL58" s="264"/>
      <c r="AM58" s="264"/>
      <c r="AN58" s="264"/>
      <c r="AO58" s="264"/>
      <c r="AP58" s="264"/>
      <c r="AQ58" s="264"/>
      <c r="AR58" s="264"/>
      <c r="AS58" s="264"/>
      <c r="AT58" s="264"/>
      <c r="AU58" s="264"/>
      <c r="AV58" s="264"/>
      <c r="AW58" s="264"/>
      <c r="AX58" s="264"/>
      <c r="AY58" s="264"/>
      <c r="AZ58" s="264"/>
      <c r="BA58" s="264"/>
      <c r="BB58" s="264"/>
      <c r="BC58" s="264"/>
      <c r="BD58" s="264"/>
      <c r="BE58" s="264"/>
      <c r="BF58" s="264"/>
      <c r="BG58" s="264"/>
      <c r="BH58" s="264"/>
      <c r="BI58" s="264"/>
      <c r="BJ58" s="264"/>
      <c r="BK58" s="264"/>
      <c r="BL58" s="264"/>
      <c r="BM58" s="264"/>
      <c r="BN58" s="264"/>
      <c r="BO58" s="264"/>
      <c r="BP58" s="264"/>
      <c r="BQ58" s="264"/>
      <c r="BR58" s="264"/>
    </row>
    <row r="59" spans="2:70" ht="14.25" customHeight="1">
      <c r="B59" s="354" t="s">
        <v>10</v>
      </c>
      <c r="C59" s="352">
        <v>0</v>
      </c>
      <c r="D59" s="353">
        <v>0</v>
      </c>
      <c r="E59" s="352">
        <v>1</v>
      </c>
      <c r="F59" s="353">
        <v>220.7</v>
      </c>
      <c r="G59" s="352">
        <v>0</v>
      </c>
      <c r="H59" s="353">
        <v>0</v>
      </c>
      <c r="I59" s="352">
        <v>1</v>
      </c>
      <c r="J59" s="353">
        <v>220.7</v>
      </c>
      <c r="K59" s="352">
        <v>5818</v>
      </c>
      <c r="L59" s="353">
        <v>322.7745668614636</v>
      </c>
      <c r="M59" s="352">
        <v>5449</v>
      </c>
      <c r="N59" s="353">
        <v>323.31925307395755</v>
      </c>
      <c r="O59" s="352">
        <v>0</v>
      </c>
      <c r="P59" s="353">
        <v>0</v>
      </c>
      <c r="Q59" s="352">
        <v>11267</v>
      </c>
      <c r="R59" s="353">
        <v>323.03799059199343</v>
      </c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64"/>
      <c r="AG59" s="264"/>
      <c r="AH59" s="264"/>
      <c r="AI59" s="264"/>
      <c r="AJ59" s="264"/>
      <c r="AK59" s="264"/>
      <c r="AL59" s="264"/>
      <c r="AM59" s="264"/>
      <c r="AN59" s="264"/>
      <c r="AO59" s="264"/>
      <c r="AP59" s="264"/>
      <c r="AQ59" s="264"/>
      <c r="AR59" s="264"/>
      <c r="AS59" s="264"/>
      <c r="AT59" s="264"/>
      <c r="AU59" s="264"/>
      <c r="AV59" s="264"/>
      <c r="AW59" s="264"/>
      <c r="AX59" s="264"/>
      <c r="AY59" s="264"/>
      <c r="AZ59" s="264"/>
      <c r="BA59" s="264"/>
      <c r="BB59" s="264"/>
      <c r="BC59" s="264"/>
      <c r="BD59" s="264"/>
      <c r="BE59" s="264"/>
      <c r="BF59" s="264"/>
      <c r="BG59" s="264"/>
      <c r="BH59" s="264"/>
      <c r="BI59" s="264"/>
      <c r="BJ59" s="264"/>
      <c r="BK59" s="264"/>
      <c r="BL59" s="264"/>
      <c r="BM59" s="264"/>
      <c r="BN59" s="264"/>
      <c r="BO59" s="264"/>
      <c r="BP59" s="264"/>
      <c r="BQ59" s="264"/>
      <c r="BR59" s="264"/>
    </row>
    <row r="60" spans="2:70" ht="14.25" customHeight="1">
      <c r="B60" s="351" t="s">
        <v>11</v>
      </c>
      <c r="C60" s="352">
        <v>10</v>
      </c>
      <c r="D60" s="353">
        <v>260.35199999999998</v>
      </c>
      <c r="E60" s="352">
        <v>9</v>
      </c>
      <c r="F60" s="353">
        <v>243.22444444444443</v>
      </c>
      <c r="G60" s="352">
        <v>0</v>
      </c>
      <c r="H60" s="353">
        <v>0</v>
      </c>
      <c r="I60" s="352">
        <v>19</v>
      </c>
      <c r="J60" s="353">
        <v>252.23894736842101</v>
      </c>
      <c r="K60" s="352">
        <v>15586</v>
      </c>
      <c r="L60" s="353">
        <v>324.592019119724</v>
      </c>
      <c r="M60" s="352">
        <v>14721</v>
      </c>
      <c r="N60" s="353">
        <v>320.7323266082476</v>
      </c>
      <c r="O60" s="352">
        <v>0</v>
      </c>
      <c r="P60" s="353">
        <v>0</v>
      </c>
      <c r="Q60" s="352">
        <v>30307</v>
      </c>
      <c r="R60" s="353">
        <v>322.71725310984368</v>
      </c>
      <c r="U60" s="264"/>
      <c r="V60" s="274"/>
      <c r="W60" s="265"/>
      <c r="X60" s="274"/>
      <c r="Y60" s="265"/>
      <c r="Z60" s="274"/>
      <c r="AA60" s="265"/>
      <c r="AB60" s="274"/>
      <c r="AC60" s="265"/>
      <c r="AD60" s="274"/>
      <c r="AE60" s="265"/>
      <c r="AF60" s="274"/>
      <c r="AG60" s="265"/>
      <c r="AH60" s="274"/>
      <c r="AI60" s="265"/>
      <c r="AJ60" s="274"/>
      <c r="AK60" s="265"/>
      <c r="AL60" s="264"/>
      <c r="AM60" s="264"/>
      <c r="AN60" s="264"/>
      <c r="AO60" s="264"/>
      <c r="AP60" s="264"/>
      <c r="AQ60" s="264"/>
      <c r="AR60" s="264"/>
      <c r="AS60" s="264"/>
      <c r="AT60" s="264"/>
      <c r="AU60" s="264"/>
      <c r="AV60" s="264"/>
      <c r="AW60" s="264"/>
      <c r="AX60" s="264"/>
      <c r="AY60" s="264"/>
      <c r="AZ60" s="264"/>
      <c r="BA60" s="264"/>
      <c r="BB60" s="264"/>
      <c r="BC60" s="264"/>
      <c r="BD60" s="264"/>
      <c r="BE60" s="264"/>
      <c r="BF60" s="264"/>
      <c r="BG60" s="264"/>
      <c r="BH60" s="264"/>
      <c r="BI60" s="264"/>
      <c r="BJ60" s="264"/>
      <c r="BK60" s="264"/>
      <c r="BL60" s="264"/>
      <c r="BM60" s="264"/>
      <c r="BN60" s="264"/>
      <c r="BO60" s="264"/>
      <c r="BP60" s="264"/>
      <c r="BQ60" s="264"/>
      <c r="BR60" s="264"/>
    </row>
    <row r="61" spans="2:70" ht="14.25" customHeight="1">
      <c r="B61" s="351" t="s">
        <v>12</v>
      </c>
      <c r="C61" s="352">
        <v>18</v>
      </c>
      <c r="D61" s="353">
        <v>325.4061111111111</v>
      </c>
      <c r="E61" s="352">
        <v>25</v>
      </c>
      <c r="F61" s="353">
        <v>348.89639999999997</v>
      </c>
      <c r="G61" s="352">
        <v>0</v>
      </c>
      <c r="H61" s="353">
        <v>0</v>
      </c>
      <c r="I61" s="352">
        <v>43</v>
      </c>
      <c r="J61" s="353">
        <v>339.06325581395345</v>
      </c>
      <c r="K61" s="352">
        <v>30438</v>
      </c>
      <c r="L61" s="353">
        <v>325.95452789276561</v>
      </c>
      <c r="M61" s="352">
        <v>29441</v>
      </c>
      <c r="N61" s="353">
        <v>324.3484674433617</v>
      </c>
      <c r="O61" s="352">
        <v>0</v>
      </c>
      <c r="P61" s="353">
        <v>0</v>
      </c>
      <c r="Q61" s="352">
        <v>59879</v>
      </c>
      <c r="R61" s="353">
        <v>325.16486831777439</v>
      </c>
      <c r="U61" s="264"/>
      <c r="V61" s="274"/>
      <c r="W61" s="265"/>
      <c r="X61" s="274"/>
      <c r="Y61" s="265"/>
      <c r="Z61" s="274"/>
      <c r="AA61" s="265"/>
      <c r="AB61" s="274"/>
      <c r="AC61" s="265"/>
      <c r="AD61" s="274"/>
      <c r="AE61" s="265"/>
      <c r="AF61" s="274"/>
      <c r="AG61" s="265"/>
      <c r="AH61" s="274"/>
      <c r="AI61" s="265"/>
      <c r="AJ61" s="274"/>
      <c r="AK61" s="265"/>
      <c r="AL61" s="264"/>
      <c r="AM61" s="264"/>
      <c r="AN61" s="264"/>
      <c r="AO61" s="264"/>
      <c r="AP61" s="264"/>
      <c r="AQ61" s="264"/>
      <c r="AR61" s="264"/>
      <c r="AS61" s="264"/>
      <c r="AT61" s="264"/>
      <c r="AU61" s="264"/>
      <c r="AV61" s="264"/>
      <c r="AW61" s="264"/>
      <c r="AX61" s="264"/>
      <c r="AY61" s="264"/>
      <c r="AZ61" s="264"/>
      <c r="BA61" s="264"/>
      <c r="BB61" s="264"/>
      <c r="BC61" s="264"/>
      <c r="BD61" s="264"/>
      <c r="BE61" s="264"/>
      <c r="BF61" s="264"/>
      <c r="BG61" s="264"/>
      <c r="BH61" s="264"/>
      <c r="BI61" s="264"/>
      <c r="BJ61" s="264"/>
      <c r="BK61" s="264"/>
      <c r="BL61" s="264"/>
      <c r="BM61" s="264"/>
      <c r="BN61" s="264"/>
      <c r="BO61" s="264"/>
      <c r="BP61" s="264"/>
      <c r="BQ61" s="264"/>
      <c r="BR61" s="264"/>
    </row>
    <row r="62" spans="2:70" ht="14.25" customHeight="1">
      <c r="B62" s="351" t="s">
        <v>13</v>
      </c>
      <c r="C62" s="352">
        <v>19</v>
      </c>
      <c r="D62" s="353">
        <v>441.57210526315782</v>
      </c>
      <c r="E62" s="352">
        <v>18</v>
      </c>
      <c r="F62" s="353">
        <v>368.33222222222224</v>
      </c>
      <c r="G62" s="352">
        <v>0</v>
      </c>
      <c r="H62" s="353">
        <v>0</v>
      </c>
      <c r="I62" s="352">
        <v>37</v>
      </c>
      <c r="J62" s="353">
        <v>405.94189189189183</v>
      </c>
      <c r="K62" s="352">
        <v>45485</v>
      </c>
      <c r="L62" s="353">
        <v>334.56342662416029</v>
      </c>
      <c r="M62" s="352">
        <v>44288</v>
      </c>
      <c r="N62" s="353">
        <v>332.15684067919005</v>
      </c>
      <c r="O62" s="352">
        <v>1</v>
      </c>
      <c r="P62" s="353">
        <v>622.92999999999995</v>
      </c>
      <c r="Q62" s="352">
        <v>89774</v>
      </c>
      <c r="R62" s="353">
        <v>333.37940327934479</v>
      </c>
      <c r="U62" s="264"/>
      <c r="V62" s="274"/>
      <c r="W62" s="265"/>
      <c r="X62" s="274"/>
      <c r="Y62" s="265"/>
      <c r="Z62" s="274"/>
      <c r="AA62" s="265"/>
      <c r="AB62" s="274"/>
      <c r="AC62" s="265"/>
      <c r="AD62" s="274"/>
      <c r="AE62" s="265"/>
      <c r="AF62" s="274"/>
      <c r="AG62" s="265"/>
      <c r="AH62" s="274"/>
      <c r="AI62" s="265"/>
      <c r="AJ62" s="274"/>
      <c r="AK62" s="265"/>
      <c r="AL62" s="264"/>
      <c r="AM62" s="264"/>
      <c r="AN62" s="264"/>
      <c r="AO62" s="264"/>
      <c r="AP62" s="264"/>
      <c r="AQ62" s="264"/>
      <c r="AR62" s="264"/>
      <c r="AS62" s="264"/>
      <c r="AT62" s="264"/>
      <c r="AU62" s="264"/>
      <c r="AV62" s="264"/>
      <c r="AW62" s="264"/>
      <c r="AX62" s="264"/>
      <c r="AY62" s="264"/>
      <c r="AZ62" s="264"/>
      <c r="BA62" s="264"/>
      <c r="BB62" s="264"/>
      <c r="BC62" s="264"/>
      <c r="BD62" s="264"/>
      <c r="BE62" s="264"/>
      <c r="BF62" s="264"/>
      <c r="BG62" s="264"/>
      <c r="BH62" s="264"/>
      <c r="BI62" s="264"/>
      <c r="BJ62" s="264"/>
      <c r="BK62" s="264"/>
      <c r="BL62" s="264"/>
      <c r="BM62" s="264"/>
      <c r="BN62" s="264"/>
      <c r="BO62" s="264"/>
      <c r="BP62" s="264"/>
      <c r="BQ62" s="264"/>
      <c r="BR62" s="264"/>
    </row>
    <row r="63" spans="2:70" ht="14.25" customHeight="1">
      <c r="B63" s="351" t="s">
        <v>14</v>
      </c>
      <c r="C63" s="352">
        <v>123</v>
      </c>
      <c r="D63" s="353">
        <v>287.87154471544704</v>
      </c>
      <c r="E63" s="352">
        <v>113</v>
      </c>
      <c r="F63" s="353">
        <v>300.71592920353982</v>
      </c>
      <c r="G63" s="352">
        <v>0</v>
      </c>
      <c r="H63" s="353">
        <v>0</v>
      </c>
      <c r="I63" s="352">
        <v>236</v>
      </c>
      <c r="J63" s="353">
        <v>294.02161016949151</v>
      </c>
      <c r="K63" s="352">
        <v>4306</v>
      </c>
      <c r="L63" s="353">
        <v>537.7041778913142</v>
      </c>
      <c r="M63" s="352">
        <v>3449</v>
      </c>
      <c r="N63" s="353">
        <v>483.81649173673532</v>
      </c>
      <c r="O63" s="352">
        <v>1</v>
      </c>
      <c r="P63" s="353">
        <v>242.64</v>
      </c>
      <c r="Q63" s="352">
        <v>7756</v>
      </c>
      <c r="R63" s="353">
        <v>513.70292805569875</v>
      </c>
      <c r="U63" s="264"/>
      <c r="V63" s="274"/>
      <c r="W63" s="265"/>
      <c r="X63" s="274"/>
      <c r="Y63" s="265"/>
      <c r="Z63" s="274"/>
      <c r="AA63" s="265"/>
      <c r="AB63" s="274"/>
      <c r="AC63" s="265"/>
      <c r="AD63" s="274"/>
      <c r="AE63" s="265"/>
      <c r="AF63" s="274"/>
      <c r="AG63" s="265"/>
      <c r="AH63" s="274"/>
      <c r="AI63" s="265"/>
      <c r="AJ63" s="274"/>
      <c r="AK63" s="265"/>
      <c r="AL63" s="264"/>
      <c r="AM63" s="264"/>
      <c r="AN63" s="264"/>
      <c r="AO63" s="264"/>
      <c r="AP63" s="264"/>
      <c r="AQ63" s="264"/>
      <c r="AR63" s="264"/>
      <c r="AS63" s="264"/>
      <c r="AT63" s="264"/>
      <c r="AU63" s="264"/>
      <c r="AV63" s="264"/>
      <c r="AW63" s="264"/>
      <c r="AX63" s="264"/>
      <c r="AY63" s="264"/>
      <c r="AZ63" s="264"/>
      <c r="BA63" s="264"/>
      <c r="BB63" s="264"/>
      <c r="BC63" s="264"/>
      <c r="BD63" s="264"/>
      <c r="BE63" s="264"/>
      <c r="BF63" s="264"/>
      <c r="BG63" s="264"/>
      <c r="BH63" s="264"/>
      <c r="BI63" s="264"/>
      <c r="BJ63" s="264"/>
      <c r="BK63" s="264"/>
      <c r="BL63" s="264"/>
      <c r="BM63" s="264"/>
      <c r="BN63" s="264"/>
      <c r="BO63" s="264"/>
      <c r="BP63" s="264"/>
      <c r="BQ63" s="264"/>
      <c r="BR63" s="264"/>
    </row>
    <row r="64" spans="2:70" ht="14.25" customHeight="1">
      <c r="B64" s="351" t="s">
        <v>15</v>
      </c>
      <c r="C64" s="352">
        <v>83</v>
      </c>
      <c r="D64" s="353">
        <v>335.30144578313269</v>
      </c>
      <c r="E64" s="352">
        <v>86</v>
      </c>
      <c r="F64" s="353">
        <v>317.59651162790698</v>
      </c>
      <c r="G64" s="352">
        <v>0</v>
      </c>
      <c r="H64" s="353">
        <v>0</v>
      </c>
      <c r="I64" s="352">
        <v>169</v>
      </c>
      <c r="J64" s="353">
        <v>326.29183431952669</v>
      </c>
      <c r="K64" s="352">
        <v>9411</v>
      </c>
      <c r="L64" s="353">
        <v>727.01022951864911</v>
      </c>
      <c r="M64" s="352">
        <v>5969</v>
      </c>
      <c r="N64" s="353">
        <v>681.3760043558384</v>
      </c>
      <c r="O64" s="352">
        <v>0</v>
      </c>
      <c r="P64" s="353">
        <v>0</v>
      </c>
      <c r="Q64" s="352">
        <v>15380</v>
      </c>
      <c r="R64" s="353">
        <v>709.29952145643733</v>
      </c>
      <c r="U64" s="264"/>
      <c r="V64" s="274"/>
      <c r="W64" s="265"/>
      <c r="X64" s="274"/>
      <c r="Y64" s="265"/>
      <c r="Z64" s="274"/>
      <c r="AA64" s="265"/>
      <c r="AB64" s="274"/>
      <c r="AC64" s="265"/>
      <c r="AD64" s="274"/>
      <c r="AE64" s="265"/>
      <c r="AF64" s="274"/>
      <c r="AG64" s="265"/>
      <c r="AH64" s="274"/>
      <c r="AI64" s="265"/>
      <c r="AJ64" s="274"/>
      <c r="AK64" s="265"/>
      <c r="AL64" s="264"/>
      <c r="AM64" s="264"/>
      <c r="AN64" s="264"/>
      <c r="AO64" s="264"/>
      <c r="AP64" s="264"/>
      <c r="AQ64" s="264"/>
      <c r="AR64" s="264"/>
      <c r="AS64" s="264"/>
      <c r="AT64" s="264"/>
      <c r="AU64" s="264"/>
      <c r="AV64" s="264"/>
      <c r="AW64" s="264"/>
      <c r="AX64" s="264"/>
      <c r="AY64" s="264"/>
      <c r="AZ64" s="264"/>
      <c r="BA64" s="264"/>
      <c r="BB64" s="264"/>
      <c r="BC64" s="264"/>
      <c r="BD64" s="264"/>
      <c r="BE64" s="264"/>
      <c r="BF64" s="264"/>
      <c r="BG64" s="264"/>
      <c r="BH64" s="264"/>
      <c r="BI64" s="264"/>
      <c r="BJ64" s="264"/>
      <c r="BK64" s="264"/>
      <c r="BL64" s="264"/>
      <c r="BM64" s="264"/>
      <c r="BN64" s="264"/>
      <c r="BO64" s="264"/>
      <c r="BP64" s="264"/>
      <c r="BQ64" s="264"/>
      <c r="BR64" s="264"/>
    </row>
    <row r="65" spans="2:70" ht="14.25" customHeight="1">
      <c r="B65" s="351" t="s">
        <v>16</v>
      </c>
      <c r="C65" s="352">
        <v>84</v>
      </c>
      <c r="D65" s="353">
        <v>311.17273809523823</v>
      </c>
      <c r="E65" s="352">
        <v>86</v>
      </c>
      <c r="F65" s="353">
        <v>303.62255813953487</v>
      </c>
      <c r="G65" s="352">
        <v>0</v>
      </c>
      <c r="H65" s="353">
        <v>0</v>
      </c>
      <c r="I65" s="352">
        <v>170</v>
      </c>
      <c r="J65" s="353">
        <v>307.35323529411772</v>
      </c>
      <c r="K65" s="352">
        <v>23714</v>
      </c>
      <c r="L65" s="353">
        <v>823.56826979843061</v>
      </c>
      <c r="M65" s="352">
        <v>16451</v>
      </c>
      <c r="N65" s="353">
        <v>778.06434016169339</v>
      </c>
      <c r="O65" s="352">
        <v>0</v>
      </c>
      <c r="P65" s="353">
        <v>0</v>
      </c>
      <c r="Q65" s="352">
        <v>40165</v>
      </c>
      <c r="R65" s="353">
        <v>804.93052184737962</v>
      </c>
      <c r="U65" s="264"/>
      <c r="V65" s="274"/>
      <c r="W65" s="265"/>
      <c r="X65" s="274"/>
      <c r="Y65" s="265"/>
      <c r="Z65" s="274"/>
      <c r="AA65" s="265"/>
      <c r="AB65" s="274"/>
      <c r="AC65" s="265"/>
      <c r="AD65" s="274"/>
      <c r="AE65" s="265"/>
      <c r="AF65" s="274"/>
      <c r="AG65" s="265"/>
      <c r="AH65" s="274"/>
      <c r="AI65" s="265"/>
      <c r="AJ65" s="274"/>
      <c r="AK65" s="265"/>
      <c r="AL65" s="264"/>
      <c r="AM65" s="264"/>
      <c r="AN65" s="264"/>
      <c r="AO65" s="264"/>
      <c r="AP65" s="264"/>
      <c r="AQ65" s="264"/>
      <c r="AR65" s="264"/>
      <c r="AS65" s="264"/>
      <c r="AT65" s="264"/>
      <c r="AU65" s="264"/>
      <c r="AV65" s="264"/>
      <c r="AW65" s="264"/>
      <c r="AX65" s="264"/>
      <c r="AY65" s="264"/>
      <c r="AZ65" s="264"/>
      <c r="BA65" s="264"/>
      <c r="BB65" s="264"/>
      <c r="BC65" s="264"/>
      <c r="BD65" s="264"/>
      <c r="BE65" s="264"/>
      <c r="BF65" s="264"/>
      <c r="BG65" s="264"/>
      <c r="BH65" s="264"/>
      <c r="BI65" s="264"/>
      <c r="BJ65" s="264"/>
      <c r="BK65" s="264"/>
      <c r="BL65" s="264"/>
      <c r="BM65" s="264"/>
      <c r="BN65" s="264"/>
      <c r="BO65" s="264"/>
      <c r="BP65" s="264"/>
      <c r="BQ65" s="264"/>
      <c r="BR65" s="264"/>
    </row>
    <row r="66" spans="2:70" ht="14.25" customHeight="1">
      <c r="B66" s="351" t="s">
        <v>17</v>
      </c>
      <c r="C66" s="352">
        <v>131</v>
      </c>
      <c r="D66" s="353">
        <v>297.04213740458016</v>
      </c>
      <c r="E66" s="352">
        <v>137</v>
      </c>
      <c r="F66" s="353">
        <v>291.24160583941602</v>
      </c>
      <c r="G66" s="352">
        <v>0</v>
      </c>
      <c r="H66" s="353">
        <v>0</v>
      </c>
      <c r="I66" s="352">
        <v>268</v>
      </c>
      <c r="J66" s="353">
        <v>294.07694029850745</v>
      </c>
      <c r="K66" s="352">
        <v>50987</v>
      </c>
      <c r="L66" s="353">
        <v>887.93133171200475</v>
      </c>
      <c r="M66" s="352">
        <v>39132</v>
      </c>
      <c r="N66" s="353">
        <v>830.29778109986762</v>
      </c>
      <c r="O66" s="352">
        <v>0</v>
      </c>
      <c r="P66" s="353">
        <v>0</v>
      </c>
      <c r="Q66" s="352">
        <v>90119</v>
      </c>
      <c r="R66" s="353">
        <v>862.90535380996255</v>
      </c>
      <c r="U66" s="264"/>
      <c r="V66" s="274"/>
      <c r="W66" s="265"/>
      <c r="X66" s="274"/>
      <c r="Y66" s="265"/>
      <c r="Z66" s="274"/>
      <c r="AA66" s="265"/>
      <c r="AB66" s="274"/>
      <c r="AC66" s="265"/>
      <c r="AD66" s="274"/>
      <c r="AE66" s="265"/>
      <c r="AF66" s="274"/>
      <c r="AG66" s="265"/>
      <c r="AH66" s="274"/>
      <c r="AI66" s="265"/>
      <c r="AJ66" s="274"/>
      <c r="AK66" s="265"/>
      <c r="AL66" s="264"/>
      <c r="AM66" s="264"/>
      <c r="AN66" s="264"/>
      <c r="AO66" s="264"/>
      <c r="AP66" s="264"/>
      <c r="AQ66" s="264"/>
      <c r="AR66" s="264"/>
      <c r="AS66" s="264"/>
      <c r="AT66" s="264"/>
      <c r="AU66" s="264"/>
      <c r="AV66" s="264"/>
      <c r="AW66" s="264"/>
      <c r="AX66" s="264"/>
      <c r="AY66" s="264"/>
      <c r="AZ66" s="264"/>
      <c r="BA66" s="264"/>
      <c r="BB66" s="264"/>
      <c r="BC66" s="264"/>
      <c r="BD66" s="264"/>
      <c r="BE66" s="264"/>
      <c r="BF66" s="264"/>
      <c r="BG66" s="264"/>
      <c r="BH66" s="264"/>
      <c r="BI66" s="264"/>
      <c r="BJ66" s="264"/>
      <c r="BK66" s="264"/>
      <c r="BL66" s="264"/>
      <c r="BM66" s="264"/>
      <c r="BN66" s="264"/>
      <c r="BO66" s="264"/>
      <c r="BP66" s="264"/>
      <c r="BQ66" s="264"/>
      <c r="BR66" s="264"/>
    </row>
    <row r="67" spans="2:70" ht="14.25" customHeight="1">
      <c r="B67" s="351" t="s">
        <v>18</v>
      </c>
      <c r="C67" s="352">
        <v>606</v>
      </c>
      <c r="D67" s="353">
        <v>552.89874587458837</v>
      </c>
      <c r="E67" s="352">
        <v>595</v>
      </c>
      <c r="F67" s="353">
        <v>555.64378151260553</v>
      </c>
      <c r="G67" s="352">
        <v>0</v>
      </c>
      <c r="H67" s="353">
        <v>0</v>
      </c>
      <c r="I67" s="352">
        <v>1201</v>
      </c>
      <c r="J67" s="353">
        <v>554.25869275603736</v>
      </c>
      <c r="K67" s="352">
        <v>86318</v>
      </c>
      <c r="L67" s="353">
        <v>908.87348478880654</v>
      </c>
      <c r="M67" s="352">
        <v>70723</v>
      </c>
      <c r="N67" s="353">
        <v>845.83322667307743</v>
      </c>
      <c r="O67" s="352">
        <v>0</v>
      </c>
      <c r="P67" s="353">
        <v>0</v>
      </c>
      <c r="Q67" s="352">
        <v>157041</v>
      </c>
      <c r="R67" s="353">
        <v>880.48347087703382</v>
      </c>
      <c r="U67" s="264"/>
      <c r="V67" s="274"/>
      <c r="W67" s="265"/>
      <c r="X67" s="274"/>
      <c r="Y67" s="265"/>
      <c r="Z67" s="274"/>
      <c r="AA67" s="265"/>
      <c r="AB67" s="274"/>
      <c r="AC67" s="265"/>
      <c r="AD67" s="274"/>
      <c r="AE67" s="265"/>
      <c r="AF67" s="274"/>
      <c r="AG67" s="265"/>
      <c r="AH67" s="274"/>
      <c r="AI67" s="265"/>
      <c r="AJ67" s="274"/>
      <c r="AK67" s="265"/>
      <c r="AL67" s="264"/>
      <c r="AM67" s="264"/>
      <c r="AN67" s="264"/>
      <c r="AO67" s="264"/>
      <c r="AP67" s="264"/>
      <c r="AQ67" s="264"/>
      <c r="AR67" s="264"/>
      <c r="AS67" s="264"/>
      <c r="AT67" s="264"/>
      <c r="AU67" s="264"/>
      <c r="AV67" s="264"/>
      <c r="AW67" s="264"/>
      <c r="AX67" s="264"/>
      <c r="AY67" s="264"/>
      <c r="AZ67" s="264"/>
      <c r="BA67" s="264"/>
      <c r="BB67" s="264"/>
      <c r="BC67" s="264"/>
      <c r="BD67" s="264"/>
      <c r="BE67" s="264"/>
      <c r="BF67" s="264"/>
      <c r="BG67" s="264"/>
      <c r="BH67" s="264"/>
      <c r="BI67" s="264"/>
      <c r="BJ67" s="264"/>
      <c r="BK67" s="264"/>
      <c r="BL67" s="264"/>
      <c r="BM67" s="264"/>
      <c r="BN67" s="264"/>
      <c r="BO67" s="264"/>
      <c r="BP67" s="264"/>
      <c r="BQ67" s="264"/>
      <c r="BR67" s="264"/>
    </row>
    <row r="68" spans="2:70" ht="14.25" customHeight="1">
      <c r="B68" s="351" t="s">
        <v>19</v>
      </c>
      <c r="C68" s="352">
        <v>2473</v>
      </c>
      <c r="D68" s="353">
        <v>601.57175495349668</v>
      </c>
      <c r="E68" s="352">
        <v>2585</v>
      </c>
      <c r="F68" s="353">
        <v>611.71142746615067</v>
      </c>
      <c r="G68" s="352">
        <v>0</v>
      </c>
      <c r="H68" s="353">
        <v>0</v>
      </c>
      <c r="I68" s="352">
        <v>5058</v>
      </c>
      <c r="J68" s="353">
        <v>606.75385330169968</v>
      </c>
      <c r="K68" s="352">
        <v>128245</v>
      </c>
      <c r="L68" s="353">
        <v>925.15109727474669</v>
      </c>
      <c r="M68" s="352">
        <v>115975</v>
      </c>
      <c r="N68" s="353">
        <v>829.51398128907078</v>
      </c>
      <c r="O68" s="352">
        <v>1</v>
      </c>
      <c r="P68" s="353">
        <v>406.97</v>
      </c>
      <c r="Q68" s="352">
        <v>244221</v>
      </c>
      <c r="R68" s="353">
        <v>879.73308364145532</v>
      </c>
      <c r="U68" s="264"/>
      <c r="V68" s="274"/>
      <c r="W68" s="265"/>
      <c r="X68" s="274"/>
      <c r="Y68" s="265"/>
      <c r="Z68" s="274"/>
      <c r="AA68" s="265"/>
      <c r="AB68" s="274"/>
      <c r="AC68" s="265"/>
      <c r="AD68" s="274"/>
      <c r="AE68" s="265"/>
      <c r="AF68" s="274"/>
      <c r="AG68" s="265"/>
      <c r="AH68" s="274"/>
      <c r="AI68" s="265"/>
      <c r="AJ68" s="274"/>
      <c r="AK68" s="265"/>
      <c r="AL68" s="264"/>
      <c r="AM68" s="264"/>
      <c r="AN68" s="264"/>
      <c r="AO68" s="264"/>
      <c r="AP68" s="264"/>
      <c r="AQ68" s="264"/>
      <c r="AR68" s="264"/>
      <c r="AS68" s="264"/>
      <c r="AT68" s="264"/>
      <c r="AU68" s="264"/>
      <c r="AV68" s="264"/>
      <c r="AW68" s="264"/>
      <c r="AX68" s="264"/>
      <c r="AY68" s="264"/>
      <c r="AZ68" s="264"/>
      <c r="BA68" s="264"/>
      <c r="BB68" s="264"/>
      <c r="BC68" s="264"/>
      <c r="BD68" s="264"/>
      <c r="BE68" s="264"/>
      <c r="BF68" s="264"/>
      <c r="BG68" s="264"/>
      <c r="BH68" s="264"/>
      <c r="BI68" s="264"/>
      <c r="BJ68" s="264"/>
      <c r="BK68" s="264"/>
      <c r="BL68" s="264"/>
      <c r="BM68" s="264"/>
      <c r="BN68" s="264"/>
      <c r="BO68" s="264"/>
      <c r="BP68" s="264"/>
      <c r="BQ68" s="264"/>
      <c r="BR68" s="264"/>
    </row>
    <row r="69" spans="2:70" ht="14.25" customHeight="1">
      <c r="B69" s="351" t="s">
        <v>20</v>
      </c>
      <c r="C69" s="352">
        <v>3938</v>
      </c>
      <c r="D69" s="353">
        <v>615.66628999491979</v>
      </c>
      <c r="E69" s="352">
        <v>4527</v>
      </c>
      <c r="F69" s="353">
        <v>663.65068478020657</v>
      </c>
      <c r="G69" s="352">
        <v>0</v>
      </c>
      <c r="H69" s="353">
        <v>0</v>
      </c>
      <c r="I69" s="352">
        <v>8465</v>
      </c>
      <c r="J69" s="353">
        <v>641.32787950383806</v>
      </c>
      <c r="K69" s="352">
        <v>193954</v>
      </c>
      <c r="L69" s="353">
        <v>1117.5340642111012</v>
      </c>
      <c r="M69" s="352">
        <v>182078</v>
      </c>
      <c r="N69" s="353">
        <v>873.85047045771546</v>
      </c>
      <c r="O69" s="352">
        <v>0</v>
      </c>
      <c r="P69" s="353">
        <v>0</v>
      </c>
      <c r="Q69" s="352">
        <v>376032</v>
      </c>
      <c r="R69" s="353">
        <v>999.54032595630122</v>
      </c>
      <c r="U69" s="264"/>
      <c r="V69" s="274"/>
      <c r="W69" s="265"/>
      <c r="X69" s="274"/>
      <c r="Y69" s="265"/>
      <c r="Z69" s="274"/>
      <c r="AA69" s="265"/>
      <c r="AB69" s="274"/>
      <c r="AC69" s="265"/>
      <c r="AD69" s="274"/>
      <c r="AE69" s="265"/>
      <c r="AF69" s="274"/>
      <c r="AG69" s="265"/>
      <c r="AH69" s="274"/>
      <c r="AI69" s="265"/>
      <c r="AJ69" s="274"/>
      <c r="AK69" s="265"/>
      <c r="AL69" s="264"/>
      <c r="AM69" s="264"/>
      <c r="AN69" s="264"/>
      <c r="AO69" s="264"/>
      <c r="AP69" s="264"/>
      <c r="AQ69" s="264"/>
      <c r="AR69" s="264"/>
      <c r="AS69" s="264"/>
      <c r="AT69" s="264"/>
      <c r="AU69" s="264"/>
      <c r="AV69" s="264"/>
      <c r="AW69" s="264"/>
      <c r="AX69" s="264"/>
      <c r="AY69" s="264"/>
      <c r="AZ69" s="264"/>
      <c r="BA69" s="264"/>
      <c r="BB69" s="264"/>
      <c r="BC69" s="264"/>
      <c r="BD69" s="264"/>
      <c r="BE69" s="264"/>
      <c r="BF69" s="264"/>
      <c r="BG69" s="264"/>
      <c r="BH69" s="264"/>
      <c r="BI69" s="264"/>
      <c r="BJ69" s="264"/>
      <c r="BK69" s="264"/>
      <c r="BL69" s="264"/>
      <c r="BM69" s="264"/>
      <c r="BN69" s="264"/>
      <c r="BO69" s="264"/>
      <c r="BP69" s="264"/>
      <c r="BQ69" s="264"/>
      <c r="BR69" s="264"/>
    </row>
    <row r="70" spans="2:70" ht="14.25" customHeight="1">
      <c r="B70" s="351" t="s">
        <v>21</v>
      </c>
      <c r="C70" s="352">
        <v>3354</v>
      </c>
      <c r="D70" s="353">
        <v>633.84391771019455</v>
      </c>
      <c r="E70" s="352">
        <v>5181</v>
      </c>
      <c r="F70" s="353">
        <v>675.24240301100053</v>
      </c>
      <c r="G70" s="352">
        <v>0</v>
      </c>
      <c r="H70" s="353">
        <v>0</v>
      </c>
      <c r="I70" s="352">
        <v>8535</v>
      </c>
      <c r="J70" s="353">
        <v>658.97403514938321</v>
      </c>
      <c r="K70" s="352">
        <v>429460</v>
      </c>
      <c r="L70" s="353">
        <v>1432.3263447818179</v>
      </c>
      <c r="M70" s="352">
        <v>343953</v>
      </c>
      <c r="N70" s="353">
        <v>1058.8313314319123</v>
      </c>
      <c r="O70" s="352">
        <v>1</v>
      </c>
      <c r="P70" s="353">
        <v>820.78</v>
      </c>
      <c r="Q70" s="352">
        <v>773414</v>
      </c>
      <c r="R70" s="353">
        <v>1266.2246943422281</v>
      </c>
      <c r="U70" s="264"/>
      <c r="V70" s="274"/>
      <c r="W70" s="265"/>
      <c r="X70" s="274"/>
      <c r="Y70" s="265"/>
      <c r="Z70" s="274"/>
      <c r="AA70" s="265"/>
      <c r="AB70" s="274"/>
      <c r="AC70" s="265"/>
      <c r="AD70" s="274"/>
      <c r="AE70" s="265"/>
      <c r="AF70" s="274"/>
      <c r="AG70" s="265"/>
      <c r="AH70" s="274"/>
      <c r="AI70" s="265"/>
      <c r="AJ70" s="274"/>
      <c r="AK70" s="265"/>
      <c r="AL70" s="264"/>
      <c r="AM70" s="264"/>
      <c r="AN70" s="264"/>
      <c r="AO70" s="264"/>
      <c r="AP70" s="264"/>
      <c r="AQ70" s="264"/>
      <c r="AR70" s="264"/>
      <c r="AS70" s="264"/>
      <c r="AT70" s="264"/>
      <c r="AU70" s="264"/>
      <c r="AV70" s="264"/>
      <c r="AW70" s="264"/>
      <c r="AX70" s="264"/>
      <c r="AY70" s="264"/>
      <c r="AZ70" s="264"/>
      <c r="BA70" s="264"/>
      <c r="BB70" s="264"/>
      <c r="BC70" s="264"/>
      <c r="BD70" s="264"/>
      <c r="BE70" s="264"/>
      <c r="BF70" s="264"/>
      <c r="BG70" s="264"/>
      <c r="BH70" s="264"/>
      <c r="BI70" s="264"/>
      <c r="BJ70" s="264"/>
      <c r="BK70" s="264"/>
      <c r="BL70" s="264"/>
      <c r="BM70" s="264"/>
      <c r="BN70" s="264"/>
      <c r="BO70" s="264"/>
      <c r="BP70" s="264"/>
      <c r="BQ70" s="264"/>
      <c r="BR70" s="264"/>
    </row>
    <row r="71" spans="2:70" ht="14.25" customHeight="1">
      <c r="B71" s="351" t="s">
        <v>22</v>
      </c>
      <c r="C71" s="352">
        <v>1726</v>
      </c>
      <c r="D71" s="353">
        <v>672.11285052143614</v>
      </c>
      <c r="E71" s="352">
        <v>3836</v>
      </c>
      <c r="F71" s="353">
        <v>726.23597758081564</v>
      </c>
      <c r="G71" s="352">
        <v>0</v>
      </c>
      <c r="H71" s="353">
        <v>0</v>
      </c>
      <c r="I71" s="352">
        <v>5562</v>
      </c>
      <c r="J71" s="353">
        <v>709.44048723480898</v>
      </c>
      <c r="K71" s="352">
        <v>974765</v>
      </c>
      <c r="L71" s="353">
        <v>1498.5075872235843</v>
      </c>
      <c r="M71" s="352">
        <v>834783</v>
      </c>
      <c r="N71" s="353">
        <v>1141.687004742548</v>
      </c>
      <c r="O71" s="352">
        <v>0</v>
      </c>
      <c r="P71" s="353">
        <v>0</v>
      </c>
      <c r="Q71" s="352">
        <v>1809548</v>
      </c>
      <c r="R71" s="353">
        <v>1333.8986593005523</v>
      </c>
      <c r="U71" s="264"/>
      <c r="V71" s="274"/>
      <c r="W71" s="265"/>
      <c r="X71" s="274"/>
      <c r="Y71" s="265"/>
      <c r="Z71" s="274"/>
      <c r="AA71" s="265"/>
      <c r="AB71" s="274"/>
      <c r="AC71" s="265"/>
      <c r="AD71" s="274"/>
      <c r="AE71" s="265"/>
      <c r="AF71" s="274"/>
      <c r="AG71" s="265"/>
      <c r="AH71" s="274"/>
      <c r="AI71" s="265"/>
      <c r="AJ71" s="274"/>
      <c r="AK71" s="265"/>
      <c r="AL71" s="264"/>
      <c r="AM71" s="264"/>
      <c r="AN71" s="264"/>
      <c r="AO71" s="264"/>
      <c r="AP71" s="264"/>
      <c r="AQ71" s="264"/>
      <c r="AR71" s="264"/>
      <c r="AS71" s="264"/>
      <c r="AT71" s="264"/>
      <c r="AU71" s="264"/>
      <c r="AV71" s="264"/>
      <c r="AW71" s="264"/>
      <c r="AX71" s="264"/>
      <c r="AY71" s="264"/>
      <c r="AZ71" s="264"/>
      <c r="BA71" s="264"/>
      <c r="BB71" s="264"/>
      <c r="BC71" s="264"/>
      <c r="BD71" s="264"/>
      <c r="BE71" s="264"/>
      <c r="BF71" s="264"/>
      <c r="BG71" s="264"/>
      <c r="BH71" s="264"/>
      <c r="BI71" s="264"/>
      <c r="BJ71" s="264"/>
      <c r="BK71" s="264"/>
      <c r="BL71" s="264"/>
      <c r="BM71" s="264"/>
      <c r="BN71" s="264"/>
      <c r="BO71" s="264"/>
      <c r="BP71" s="264"/>
      <c r="BQ71" s="264"/>
      <c r="BR71" s="264"/>
    </row>
    <row r="72" spans="2:70" ht="14.25" customHeight="1">
      <c r="B72" s="351" t="s">
        <v>23</v>
      </c>
      <c r="C72" s="352">
        <v>1020</v>
      </c>
      <c r="D72" s="353">
        <v>650.738598039213</v>
      </c>
      <c r="E72" s="352">
        <v>3400</v>
      </c>
      <c r="F72" s="353">
        <v>685.94652058823817</v>
      </c>
      <c r="G72" s="352">
        <v>0</v>
      </c>
      <c r="H72" s="353">
        <v>0</v>
      </c>
      <c r="I72" s="352">
        <v>4420</v>
      </c>
      <c r="J72" s="353">
        <v>677.82161538461696</v>
      </c>
      <c r="K72" s="352">
        <v>930174</v>
      </c>
      <c r="L72" s="353">
        <v>1488.4069074495765</v>
      </c>
      <c r="M72" s="352">
        <v>854921</v>
      </c>
      <c r="N72" s="353">
        <v>988.91542143660047</v>
      </c>
      <c r="O72" s="352">
        <v>3</v>
      </c>
      <c r="P72" s="353">
        <v>1039.8633333333335</v>
      </c>
      <c r="Q72" s="352">
        <v>1785098</v>
      </c>
      <c r="R72" s="353">
        <v>1249.189169070831</v>
      </c>
      <c r="U72" s="264"/>
      <c r="V72" s="274"/>
      <c r="W72" s="265"/>
      <c r="X72" s="274"/>
      <c r="Y72" s="265"/>
      <c r="Z72" s="274"/>
      <c r="AA72" s="265"/>
      <c r="AB72" s="274"/>
      <c r="AC72" s="265"/>
      <c r="AD72" s="274"/>
      <c r="AE72" s="265"/>
      <c r="AF72" s="274"/>
      <c r="AG72" s="265"/>
      <c r="AH72" s="274"/>
      <c r="AI72" s="265"/>
      <c r="AJ72" s="274"/>
      <c r="AK72" s="265"/>
      <c r="AL72" s="264"/>
      <c r="AM72" s="264"/>
      <c r="AN72" s="264"/>
      <c r="AO72" s="264"/>
      <c r="AP72" s="264"/>
      <c r="AQ72" s="264"/>
      <c r="AR72" s="264"/>
      <c r="AS72" s="264"/>
      <c r="AT72" s="264"/>
      <c r="AU72" s="264"/>
      <c r="AV72" s="264"/>
      <c r="AW72" s="264"/>
      <c r="AX72" s="264"/>
      <c r="AY72" s="264"/>
      <c r="AZ72" s="264"/>
      <c r="BA72" s="264"/>
      <c r="BB72" s="264"/>
      <c r="BC72" s="264"/>
      <c r="BD72" s="264"/>
      <c r="BE72" s="264"/>
      <c r="BF72" s="264"/>
      <c r="BG72" s="264"/>
      <c r="BH72" s="264"/>
      <c r="BI72" s="264"/>
      <c r="BJ72" s="264"/>
      <c r="BK72" s="264"/>
      <c r="BL72" s="264"/>
      <c r="BM72" s="264"/>
      <c r="BN72" s="264"/>
      <c r="BO72" s="264"/>
      <c r="BP72" s="264"/>
      <c r="BQ72" s="264"/>
      <c r="BR72" s="264"/>
    </row>
    <row r="73" spans="2:70" ht="14.25" customHeight="1">
      <c r="B73" s="351" t="s">
        <v>24</v>
      </c>
      <c r="C73" s="352">
        <v>585</v>
      </c>
      <c r="D73" s="353">
        <v>604.67095726495666</v>
      </c>
      <c r="E73" s="352">
        <v>2967</v>
      </c>
      <c r="F73" s="353">
        <v>652.21781597573647</v>
      </c>
      <c r="G73" s="352">
        <v>0</v>
      </c>
      <c r="H73" s="353">
        <v>0</v>
      </c>
      <c r="I73" s="352">
        <v>3552</v>
      </c>
      <c r="J73" s="353">
        <v>644.38704110360641</v>
      </c>
      <c r="K73" s="352">
        <v>761673</v>
      </c>
      <c r="L73" s="353">
        <v>1397.9333014298836</v>
      </c>
      <c r="M73" s="352">
        <v>816954</v>
      </c>
      <c r="N73" s="353">
        <v>841.65826017131735</v>
      </c>
      <c r="O73" s="352">
        <v>3</v>
      </c>
      <c r="P73" s="353">
        <v>684.62666666666667</v>
      </c>
      <c r="Q73" s="352">
        <v>1578630</v>
      </c>
      <c r="R73" s="353">
        <v>1110.0550399143576</v>
      </c>
      <c r="S73" s="52"/>
      <c r="U73" s="264"/>
      <c r="V73" s="274"/>
      <c r="W73" s="265"/>
      <c r="X73" s="274"/>
      <c r="Y73" s="265"/>
      <c r="Z73" s="274"/>
      <c r="AA73" s="265"/>
      <c r="AB73" s="274"/>
      <c r="AC73" s="265"/>
      <c r="AD73" s="274"/>
      <c r="AE73" s="265"/>
      <c r="AF73" s="274"/>
      <c r="AG73" s="265"/>
      <c r="AH73" s="274"/>
      <c r="AI73" s="265"/>
      <c r="AJ73" s="274"/>
      <c r="AK73" s="265"/>
      <c r="AL73" s="264"/>
      <c r="AM73" s="264"/>
      <c r="AN73" s="264"/>
      <c r="AO73" s="264"/>
      <c r="AP73" s="264"/>
      <c r="AQ73" s="264"/>
      <c r="AR73" s="264"/>
      <c r="AS73" s="264"/>
      <c r="AT73" s="264"/>
      <c r="AU73" s="264"/>
      <c r="AV73" s="264"/>
      <c r="AW73" s="264"/>
      <c r="AX73" s="264"/>
      <c r="AY73" s="264"/>
      <c r="AZ73" s="264"/>
      <c r="BA73" s="264"/>
      <c r="BB73" s="264"/>
      <c r="BC73" s="264"/>
      <c r="BD73" s="264"/>
      <c r="BE73" s="264"/>
      <c r="BF73" s="264"/>
      <c r="BG73" s="264"/>
      <c r="BH73" s="264"/>
      <c r="BI73" s="264"/>
      <c r="BJ73" s="264"/>
      <c r="BK73" s="264"/>
      <c r="BL73" s="264"/>
      <c r="BM73" s="264"/>
      <c r="BN73" s="264"/>
      <c r="BO73" s="264"/>
      <c r="BP73" s="264"/>
      <c r="BQ73" s="264"/>
      <c r="BR73" s="264"/>
    </row>
    <row r="74" spans="2:70" ht="14.25" customHeight="1">
      <c r="B74" s="351" t="s">
        <v>25</v>
      </c>
      <c r="C74" s="352">
        <v>250</v>
      </c>
      <c r="D74" s="353">
        <v>544.26096000000109</v>
      </c>
      <c r="E74" s="352">
        <v>2054</v>
      </c>
      <c r="F74" s="353">
        <v>631.82545277507256</v>
      </c>
      <c r="G74" s="352">
        <v>0</v>
      </c>
      <c r="H74" s="353">
        <v>0</v>
      </c>
      <c r="I74" s="352">
        <v>2304</v>
      </c>
      <c r="J74" s="353">
        <v>622.32409722222189</v>
      </c>
      <c r="K74" s="352">
        <v>486301</v>
      </c>
      <c r="L74" s="353">
        <v>1238.0351440979944</v>
      </c>
      <c r="M74" s="352">
        <v>666469</v>
      </c>
      <c r="N74" s="353">
        <v>762.84529476989621</v>
      </c>
      <c r="O74" s="352">
        <v>7</v>
      </c>
      <c r="P74" s="353">
        <v>964.23571428571438</v>
      </c>
      <c r="Q74" s="352">
        <v>1152777</v>
      </c>
      <c r="R74" s="353">
        <v>963.30618933236576</v>
      </c>
      <c r="U74" s="264"/>
      <c r="V74" s="274"/>
      <c r="W74" s="265"/>
      <c r="X74" s="274"/>
      <c r="Y74" s="265"/>
      <c r="Z74" s="274"/>
      <c r="AA74" s="265"/>
      <c r="AB74" s="274"/>
      <c r="AC74" s="265"/>
      <c r="AD74" s="274"/>
      <c r="AE74" s="265"/>
      <c r="AF74" s="274"/>
      <c r="AG74" s="265"/>
      <c r="AH74" s="274"/>
      <c r="AI74" s="265"/>
      <c r="AJ74" s="274"/>
      <c r="AK74" s="265"/>
      <c r="AL74" s="264"/>
      <c r="AM74" s="264"/>
      <c r="AN74" s="264"/>
      <c r="AO74" s="264"/>
      <c r="AP74" s="264"/>
      <c r="AQ74" s="264"/>
      <c r="AR74" s="264"/>
      <c r="AS74" s="264"/>
      <c r="AT74" s="264"/>
      <c r="AU74" s="264"/>
      <c r="AV74" s="264"/>
      <c r="AW74" s="264"/>
      <c r="AX74" s="264"/>
      <c r="AY74" s="264"/>
      <c r="AZ74" s="264"/>
      <c r="BA74" s="264"/>
      <c r="BB74" s="264"/>
      <c r="BC74" s="264"/>
      <c r="BD74" s="264"/>
      <c r="BE74" s="264"/>
      <c r="BF74" s="264"/>
      <c r="BG74" s="264"/>
      <c r="BH74" s="264"/>
      <c r="BI74" s="264"/>
      <c r="BJ74" s="264"/>
      <c r="BK74" s="264"/>
      <c r="BL74" s="264"/>
      <c r="BM74" s="264"/>
      <c r="BN74" s="264"/>
      <c r="BO74" s="264"/>
      <c r="BP74" s="264"/>
      <c r="BQ74" s="264"/>
      <c r="BR74" s="264"/>
    </row>
    <row r="75" spans="2:70" ht="14.25" customHeight="1">
      <c r="B75" s="351" t="s">
        <v>26</v>
      </c>
      <c r="C75" s="352">
        <v>364</v>
      </c>
      <c r="D75" s="353">
        <v>514.97763736263857</v>
      </c>
      <c r="E75" s="352">
        <v>4011</v>
      </c>
      <c r="F75" s="353">
        <v>593.17941411119978</v>
      </c>
      <c r="G75" s="352">
        <v>0</v>
      </c>
      <c r="H75" s="353">
        <v>0</v>
      </c>
      <c r="I75" s="352">
        <v>4375</v>
      </c>
      <c r="J75" s="353">
        <v>586.6730262857194</v>
      </c>
      <c r="K75" s="352">
        <v>557916</v>
      </c>
      <c r="L75" s="353">
        <v>1077.3312363151433</v>
      </c>
      <c r="M75" s="352">
        <v>1154332</v>
      </c>
      <c r="N75" s="353">
        <v>716.92764248066385</v>
      </c>
      <c r="O75" s="352">
        <v>29</v>
      </c>
      <c r="P75" s="353">
        <v>716.72724137931039</v>
      </c>
      <c r="Q75" s="352">
        <v>1712277</v>
      </c>
      <c r="R75" s="353">
        <v>834.35894924126706</v>
      </c>
      <c r="U75" s="264"/>
      <c r="V75" s="274"/>
      <c r="W75" s="265"/>
      <c r="X75" s="274"/>
      <c r="Y75" s="265"/>
      <c r="Z75" s="274"/>
      <c r="AA75" s="265"/>
      <c r="AB75" s="274"/>
      <c r="AC75" s="265"/>
      <c r="AD75" s="274"/>
      <c r="AE75" s="265"/>
      <c r="AF75" s="274"/>
      <c r="AG75" s="265"/>
      <c r="AH75" s="274"/>
      <c r="AI75" s="265"/>
      <c r="AJ75" s="274"/>
      <c r="AK75" s="265"/>
      <c r="AL75" s="264"/>
      <c r="AM75" s="264"/>
      <c r="AN75" s="264"/>
      <c r="AO75" s="264"/>
      <c r="AP75" s="264"/>
      <c r="AQ75" s="264"/>
      <c r="AR75" s="264"/>
      <c r="AS75" s="264"/>
      <c r="AT75" s="264"/>
      <c r="AU75" s="264"/>
      <c r="AV75" s="264"/>
      <c r="AW75" s="264"/>
      <c r="AX75" s="264"/>
      <c r="AY75" s="264"/>
      <c r="AZ75" s="264"/>
      <c r="BA75" s="264"/>
      <c r="BB75" s="264"/>
      <c r="BC75" s="264"/>
      <c r="BD75" s="264"/>
      <c r="BE75" s="264"/>
      <c r="BF75" s="264"/>
      <c r="BG75" s="264"/>
      <c r="BH75" s="264"/>
      <c r="BI75" s="264"/>
      <c r="BJ75" s="264"/>
      <c r="BK75" s="264"/>
      <c r="BL75" s="264"/>
      <c r="BM75" s="264"/>
      <c r="BN75" s="264"/>
      <c r="BO75" s="264"/>
      <c r="BP75" s="264"/>
      <c r="BQ75" s="264"/>
      <c r="BR75" s="264"/>
    </row>
    <row r="76" spans="2:70" ht="14.25" customHeight="1">
      <c r="B76" s="351" t="s">
        <v>5</v>
      </c>
      <c r="C76" s="352">
        <v>0</v>
      </c>
      <c r="D76" s="353">
        <v>0</v>
      </c>
      <c r="E76" s="352">
        <v>0</v>
      </c>
      <c r="F76" s="353">
        <v>0</v>
      </c>
      <c r="G76" s="352">
        <v>0</v>
      </c>
      <c r="H76" s="353">
        <v>0</v>
      </c>
      <c r="I76" s="352">
        <v>0</v>
      </c>
      <c r="J76" s="353">
        <v>0</v>
      </c>
      <c r="K76" s="352">
        <v>66</v>
      </c>
      <c r="L76" s="353">
        <v>1816.9887878787868</v>
      </c>
      <c r="M76" s="352">
        <v>32</v>
      </c>
      <c r="N76" s="353">
        <v>970.63031249999983</v>
      </c>
      <c r="O76" s="352">
        <v>0</v>
      </c>
      <c r="P76" s="353">
        <v>0</v>
      </c>
      <c r="Q76" s="352">
        <v>98</v>
      </c>
      <c r="R76" s="353">
        <v>1540.6268367346929</v>
      </c>
      <c r="U76" s="264"/>
      <c r="V76" s="274"/>
      <c r="W76" s="265"/>
      <c r="X76" s="274"/>
      <c r="Y76" s="265"/>
      <c r="Z76" s="274"/>
      <c r="AA76" s="265"/>
      <c r="AB76" s="274"/>
      <c r="AC76" s="265"/>
      <c r="AD76" s="274"/>
      <c r="AE76" s="265"/>
      <c r="AF76" s="274"/>
      <c r="AG76" s="265"/>
      <c r="AH76" s="274"/>
      <c r="AI76" s="265"/>
      <c r="AJ76" s="274"/>
      <c r="AK76" s="265"/>
      <c r="AL76" s="264"/>
      <c r="AM76" s="264"/>
      <c r="AN76" s="264"/>
      <c r="AO76" s="264"/>
      <c r="AP76" s="264"/>
      <c r="AQ76" s="264"/>
      <c r="AR76" s="264"/>
      <c r="AS76" s="264"/>
      <c r="AT76" s="264"/>
      <c r="AU76" s="264"/>
      <c r="AV76" s="264"/>
      <c r="AW76" s="264"/>
      <c r="AX76" s="264"/>
      <c r="AY76" s="264"/>
      <c r="AZ76" s="264"/>
      <c r="BA76" s="264"/>
      <c r="BB76" s="264"/>
      <c r="BC76" s="264"/>
      <c r="BD76" s="264"/>
      <c r="BE76" s="264"/>
      <c r="BF76" s="264"/>
      <c r="BG76" s="264"/>
      <c r="BH76" s="264"/>
      <c r="BI76" s="264"/>
      <c r="BJ76" s="264"/>
      <c r="BK76" s="264"/>
      <c r="BL76" s="264"/>
      <c r="BM76" s="264"/>
      <c r="BN76" s="264"/>
      <c r="BO76" s="264"/>
      <c r="BP76" s="264"/>
      <c r="BQ76" s="264"/>
      <c r="BR76" s="264"/>
    </row>
    <row r="77" spans="2:70" ht="14.25" customHeight="1">
      <c r="B77" s="355" t="s">
        <v>6</v>
      </c>
      <c r="C77" s="356">
        <v>14784</v>
      </c>
      <c r="D77" s="357">
        <v>610.0757339015139</v>
      </c>
      <c r="E77" s="356">
        <v>29631</v>
      </c>
      <c r="F77" s="357">
        <v>651.00500590597812</v>
      </c>
      <c r="G77" s="356">
        <v>0</v>
      </c>
      <c r="H77" s="357">
        <v>0</v>
      </c>
      <c r="I77" s="356">
        <v>44415</v>
      </c>
      <c r="J77" s="357">
        <v>637.38126713948031</v>
      </c>
      <c r="K77" s="356">
        <v>4735820</v>
      </c>
      <c r="L77" s="357">
        <v>1319.428339073276</v>
      </c>
      <c r="M77" s="356">
        <v>5200316</v>
      </c>
      <c r="N77" s="357">
        <v>881.40384097043034</v>
      </c>
      <c r="O77" s="356">
        <v>46</v>
      </c>
      <c r="P77" s="357">
        <v>756.55499999999995</v>
      </c>
      <c r="Q77" s="356">
        <v>9936182</v>
      </c>
      <c r="R77" s="357">
        <v>1090.1761275045069</v>
      </c>
      <c r="U77" s="264"/>
      <c r="V77" s="274"/>
      <c r="W77" s="265"/>
      <c r="X77" s="274"/>
      <c r="Y77" s="265"/>
      <c r="Z77" s="274"/>
      <c r="AA77" s="265"/>
      <c r="AB77" s="274"/>
      <c r="AC77" s="265"/>
      <c r="AD77" s="274"/>
      <c r="AE77" s="265"/>
      <c r="AF77" s="274"/>
      <c r="AG77" s="265"/>
      <c r="AH77" s="274"/>
      <c r="AI77" s="265"/>
      <c r="AJ77" s="274"/>
      <c r="AK77" s="265"/>
      <c r="AL77" s="264"/>
      <c r="AM77" s="264"/>
      <c r="AN77" s="264"/>
      <c r="AO77" s="264"/>
      <c r="AP77" s="264"/>
      <c r="AQ77" s="264"/>
      <c r="AR77" s="264"/>
      <c r="AS77" s="264"/>
      <c r="AT77" s="264"/>
      <c r="AU77" s="264"/>
      <c r="AV77" s="264"/>
      <c r="AW77" s="264"/>
      <c r="AX77" s="264"/>
      <c r="AY77" s="264"/>
      <c r="AZ77" s="264"/>
      <c r="BA77" s="264"/>
      <c r="BB77" s="264"/>
      <c r="BC77" s="264"/>
      <c r="BD77" s="264"/>
      <c r="BE77" s="264"/>
      <c r="BF77" s="264"/>
      <c r="BG77" s="264"/>
      <c r="BH77" s="264"/>
      <c r="BI77" s="264"/>
      <c r="BJ77" s="264"/>
      <c r="BK77" s="264"/>
      <c r="BL77" s="264"/>
      <c r="BM77" s="264"/>
      <c r="BN77" s="264"/>
      <c r="BO77" s="264"/>
      <c r="BP77" s="264"/>
      <c r="BQ77" s="264"/>
      <c r="BR77" s="264"/>
    </row>
    <row r="78" spans="2:70" ht="14.25" customHeight="1">
      <c r="B78" s="358" t="s">
        <v>27</v>
      </c>
      <c r="C78" s="352">
        <v>60.390557359307358</v>
      </c>
      <c r="D78" s="352" t="s">
        <v>225</v>
      </c>
      <c r="E78" s="352">
        <v>68.133070095508089</v>
      </c>
      <c r="F78" s="352" t="s">
        <v>225</v>
      </c>
      <c r="G78" s="352">
        <v>0</v>
      </c>
      <c r="H78" s="352">
        <v>0</v>
      </c>
      <c r="I78" s="352">
        <v>65.555893279297536</v>
      </c>
      <c r="J78" s="352" t="s">
        <v>225</v>
      </c>
      <c r="K78" s="352">
        <v>70.563004263853585</v>
      </c>
      <c r="L78" s="352" t="s">
        <v>225</v>
      </c>
      <c r="M78" s="352">
        <v>73.846645690187202</v>
      </c>
      <c r="N78" s="352" t="s">
        <v>225</v>
      </c>
      <c r="O78" s="352">
        <v>81.826086956521735</v>
      </c>
      <c r="P78" s="352" t="s">
        <v>225</v>
      </c>
      <c r="Q78" s="352">
        <v>72.281610340653316</v>
      </c>
      <c r="R78" s="352" t="s">
        <v>225</v>
      </c>
      <c r="U78" s="264"/>
      <c r="V78" s="274"/>
      <c r="W78" s="265"/>
      <c r="X78" s="274"/>
      <c r="Y78" s="265"/>
      <c r="Z78" s="274"/>
      <c r="AA78" s="265"/>
      <c r="AB78" s="274"/>
      <c r="AC78" s="265"/>
      <c r="AD78" s="274"/>
      <c r="AE78" s="265"/>
      <c r="AF78" s="274"/>
      <c r="AG78" s="265"/>
      <c r="AH78" s="274"/>
      <c r="AI78" s="265"/>
      <c r="AJ78" s="274"/>
      <c r="AK78" s="265"/>
      <c r="AL78" s="264"/>
      <c r="AM78" s="264"/>
      <c r="AN78" s="264"/>
      <c r="AO78" s="264"/>
      <c r="AP78" s="264"/>
      <c r="AQ78" s="264"/>
      <c r="AR78" s="264"/>
      <c r="AS78" s="264"/>
      <c r="AT78" s="264"/>
      <c r="AU78" s="264"/>
      <c r="AV78" s="264"/>
      <c r="AW78" s="264"/>
      <c r="AX78" s="264"/>
      <c r="AY78" s="264"/>
      <c r="AZ78" s="264"/>
      <c r="BA78" s="264"/>
      <c r="BB78" s="264"/>
      <c r="BC78" s="264"/>
      <c r="BD78" s="264"/>
      <c r="BE78" s="264"/>
      <c r="BF78" s="264"/>
      <c r="BG78" s="264"/>
      <c r="BH78" s="264"/>
      <c r="BI78" s="264"/>
      <c r="BJ78" s="264"/>
      <c r="BK78" s="264"/>
      <c r="BL78" s="264"/>
      <c r="BM78" s="264"/>
      <c r="BN78" s="264"/>
      <c r="BO78" s="264"/>
      <c r="BP78" s="264"/>
      <c r="BQ78" s="264"/>
      <c r="BR78" s="264"/>
    </row>
    <row r="79" spans="2:70" ht="16.350000000000001" customHeight="1">
      <c r="B79" s="345"/>
      <c r="C79" s="345"/>
      <c r="D79" s="345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U79" s="264"/>
      <c r="V79" s="262"/>
      <c r="W79" s="261"/>
      <c r="X79" s="262"/>
      <c r="Y79" s="261"/>
      <c r="Z79" s="262"/>
      <c r="AA79" s="261"/>
      <c r="AB79" s="262"/>
      <c r="AC79" s="261"/>
      <c r="AD79" s="262"/>
      <c r="AE79" s="261"/>
      <c r="AF79" s="262"/>
      <c r="AG79" s="261"/>
      <c r="AH79" s="262"/>
      <c r="AI79" s="261"/>
      <c r="AJ79" s="262"/>
      <c r="AK79" s="261"/>
      <c r="AL79" s="264"/>
      <c r="AM79" s="264"/>
      <c r="AN79" s="264"/>
      <c r="AO79" s="264"/>
      <c r="AP79" s="264"/>
      <c r="AQ79" s="264"/>
      <c r="AR79" s="264"/>
      <c r="AS79" s="264"/>
      <c r="AT79" s="264"/>
      <c r="AU79" s="264"/>
      <c r="AV79" s="264"/>
      <c r="AW79" s="264"/>
      <c r="AX79" s="264"/>
      <c r="AY79" s="264"/>
      <c r="AZ79" s="264"/>
      <c r="BA79" s="264"/>
      <c r="BB79" s="264"/>
      <c r="BC79" s="264"/>
      <c r="BD79" s="264"/>
      <c r="BE79" s="264"/>
      <c r="BF79" s="264"/>
      <c r="BG79" s="264"/>
      <c r="BH79" s="264"/>
      <c r="BI79" s="264"/>
      <c r="BJ79" s="264"/>
      <c r="BK79" s="264"/>
      <c r="BL79" s="264"/>
      <c r="BM79" s="264"/>
      <c r="BN79" s="264"/>
      <c r="BO79" s="264"/>
      <c r="BP79" s="264"/>
      <c r="BQ79" s="264"/>
      <c r="BR79" s="264"/>
    </row>
    <row r="80" spans="2:70" ht="15">
      <c r="B80" s="593" t="s">
        <v>202</v>
      </c>
      <c r="C80" s="593"/>
      <c r="D80" s="593"/>
      <c r="E80" s="593"/>
      <c r="F80" s="593"/>
      <c r="G80" s="593"/>
      <c r="H80" s="593"/>
      <c r="I80" s="593"/>
      <c r="Q80" s="53" t="s">
        <v>132</v>
      </c>
      <c r="U80" s="26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74"/>
      <c r="AI80" s="274"/>
      <c r="AJ80" s="274"/>
      <c r="AK80" s="274"/>
      <c r="AL80" s="264"/>
      <c r="AM80" s="264"/>
      <c r="AN80" s="264"/>
      <c r="AO80" s="264"/>
      <c r="AP80" s="264"/>
      <c r="AQ80" s="264"/>
      <c r="AR80" s="264"/>
      <c r="AS80" s="264"/>
      <c r="AT80" s="264"/>
      <c r="AU80" s="264"/>
      <c r="AV80" s="264"/>
      <c r="AW80" s="264"/>
      <c r="AX80" s="264"/>
      <c r="AY80" s="264"/>
      <c r="AZ80" s="264"/>
      <c r="BA80" s="264"/>
      <c r="BB80" s="264"/>
      <c r="BC80" s="264"/>
      <c r="BD80" s="264"/>
      <c r="BE80" s="264"/>
      <c r="BF80" s="264"/>
      <c r="BG80" s="264"/>
      <c r="BH80" s="264"/>
      <c r="BI80" s="264"/>
      <c r="BJ80" s="264"/>
      <c r="BK80" s="264"/>
      <c r="BL80" s="264"/>
      <c r="BM80" s="264"/>
      <c r="BN80" s="264"/>
      <c r="BO80" s="264"/>
      <c r="BP80" s="264"/>
      <c r="BQ80" s="264"/>
      <c r="BR80" s="264"/>
    </row>
    <row r="81" spans="2:70">
      <c r="B81" s="593"/>
      <c r="C81" s="593"/>
      <c r="D81" s="593"/>
      <c r="E81" s="593"/>
      <c r="F81" s="593"/>
      <c r="G81" s="593"/>
      <c r="H81" s="593"/>
      <c r="I81" s="593"/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I81" s="264"/>
      <c r="AJ81" s="264"/>
      <c r="AK81" s="264"/>
      <c r="AL81" s="264"/>
      <c r="AM81" s="264"/>
      <c r="AN81" s="264"/>
      <c r="AO81" s="264"/>
      <c r="AP81" s="264"/>
      <c r="AQ81" s="264"/>
      <c r="AR81" s="264"/>
      <c r="AS81" s="264"/>
      <c r="AT81" s="264"/>
      <c r="AU81" s="264"/>
      <c r="AV81" s="264"/>
      <c r="AW81" s="264"/>
      <c r="AX81" s="264"/>
      <c r="AY81" s="264"/>
      <c r="AZ81" s="264"/>
      <c r="BA81" s="264"/>
      <c r="BB81" s="264"/>
      <c r="BC81" s="264"/>
      <c r="BD81" s="264"/>
      <c r="BE81" s="264"/>
      <c r="BF81" s="264"/>
      <c r="BG81" s="264"/>
      <c r="BH81" s="264"/>
      <c r="BI81" s="264"/>
      <c r="BJ81" s="264"/>
      <c r="BK81" s="264"/>
      <c r="BL81" s="264"/>
      <c r="BM81" s="264"/>
      <c r="BN81" s="264"/>
      <c r="BO81" s="264"/>
      <c r="BP81" s="264"/>
      <c r="BQ81" s="264"/>
      <c r="BR81" s="264"/>
    </row>
    <row r="82" spans="2:70">
      <c r="B82" s="593"/>
      <c r="C82" s="593"/>
      <c r="D82" s="593"/>
      <c r="E82" s="593"/>
      <c r="F82" s="593"/>
      <c r="G82" s="593"/>
      <c r="H82" s="593"/>
      <c r="I82" s="593"/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264"/>
      <c r="AO82" s="264"/>
      <c r="AP82" s="264"/>
      <c r="AQ82" s="264"/>
      <c r="AR82" s="264"/>
      <c r="AS82" s="264"/>
      <c r="AT82" s="264"/>
      <c r="AU82" s="264"/>
      <c r="AV82" s="264"/>
      <c r="AW82" s="264"/>
      <c r="AX82" s="264"/>
      <c r="AY82" s="264"/>
      <c r="AZ82" s="264"/>
      <c r="BA82" s="264"/>
      <c r="BB82" s="264"/>
      <c r="BC82" s="264"/>
      <c r="BD82" s="264"/>
      <c r="BE82" s="264"/>
      <c r="BF82" s="264"/>
      <c r="BG82" s="264"/>
      <c r="BH82" s="264"/>
      <c r="BI82" s="264"/>
      <c r="BJ82" s="264"/>
      <c r="BK82" s="264"/>
      <c r="BL82" s="264"/>
      <c r="BM82" s="264"/>
      <c r="BN82" s="264"/>
      <c r="BO82" s="264"/>
      <c r="BP82" s="264"/>
      <c r="BQ82" s="264"/>
      <c r="BR82" s="264"/>
    </row>
    <row r="83" spans="2:70">
      <c r="S83" s="52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I83" s="264"/>
      <c r="AJ83" s="264"/>
      <c r="AK83" s="264"/>
      <c r="AL83" s="264"/>
      <c r="AM83" s="264"/>
      <c r="AN83" s="264"/>
      <c r="AO83" s="264"/>
      <c r="AP83" s="264"/>
      <c r="AQ83" s="264"/>
      <c r="AR83" s="264"/>
      <c r="AS83" s="264"/>
      <c r="AT83" s="264"/>
      <c r="AU83" s="264"/>
      <c r="AV83" s="264"/>
      <c r="AW83" s="264"/>
      <c r="AX83" s="264"/>
      <c r="AY83" s="264"/>
      <c r="AZ83" s="264"/>
      <c r="BA83" s="264"/>
      <c r="BB83" s="264"/>
      <c r="BC83" s="264"/>
      <c r="BD83" s="264"/>
      <c r="BE83" s="264"/>
      <c r="BF83" s="264"/>
      <c r="BG83" s="264"/>
      <c r="BH83" s="264"/>
      <c r="BI83" s="264"/>
      <c r="BJ83" s="264"/>
      <c r="BK83" s="264"/>
      <c r="BL83" s="264"/>
      <c r="BM83" s="264"/>
      <c r="BN83" s="264"/>
      <c r="BO83" s="264"/>
      <c r="BP83" s="264"/>
      <c r="BQ83" s="264"/>
      <c r="BR83" s="264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4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K60" sqref="K60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1:11" s="34" customFormat="1" ht="18.75">
      <c r="B1" s="54" t="s">
        <v>115</v>
      </c>
      <c r="C1" s="55"/>
      <c r="D1" s="55"/>
      <c r="E1" s="55"/>
      <c r="F1" s="55"/>
      <c r="G1" s="55"/>
      <c r="H1" s="55"/>
      <c r="I1" s="55"/>
      <c r="J1" s="33"/>
    </row>
    <row r="2" spans="1:11" s="34" customFormat="1" ht="18.75">
      <c r="B2" s="54" t="s">
        <v>116</v>
      </c>
      <c r="C2" s="55"/>
      <c r="D2" s="55"/>
      <c r="E2" s="55"/>
      <c r="F2" s="55"/>
      <c r="G2" s="55"/>
      <c r="H2" s="55"/>
      <c r="I2" s="55"/>
      <c r="J2" s="33"/>
      <c r="K2" s="9" t="s">
        <v>177</v>
      </c>
    </row>
    <row r="3" spans="1:11">
      <c r="A3" s="363"/>
      <c r="B3" s="363"/>
      <c r="C3" s="363"/>
      <c r="D3" s="363"/>
      <c r="E3" s="363"/>
      <c r="F3" s="363"/>
      <c r="G3" s="363"/>
      <c r="H3" s="363"/>
      <c r="I3" s="363"/>
    </row>
    <row r="4" spans="1:11" s="34" customFormat="1" ht="32.1" customHeight="1">
      <c r="A4" s="364"/>
      <c r="B4" s="365" t="s">
        <v>117</v>
      </c>
      <c r="C4" s="365"/>
      <c r="D4" s="365" t="s">
        <v>118</v>
      </c>
      <c r="E4" s="365" t="s">
        <v>49</v>
      </c>
      <c r="F4" s="365" t="s">
        <v>50</v>
      </c>
      <c r="G4" s="365" t="s">
        <v>107</v>
      </c>
      <c r="H4" s="365" t="s">
        <v>119</v>
      </c>
      <c r="I4" s="366" t="s">
        <v>45</v>
      </c>
      <c r="J4" s="313"/>
    </row>
    <row r="5" spans="1:11" s="34" customFormat="1">
      <c r="B5" s="313"/>
      <c r="C5" s="313"/>
      <c r="D5" s="362"/>
      <c r="E5" s="313"/>
      <c r="F5" s="313"/>
      <c r="G5" s="313"/>
      <c r="H5" s="313"/>
      <c r="I5" s="313"/>
      <c r="J5" s="33"/>
    </row>
    <row r="6" spans="1:11" s="34" customFormat="1">
      <c r="B6" s="57">
        <v>2010</v>
      </c>
      <c r="C6" s="57"/>
      <c r="D6" s="58">
        <v>936895</v>
      </c>
      <c r="E6" s="58">
        <v>5193107</v>
      </c>
      <c r="F6" s="58">
        <v>2300877</v>
      </c>
      <c r="G6" s="58">
        <v>271182</v>
      </c>
      <c r="H6" s="58">
        <v>37671</v>
      </c>
      <c r="I6" s="58">
        <v>8739732</v>
      </c>
      <c r="J6" s="33"/>
    </row>
    <row r="7" spans="1:11" s="34" customFormat="1">
      <c r="B7" s="57">
        <v>2011</v>
      </c>
      <c r="C7" s="57"/>
      <c r="D7" s="58">
        <v>942883</v>
      </c>
      <c r="E7" s="58">
        <v>5289994</v>
      </c>
      <c r="F7" s="58">
        <v>2319204</v>
      </c>
      <c r="G7" s="58">
        <v>275993</v>
      </c>
      <c r="H7" s="58">
        <v>38203</v>
      </c>
      <c r="I7" s="58">
        <v>8866277</v>
      </c>
      <c r="J7" s="33"/>
    </row>
    <row r="8" spans="1:11" s="34" customFormat="1">
      <c r="B8" s="57">
        <v>2012</v>
      </c>
      <c r="C8" s="57"/>
      <c r="D8" s="58">
        <v>943021</v>
      </c>
      <c r="E8" s="58">
        <v>5391504</v>
      </c>
      <c r="F8" s="58">
        <v>2331726</v>
      </c>
      <c r="G8" s="58">
        <v>294827</v>
      </c>
      <c r="H8" s="58">
        <v>37967</v>
      </c>
      <c r="I8" s="58">
        <v>8999045</v>
      </c>
      <c r="J8" s="33"/>
    </row>
    <row r="9" spans="1:11" s="34" customFormat="1">
      <c r="B9" s="57">
        <v>2013</v>
      </c>
      <c r="C9" s="57"/>
      <c r="D9" s="58">
        <v>933433</v>
      </c>
      <c r="E9" s="58">
        <v>5513570</v>
      </c>
      <c r="F9" s="58">
        <v>2345901</v>
      </c>
      <c r="G9" s="58">
        <v>315013</v>
      </c>
      <c r="H9" s="58">
        <v>38049</v>
      </c>
      <c r="I9" s="58">
        <v>9145966</v>
      </c>
      <c r="J9" s="33"/>
    </row>
    <row r="10" spans="1:11" s="34" customFormat="1">
      <c r="B10" s="57">
        <v>2014</v>
      </c>
      <c r="C10" s="57"/>
      <c r="D10" s="58">
        <v>929568</v>
      </c>
      <c r="E10" s="58">
        <v>5611105</v>
      </c>
      <c r="F10" s="58">
        <v>2355965</v>
      </c>
      <c r="G10" s="58">
        <v>335637</v>
      </c>
      <c r="H10" s="58">
        <v>38667</v>
      </c>
      <c r="I10" s="58">
        <v>9270942</v>
      </c>
      <c r="J10" s="33"/>
    </row>
    <row r="11" spans="1:11" s="34" customFormat="1">
      <c r="B11" s="57">
        <v>2015</v>
      </c>
      <c r="C11" s="57"/>
      <c r="D11" s="58">
        <v>936666</v>
      </c>
      <c r="E11" s="58">
        <v>5686678</v>
      </c>
      <c r="F11" s="58">
        <v>2358932</v>
      </c>
      <c r="G11" s="58">
        <v>339166</v>
      </c>
      <c r="H11" s="58">
        <v>39357</v>
      </c>
      <c r="I11" s="58">
        <v>9360799</v>
      </c>
      <c r="J11" s="33"/>
    </row>
    <row r="12" spans="1:11" s="34" customFormat="1">
      <c r="B12" s="57">
        <v>2016</v>
      </c>
      <c r="C12" s="57"/>
      <c r="D12" s="59">
        <v>944600</v>
      </c>
      <c r="E12" s="59">
        <v>5784748</v>
      </c>
      <c r="F12" s="59">
        <v>2364388</v>
      </c>
      <c r="G12" s="59">
        <v>339471</v>
      </c>
      <c r="H12" s="59">
        <v>40275</v>
      </c>
      <c r="I12" s="58">
        <v>9473482</v>
      </c>
      <c r="J12" s="33"/>
    </row>
    <row r="13" spans="1:11" s="34" customFormat="1">
      <c r="B13" s="57">
        <v>2017</v>
      </c>
      <c r="C13" s="57"/>
      <c r="D13" s="58">
        <v>951871</v>
      </c>
      <c r="E13" s="58">
        <v>5884135</v>
      </c>
      <c r="F13" s="58">
        <v>2365468</v>
      </c>
      <c r="G13" s="58">
        <v>339052</v>
      </c>
      <c r="H13" s="58">
        <v>41244</v>
      </c>
      <c r="I13" s="58">
        <v>9581770</v>
      </c>
      <c r="J13" s="33"/>
    </row>
    <row r="14" spans="1:11" s="34" customFormat="1">
      <c r="B14" s="57">
        <v>2018</v>
      </c>
      <c r="C14" s="57"/>
      <c r="D14" s="58">
        <v>955269</v>
      </c>
      <c r="E14" s="58">
        <v>5994755</v>
      </c>
      <c r="F14" s="58">
        <v>2365497</v>
      </c>
      <c r="G14" s="58">
        <v>338470</v>
      </c>
      <c r="H14" s="58">
        <v>42281</v>
      </c>
      <c r="I14" s="58">
        <v>9696272</v>
      </c>
      <c r="J14" s="33"/>
    </row>
    <row r="15" spans="1:11" s="34" customFormat="1">
      <c r="B15" s="57">
        <v>2019</v>
      </c>
      <c r="C15" s="57"/>
      <c r="D15" s="59">
        <v>962035</v>
      </c>
      <c r="E15" s="59">
        <v>6089294</v>
      </c>
      <c r="F15" s="59">
        <v>2366788</v>
      </c>
      <c r="G15" s="59">
        <v>340106</v>
      </c>
      <c r="H15" s="59">
        <v>43156</v>
      </c>
      <c r="I15" s="58">
        <v>9801379</v>
      </c>
      <c r="J15" s="33"/>
    </row>
    <row r="16" spans="1:11" s="34" customFormat="1">
      <c r="B16" s="57">
        <v>2020</v>
      </c>
      <c r="C16" s="57"/>
      <c r="D16" s="59">
        <v>948917</v>
      </c>
      <c r="E16" s="59">
        <v>6125792</v>
      </c>
      <c r="F16" s="59">
        <v>2352738</v>
      </c>
      <c r="G16" s="59">
        <v>338540</v>
      </c>
      <c r="H16" s="59">
        <v>43032</v>
      </c>
      <c r="I16" s="58">
        <v>9809019</v>
      </c>
      <c r="J16" s="33"/>
    </row>
    <row r="17" spans="2:10">
      <c r="B17" s="57"/>
      <c r="C17" s="57"/>
      <c r="D17" s="58"/>
      <c r="E17" s="58"/>
      <c r="F17" s="58"/>
      <c r="G17" s="58"/>
      <c r="H17" s="58"/>
      <c r="I17" s="58"/>
    </row>
    <row r="18" spans="2:10">
      <c r="B18" s="57">
        <v>2021</v>
      </c>
      <c r="C18" s="57" t="s">
        <v>120</v>
      </c>
      <c r="D18" s="58">
        <v>949193</v>
      </c>
      <c r="E18" s="58">
        <v>6130604</v>
      </c>
      <c r="F18" s="58">
        <v>2349865</v>
      </c>
      <c r="G18" s="58">
        <v>338414</v>
      </c>
      <c r="H18" s="58">
        <v>43048</v>
      </c>
      <c r="I18" s="58">
        <v>9811124</v>
      </c>
    </row>
    <row r="19" spans="2:10">
      <c r="B19" s="57"/>
      <c r="C19" s="57" t="s">
        <v>121</v>
      </c>
      <c r="D19" s="58">
        <v>947026</v>
      </c>
      <c r="E19" s="58">
        <v>6132449</v>
      </c>
      <c r="F19" s="58">
        <v>2345906</v>
      </c>
      <c r="G19" s="58">
        <v>338925</v>
      </c>
      <c r="H19" s="58">
        <v>42944</v>
      </c>
      <c r="I19" s="58">
        <v>9807250</v>
      </c>
      <c r="J19" s="39"/>
    </row>
    <row r="20" spans="2:10">
      <c r="B20" s="57"/>
      <c r="C20" s="57" t="s">
        <v>122</v>
      </c>
      <c r="D20" s="58">
        <v>947359</v>
      </c>
      <c r="E20" s="58">
        <v>6136784</v>
      </c>
      <c r="F20" s="58">
        <v>2348572</v>
      </c>
      <c r="G20" s="58">
        <v>339935</v>
      </c>
      <c r="H20" s="58">
        <v>43078</v>
      </c>
      <c r="I20" s="58">
        <v>9815728</v>
      </c>
      <c r="J20" s="39"/>
    </row>
    <row r="21" spans="2:10">
      <c r="B21" s="57"/>
      <c r="C21" s="57" t="s">
        <v>123</v>
      </c>
      <c r="D21" s="58">
        <v>947296</v>
      </c>
      <c r="E21" s="58">
        <v>6141415</v>
      </c>
      <c r="F21" s="58">
        <v>2352694</v>
      </c>
      <c r="G21" s="58">
        <v>340912</v>
      </c>
      <c r="H21" s="58">
        <v>43228</v>
      </c>
      <c r="I21" s="58">
        <v>9825545</v>
      </c>
      <c r="J21" s="39"/>
    </row>
    <row r="22" spans="2:10">
      <c r="B22" s="57"/>
      <c r="C22" s="57" t="s">
        <v>124</v>
      </c>
      <c r="D22" s="58">
        <v>947910</v>
      </c>
      <c r="E22" s="58">
        <v>6148412</v>
      </c>
      <c r="F22" s="58">
        <v>2354615</v>
      </c>
      <c r="G22" s="58">
        <v>341846</v>
      </c>
      <c r="H22" s="58">
        <v>43332</v>
      </c>
      <c r="I22" s="58">
        <v>9836115</v>
      </c>
      <c r="J22" s="39"/>
    </row>
    <row r="23" spans="2:10">
      <c r="B23" s="57"/>
      <c r="C23" s="57" t="s">
        <v>125</v>
      </c>
      <c r="D23" s="58">
        <v>949983</v>
      </c>
      <c r="E23" s="58">
        <v>6160232</v>
      </c>
      <c r="F23" s="58">
        <v>2357930</v>
      </c>
      <c r="G23" s="58">
        <v>342930</v>
      </c>
      <c r="H23" s="58">
        <v>43610</v>
      </c>
      <c r="I23" s="58">
        <v>9854685</v>
      </c>
      <c r="J23" s="39"/>
    </row>
    <row r="24" spans="2:10">
      <c r="B24" s="57"/>
      <c r="C24" s="57" t="s">
        <v>126</v>
      </c>
      <c r="D24" s="58">
        <v>951310</v>
      </c>
      <c r="E24" s="58">
        <v>6170037</v>
      </c>
      <c r="F24" s="58">
        <v>2359217</v>
      </c>
      <c r="G24" s="58">
        <v>343785</v>
      </c>
      <c r="H24" s="58">
        <v>43804</v>
      </c>
      <c r="I24" s="58">
        <v>9868153</v>
      </c>
      <c r="J24" s="39"/>
    </row>
    <row r="25" spans="2:10">
      <c r="B25" s="57"/>
      <c r="C25" s="57" t="s">
        <v>127</v>
      </c>
      <c r="D25" s="58">
        <v>950996</v>
      </c>
      <c r="E25" s="58">
        <v>6170027</v>
      </c>
      <c r="F25" s="58">
        <v>2354616</v>
      </c>
      <c r="G25" s="58">
        <v>342746</v>
      </c>
      <c r="H25" s="58">
        <v>43942</v>
      </c>
      <c r="I25" s="58">
        <v>9862327</v>
      </c>
      <c r="J25" s="39"/>
    </row>
    <row r="26" spans="2:10">
      <c r="B26" s="57"/>
      <c r="C26" s="57" t="s">
        <v>128</v>
      </c>
      <c r="D26" s="60">
        <v>950694</v>
      </c>
      <c r="E26" s="60">
        <v>6179875</v>
      </c>
      <c r="F26" s="60">
        <v>2354102</v>
      </c>
      <c r="G26" s="60">
        <v>342922</v>
      </c>
      <c r="H26" s="60">
        <v>44051</v>
      </c>
      <c r="I26" s="58">
        <v>9871644</v>
      </c>
      <c r="J26" s="39"/>
    </row>
    <row r="27" spans="2:10">
      <c r="B27" s="57"/>
      <c r="C27" s="57" t="s">
        <v>129</v>
      </c>
      <c r="D27" s="58">
        <v>950472</v>
      </c>
      <c r="E27" s="58">
        <v>6190182</v>
      </c>
      <c r="F27" s="58">
        <v>2354994</v>
      </c>
      <c r="G27" s="58">
        <v>341436</v>
      </c>
      <c r="H27" s="58">
        <v>44122</v>
      </c>
      <c r="I27" s="58">
        <v>9881206</v>
      </c>
      <c r="J27" s="39"/>
    </row>
    <row r="28" spans="2:10">
      <c r="B28" s="57"/>
      <c r="C28" s="57" t="s">
        <v>130</v>
      </c>
      <c r="D28" s="59">
        <v>951355</v>
      </c>
      <c r="E28" s="59">
        <v>6205618</v>
      </c>
      <c r="F28" s="59">
        <v>2357001</v>
      </c>
      <c r="G28" s="59">
        <v>341065</v>
      </c>
      <c r="H28" s="59">
        <v>44159</v>
      </c>
      <c r="I28" s="58">
        <v>9899198</v>
      </c>
      <c r="J28" s="39"/>
    </row>
    <row r="29" spans="2:10">
      <c r="B29" s="57"/>
      <c r="C29" s="57" t="s">
        <v>131</v>
      </c>
      <c r="D29" s="58">
        <v>953591</v>
      </c>
      <c r="E29" s="58">
        <v>6218551</v>
      </c>
      <c r="F29" s="58">
        <v>2358328</v>
      </c>
      <c r="G29" s="58">
        <v>342218</v>
      </c>
      <c r="H29" s="58">
        <v>44278</v>
      </c>
      <c r="I29" s="58">
        <v>9916966</v>
      </c>
      <c r="J29" s="39"/>
    </row>
    <row r="30" spans="2:10">
      <c r="B30" s="57">
        <v>2022</v>
      </c>
      <c r="C30" s="57" t="s">
        <v>120</v>
      </c>
      <c r="D30" s="58">
        <v>952322</v>
      </c>
      <c r="E30" s="58">
        <v>6226951</v>
      </c>
      <c r="F30" s="58">
        <v>2357080</v>
      </c>
      <c r="G30" s="58">
        <v>341417</v>
      </c>
      <c r="H30" s="58">
        <v>44281</v>
      </c>
      <c r="I30" s="58">
        <v>9922051</v>
      </c>
      <c r="J30" s="39"/>
    </row>
    <row r="31" spans="2:10">
      <c r="B31" s="57"/>
      <c r="C31" s="57" t="s">
        <v>121</v>
      </c>
      <c r="D31" s="58">
        <v>949990</v>
      </c>
      <c r="E31" s="58">
        <v>6228161</v>
      </c>
      <c r="F31" s="58">
        <v>2348674</v>
      </c>
      <c r="G31" s="58">
        <v>341328</v>
      </c>
      <c r="H31" s="58">
        <v>44118</v>
      </c>
      <c r="I31" s="58">
        <v>9912271</v>
      </c>
      <c r="J31" s="39"/>
    </row>
    <row r="32" spans="2:10">
      <c r="B32" s="57"/>
      <c r="C32" s="57" t="s">
        <v>122</v>
      </c>
      <c r="D32" s="58">
        <v>952160</v>
      </c>
      <c r="E32" s="58">
        <v>6234609</v>
      </c>
      <c r="F32" s="58">
        <v>2349915</v>
      </c>
      <c r="G32" s="58">
        <v>342215</v>
      </c>
      <c r="H32" s="58">
        <v>44276</v>
      </c>
      <c r="I32" s="58">
        <v>9923175</v>
      </c>
      <c r="J32" s="39"/>
    </row>
    <row r="33" spans="2:42">
      <c r="B33" s="57"/>
      <c r="C33" s="57" t="s">
        <v>123</v>
      </c>
      <c r="D33" s="58">
        <v>952455</v>
      </c>
      <c r="E33" s="58">
        <v>6238696</v>
      </c>
      <c r="F33" s="58">
        <v>2351287</v>
      </c>
      <c r="G33" s="58">
        <v>342758</v>
      </c>
      <c r="H33" s="58">
        <v>44306</v>
      </c>
      <c r="I33" s="58">
        <v>9929502</v>
      </c>
      <c r="J33" s="39"/>
    </row>
    <row r="34" spans="2:42">
      <c r="B34" s="57"/>
      <c r="C34" s="57" t="s">
        <v>124</v>
      </c>
      <c r="D34" s="58">
        <v>951469</v>
      </c>
      <c r="E34" s="58">
        <v>6234368</v>
      </c>
      <c r="F34" s="58">
        <v>2347153</v>
      </c>
      <c r="G34" s="58">
        <v>341631</v>
      </c>
      <c r="H34" s="58">
        <v>44375</v>
      </c>
      <c r="I34" s="58">
        <v>9918996</v>
      </c>
      <c r="J34" s="39"/>
      <c r="AC34" s="33"/>
      <c r="AD34" s="33"/>
      <c r="AE34" s="33"/>
    </row>
    <row r="35" spans="2:42">
      <c r="B35" s="57"/>
      <c r="C35" s="61" t="s">
        <v>125</v>
      </c>
      <c r="D35" s="62">
        <v>952436</v>
      </c>
      <c r="E35" s="62">
        <v>6246506</v>
      </c>
      <c r="F35" s="62">
        <v>2350353</v>
      </c>
      <c r="G35" s="62">
        <v>342472</v>
      </c>
      <c r="H35" s="62">
        <v>44415</v>
      </c>
      <c r="I35" s="63">
        <v>9936182</v>
      </c>
      <c r="J35" s="39"/>
    </row>
    <row r="36" spans="2:42">
      <c r="B36" s="57"/>
      <c r="C36" s="57" t="s">
        <v>126</v>
      </c>
      <c r="D36" s="58"/>
      <c r="E36" s="58"/>
      <c r="F36" s="58"/>
      <c r="G36" s="58"/>
      <c r="H36" s="58"/>
      <c r="I36" s="58"/>
      <c r="J36" s="39"/>
    </row>
    <row r="37" spans="2:42">
      <c r="B37" s="57"/>
      <c r="C37" s="57" t="s">
        <v>127</v>
      </c>
      <c r="D37" s="58"/>
      <c r="E37" s="58"/>
      <c r="F37" s="58"/>
      <c r="G37" s="58"/>
      <c r="H37" s="58"/>
      <c r="I37" s="58"/>
      <c r="J37" s="39"/>
    </row>
    <row r="38" spans="2:42">
      <c r="B38" s="57"/>
      <c r="C38" s="57" t="s">
        <v>128</v>
      </c>
      <c r="D38" s="58"/>
      <c r="E38" s="58"/>
      <c r="F38" s="58"/>
      <c r="G38" s="58"/>
      <c r="H38" s="58"/>
      <c r="I38" s="58"/>
      <c r="J38" s="39"/>
    </row>
    <row r="39" spans="2:42">
      <c r="B39" s="57"/>
      <c r="C39" s="57" t="s">
        <v>129</v>
      </c>
      <c r="D39" s="58"/>
      <c r="E39" s="58"/>
      <c r="F39" s="58"/>
      <c r="G39" s="58"/>
      <c r="H39" s="58"/>
      <c r="I39" s="58"/>
      <c r="J39" s="39"/>
      <c r="K39" s="275"/>
      <c r="L39" s="275"/>
      <c r="M39" s="275"/>
      <c r="N39" s="275"/>
      <c r="O39" s="275"/>
      <c r="P39" s="275"/>
    </row>
    <row r="40" spans="2:42">
      <c r="B40" s="64"/>
      <c r="C40" s="57" t="s">
        <v>130</v>
      </c>
      <c r="D40" s="58"/>
      <c r="E40" s="58"/>
      <c r="F40" s="58"/>
      <c r="G40" s="58"/>
      <c r="H40" s="58"/>
      <c r="I40" s="58"/>
    </row>
    <row r="41" spans="2:42" ht="15.75" customHeight="1">
      <c r="B41" s="64"/>
      <c r="C41" s="57" t="s">
        <v>131</v>
      </c>
      <c r="D41" s="58"/>
      <c r="E41" s="58"/>
      <c r="F41" s="58"/>
      <c r="G41" s="58"/>
      <c r="H41" s="58"/>
      <c r="I41" s="58"/>
    </row>
    <row r="42" spans="2:42">
      <c r="B42" s="64"/>
      <c r="C42" s="57"/>
      <c r="D42" s="58"/>
      <c r="E42" s="58"/>
      <c r="F42" s="58"/>
      <c r="G42" s="58"/>
      <c r="H42" s="58"/>
      <c r="I42" s="58"/>
    </row>
    <row r="43" spans="2:42">
      <c r="B43" s="57"/>
      <c r="C43" s="57"/>
      <c r="D43" s="63" t="s">
        <v>133</v>
      </c>
      <c r="E43" s="58"/>
      <c r="F43" s="58"/>
      <c r="G43" s="58"/>
      <c r="H43" s="58"/>
      <c r="I43" s="58"/>
    </row>
    <row r="44" spans="2:42">
      <c r="B44" s="57">
        <v>2010</v>
      </c>
      <c r="C44" s="57"/>
      <c r="D44" s="65">
        <v>0.64605465145384233</v>
      </c>
      <c r="E44" s="65">
        <v>2.0740877893759446</v>
      </c>
      <c r="F44" s="65">
        <v>0.85947739636256237</v>
      </c>
      <c r="G44" s="65">
        <v>1.7392870273798877</v>
      </c>
      <c r="H44" s="65">
        <v>-0.43609261021249068</v>
      </c>
      <c r="I44" s="65">
        <v>1.5761404508701116</v>
      </c>
    </row>
    <row r="45" spans="2:42">
      <c r="B45" s="57">
        <v>2011</v>
      </c>
      <c r="C45" s="57"/>
      <c r="D45" s="65">
        <v>0.63913245347664294</v>
      </c>
      <c r="E45" s="65">
        <v>1.8656846469753186</v>
      </c>
      <c r="F45" s="65">
        <v>0.79652236951388566</v>
      </c>
      <c r="G45" s="65">
        <v>1.7740853006467994</v>
      </c>
      <c r="H45" s="65">
        <v>1.4122269119481778</v>
      </c>
      <c r="I45" s="65">
        <v>1.4479276938926811</v>
      </c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</row>
    <row r="46" spans="2:42">
      <c r="B46" s="57">
        <v>2012</v>
      </c>
      <c r="C46" s="57"/>
      <c r="D46" s="66">
        <v>1.4635962256193125E-2</v>
      </c>
      <c r="E46" s="66">
        <v>1.9189057681350929</v>
      </c>
      <c r="F46" s="66">
        <v>0.53992662999891028</v>
      </c>
      <c r="G46" s="66">
        <v>6.8240861181261936</v>
      </c>
      <c r="H46" s="66">
        <v>-0.61775253252361884</v>
      </c>
      <c r="I46" s="66">
        <v>1.4974492676012696</v>
      </c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</row>
    <row r="47" spans="2:42">
      <c r="B47" s="57">
        <v>2013</v>
      </c>
      <c r="C47" s="57"/>
      <c r="D47" s="65">
        <v>-1.0167323951428386</v>
      </c>
      <c r="E47" s="65">
        <v>2.2640435767088407</v>
      </c>
      <c r="F47" s="65">
        <v>0.60791876918642185</v>
      </c>
      <c r="G47" s="65">
        <v>6.8467270636678457</v>
      </c>
      <c r="H47" s="65">
        <v>0.21597703268627644</v>
      </c>
      <c r="I47" s="65">
        <v>1.6326287956110797</v>
      </c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</row>
    <row r="48" spans="2:42">
      <c r="B48" s="57">
        <v>2014</v>
      </c>
      <c r="C48" s="57"/>
      <c r="D48" s="65">
        <v>-0.41406292685174373</v>
      </c>
      <c r="E48" s="65">
        <v>1.7689990332942163</v>
      </c>
      <c r="F48" s="65">
        <v>0.42900361097932826</v>
      </c>
      <c r="G48" s="65">
        <v>6.5470313923552403</v>
      </c>
      <c r="H48" s="65">
        <v>1.6242213987226917</v>
      </c>
      <c r="I48" s="65">
        <v>1.3664603607754566</v>
      </c>
    </row>
    <row r="49" spans="2:9">
      <c r="B49" s="57">
        <v>2015</v>
      </c>
      <c r="C49" s="57"/>
      <c r="D49" s="65">
        <v>0.7635805019105657</v>
      </c>
      <c r="E49" s="65">
        <v>1.3468470114175402</v>
      </c>
      <c r="F49" s="65">
        <v>0.12593565693888031</v>
      </c>
      <c r="G49" s="65">
        <v>1.0514335427858068</v>
      </c>
      <c r="H49" s="65">
        <v>1.7844673752812401</v>
      </c>
      <c r="I49" s="65">
        <v>0.96923268422992592</v>
      </c>
    </row>
    <row r="50" spans="2:9">
      <c r="B50" s="57">
        <v>2016</v>
      </c>
      <c r="C50" s="57"/>
      <c r="D50" s="65">
        <v>0.84704686622552039</v>
      </c>
      <c r="E50" s="65">
        <v>1.724556938163202</v>
      </c>
      <c r="F50" s="65">
        <v>0.23129110970558919</v>
      </c>
      <c r="G50" s="65">
        <v>8.9926466685930073E-2</v>
      </c>
      <c r="H50" s="65">
        <v>2.3324948547907676</v>
      </c>
      <c r="I50" s="65">
        <v>1.2037754469463646</v>
      </c>
    </row>
    <row r="51" spans="2:9">
      <c r="B51" s="57">
        <v>2017</v>
      </c>
      <c r="C51" s="57"/>
      <c r="D51" s="65">
        <v>0.76974380690240096</v>
      </c>
      <c r="E51" s="65">
        <v>1.7180869417302125</v>
      </c>
      <c r="F51" s="65">
        <v>4.5677782157582669E-2</v>
      </c>
      <c r="G51" s="65">
        <v>-0.12342733252619364</v>
      </c>
      <c r="H51" s="65">
        <v>2.4059590316573454</v>
      </c>
      <c r="I51" s="65">
        <v>1.1430643980745447</v>
      </c>
    </row>
    <row r="52" spans="2:9">
      <c r="B52" s="57">
        <v>2018</v>
      </c>
      <c r="C52" s="57"/>
      <c r="D52" s="65">
        <v>0.35698114555438032</v>
      </c>
      <c r="E52" s="65">
        <v>1.879970462948255</v>
      </c>
      <c r="F52" s="65">
        <v>1.2259730421293469E-3</v>
      </c>
      <c r="G52" s="65">
        <v>-0.17165508535563756</v>
      </c>
      <c r="H52" s="65">
        <v>2.5143051110464443</v>
      </c>
      <c r="I52" s="65">
        <v>1.1949984188724949</v>
      </c>
    </row>
    <row r="53" spans="2:9">
      <c r="B53" s="57">
        <v>2019</v>
      </c>
      <c r="C53" s="57"/>
      <c r="D53" s="65">
        <v>0.70828216973439773</v>
      </c>
      <c r="E53" s="65">
        <v>1.5770285858221156</v>
      </c>
      <c r="F53" s="65">
        <v>5.4576268750294865E-2</v>
      </c>
      <c r="G53" s="65">
        <v>0.48335155257481777</v>
      </c>
      <c r="H53" s="65">
        <v>2.0694874766443494</v>
      </c>
      <c r="I53" s="65">
        <v>1.0839939308633362</v>
      </c>
    </row>
    <row r="54" spans="2:9">
      <c r="B54" s="57">
        <v>2020</v>
      </c>
      <c r="C54" s="57"/>
      <c r="D54" s="65">
        <v>-1.3635678535604212</v>
      </c>
      <c r="E54" s="65">
        <v>0.59937982958286895</v>
      </c>
      <c r="F54" s="65">
        <v>-0.59363153776341715</v>
      </c>
      <c r="G54" s="65">
        <v>-0.46044468489235824</v>
      </c>
      <c r="H54" s="65">
        <v>-0.2873296876448217</v>
      </c>
      <c r="I54" s="65">
        <v>7.7948215246048669E-2</v>
      </c>
    </row>
    <row r="55" spans="2:9">
      <c r="B55" s="57"/>
      <c r="C55" s="57"/>
      <c r="D55" s="65"/>
      <c r="E55" s="65"/>
      <c r="F55" s="65"/>
      <c r="G55" s="65"/>
      <c r="H55" s="65"/>
      <c r="I55" s="65"/>
    </row>
    <row r="56" spans="2:9">
      <c r="B56" s="57">
        <v>2021</v>
      </c>
      <c r="C56" s="57" t="s">
        <v>120</v>
      </c>
      <c r="D56" s="65">
        <v>-1.1983895177088533</v>
      </c>
      <c r="E56" s="65">
        <v>0.59586924809944541</v>
      </c>
      <c r="F56" s="65">
        <v>-0.56524500650171339</v>
      </c>
      <c r="G56" s="65">
        <v>-0.35510276191037526</v>
      </c>
      <c r="H56" s="65">
        <v>-0.29877017856729804</v>
      </c>
      <c r="I56" s="65">
        <v>0.10313216507349399</v>
      </c>
    </row>
    <row r="57" spans="2:9">
      <c r="B57" s="57"/>
      <c r="C57" s="57" t="s">
        <v>121</v>
      </c>
      <c r="D57" s="65">
        <v>-1.2303626425315239</v>
      </c>
      <c r="E57" s="65">
        <v>0.49180352046240827</v>
      </c>
      <c r="F57" s="65">
        <v>-0.64208285579480107</v>
      </c>
      <c r="G57" s="65">
        <v>-0.24722970288287849</v>
      </c>
      <c r="H57" s="65">
        <v>-0.2624428083703001</v>
      </c>
      <c r="I57" s="65">
        <v>2.1437718227201863E-2</v>
      </c>
    </row>
    <row r="58" spans="2:9">
      <c r="B58" s="57"/>
      <c r="C58" s="57" t="s">
        <v>122</v>
      </c>
      <c r="D58" s="65">
        <v>-1.1957356094549176</v>
      </c>
      <c r="E58" s="65">
        <v>0.64702059080585794</v>
      </c>
      <c r="F58" s="65">
        <v>-0.47015128412241092</v>
      </c>
      <c r="G58" s="65">
        <v>-0.15303005381018808</v>
      </c>
      <c r="H58" s="65">
        <v>-8.8134335281564447E-2</v>
      </c>
      <c r="I58" s="65">
        <v>0.16667355484700774</v>
      </c>
    </row>
    <row r="59" spans="2:9">
      <c r="B59" s="57"/>
      <c r="C59" s="57" t="s">
        <v>123</v>
      </c>
      <c r="D59" s="65">
        <v>-1.0338573661292649</v>
      </c>
      <c r="E59" s="65">
        <v>0.7629641309071955</v>
      </c>
      <c r="F59" s="65">
        <v>-0.17421928038017231</v>
      </c>
      <c r="G59" s="65">
        <v>8.0143495019657784E-2</v>
      </c>
      <c r="H59" s="65">
        <v>0.2946567365026409</v>
      </c>
      <c r="I59" s="65">
        <v>0.33596643194968578</v>
      </c>
    </row>
    <row r="60" spans="2:9">
      <c r="B60" s="57"/>
      <c r="C60" s="57" t="s">
        <v>124</v>
      </c>
      <c r="D60" s="65">
        <v>-0.62846929201545443</v>
      </c>
      <c r="E60" s="65">
        <v>1.2334405587290043</v>
      </c>
      <c r="F60" s="65">
        <v>0.45392975607674302</v>
      </c>
      <c r="G60" s="65">
        <v>0.59797418587814732</v>
      </c>
      <c r="H60" s="65">
        <v>0.90350223546944441</v>
      </c>
      <c r="I60" s="65">
        <v>0.84044339340323404</v>
      </c>
    </row>
    <row r="61" spans="2:9">
      <c r="B61" s="57"/>
      <c r="C61" s="57" t="s">
        <v>125</v>
      </c>
      <c r="D61" s="65">
        <v>-0.16258026546719373</v>
      </c>
      <c r="E61" s="65">
        <v>1.4139302262219156</v>
      </c>
      <c r="F61" s="65">
        <v>0.5068971602335548</v>
      </c>
      <c r="G61" s="65">
        <v>0.88965772890152728</v>
      </c>
      <c r="H61" s="65">
        <v>1.605274807203938</v>
      </c>
      <c r="I61" s="65">
        <v>1.0245788201428185</v>
      </c>
    </row>
    <row r="62" spans="2:9">
      <c r="B62" s="57"/>
      <c r="C62" s="57" t="s">
        <v>126</v>
      </c>
      <c r="D62" s="65">
        <v>5.1534464988112205E-2</v>
      </c>
      <c r="E62" s="65">
        <v>1.4538729660429128</v>
      </c>
      <c r="F62" s="65">
        <v>0.33252558690617384</v>
      </c>
      <c r="G62" s="65">
        <v>1.0502275052026278</v>
      </c>
      <c r="H62" s="65">
        <v>1.8650295335100653</v>
      </c>
      <c r="I62" s="65">
        <v>1.0351436718354146</v>
      </c>
    </row>
    <row r="63" spans="2:9">
      <c r="B63" s="57"/>
      <c r="C63" s="57" t="s">
        <v>127</v>
      </c>
      <c r="D63" s="65">
        <v>9.2304227154693663E-2</v>
      </c>
      <c r="E63" s="65">
        <v>1.2922503394999341</v>
      </c>
      <c r="F63" s="65">
        <v>8.8117411668986456E-2</v>
      </c>
      <c r="G63" s="65">
        <v>0.62386053707785827</v>
      </c>
      <c r="H63" s="65">
        <v>2.2834663997579163</v>
      </c>
      <c r="I63" s="65">
        <v>0.86699580140476851</v>
      </c>
    </row>
    <row r="64" spans="2:9">
      <c r="B64" s="57"/>
      <c r="C64" s="57" t="s">
        <v>128</v>
      </c>
      <c r="D64" s="65">
        <v>0.30724364885597044</v>
      </c>
      <c r="E64" s="65">
        <v>1.5052648298003124</v>
      </c>
      <c r="F64" s="65">
        <v>0.30443676641711548</v>
      </c>
      <c r="G64" s="65">
        <v>1.0305694352785943</v>
      </c>
      <c r="H64" s="65">
        <v>2.5443456399273812</v>
      </c>
      <c r="I64" s="65">
        <v>1.088460508131206</v>
      </c>
    </row>
    <row r="65" spans="2:17">
      <c r="B65" s="57"/>
      <c r="C65" s="57" t="s">
        <v>129</v>
      </c>
      <c r="D65" s="65">
        <v>0.37458088021755653</v>
      </c>
      <c r="E65" s="65">
        <v>1.5107936910354836</v>
      </c>
      <c r="F65" s="65">
        <v>0.30624362169926478</v>
      </c>
      <c r="G65" s="65">
        <v>1.0877481777109343</v>
      </c>
      <c r="H65" s="65">
        <v>2.7837957462669261</v>
      </c>
      <c r="I65" s="65">
        <v>1.1023207619892617</v>
      </c>
    </row>
    <row r="66" spans="2:17">
      <c r="B66" s="57"/>
      <c r="C66" s="57" t="s">
        <v>130</v>
      </c>
      <c r="D66" s="65">
        <v>0.4704826275213847</v>
      </c>
      <c r="E66" s="65">
        <v>1.5393833761648823</v>
      </c>
      <c r="F66" s="65">
        <v>0.30021966462208116</v>
      </c>
      <c r="G66" s="65">
        <v>1.126710450239421</v>
      </c>
      <c r="H66" s="65">
        <v>2.8436350086170847</v>
      </c>
      <c r="I66" s="65">
        <v>1.1299996618510999</v>
      </c>
    </row>
    <row r="67" spans="2:17">
      <c r="B67" s="57"/>
      <c r="C67" s="67" t="s">
        <v>131</v>
      </c>
      <c r="D67" s="65">
        <v>0.49256152013295029</v>
      </c>
      <c r="E67" s="65">
        <v>1.5142368529653005</v>
      </c>
      <c r="F67" s="65">
        <v>0.23759551637283494</v>
      </c>
      <c r="G67" s="65">
        <v>1.0864299639629094</v>
      </c>
      <c r="H67" s="65">
        <v>2.8955196133110261</v>
      </c>
      <c r="I67" s="65">
        <v>1.1004872148784761</v>
      </c>
    </row>
    <row r="68" spans="2:17">
      <c r="B68" s="57">
        <v>2022</v>
      </c>
      <c r="C68" s="67" t="s">
        <v>120</v>
      </c>
      <c r="D68" s="65">
        <v>0.32964844873486498</v>
      </c>
      <c r="E68" s="65">
        <v>1.5715743505860136</v>
      </c>
      <c r="F68" s="65">
        <v>0.30703891500150071</v>
      </c>
      <c r="G68" s="65">
        <v>0.8873746358011303</v>
      </c>
      <c r="H68" s="65">
        <v>2.8642445642073966</v>
      </c>
      <c r="I68" s="65">
        <v>1.1306247887601817</v>
      </c>
    </row>
    <row r="69" spans="2:17">
      <c r="B69" s="57"/>
      <c r="C69" s="67" t="s">
        <v>121</v>
      </c>
      <c r="D69" s="65">
        <v>0.31297979147351107</v>
      </c>
      <c r="E69" s="65">
        <v>1.5607467750649029</v>
      </c>
      <c r="F69" s="65">
        <v>0.11799279255009232</v>
      </c>
      <c r="G69" s="65">
        <v>0.70900641734896741</v>
      </c>
      <c r="H69" s="65">
        <v>2.7337928464977734</v>
      </c>
      <c r="I69" s="65">
        <v>1.0708506462056233</v>
      </c>
    </row>
    <row r="70" spans="2:17">
      <c r="B70" s="57"/>
      <c r="C70" s="67" t="s">
        <v>122</v>
      </c>
      <c r="D70" s="65">
        <v>0.51</v>
      </c>
      <c r="E70" s="65">
        <v>1.59</v>
      </c>
      <c r="F70" s="65">
        <v>0.06</v>
      </c>
      <c r="G70" s="65">
        <v>0.67</v>
      </c>
      <c r="H70" s="65">
        <v>2.78</v>
      </c>
      <c r="I70" s="65">
        <v>1.0900000000000001</v>
      </c>
      <c r="L70" s="408"/>
    </row>
    <row r="71" spans="2:17">
      <c r="B71" s="57"/>
      <c r="C71" s="67" t="s">
        <v>123</v>
      </c>
      <c r="D71" s="65">
        <v>0.54460274296523892</v>
      </c>
      <c r="E71" s="65">
        <v>1.5840160614451149</v>
      </c>
      <c r="F71" s="65">
        <v>-5.9803782387335414E-2</v>
      </c>
      <c r="G71" s="65">
        <v>0.54148871262964526</v>
      </c>
      <c r="H71" s="65">
        <v>2.4937540483020326</v>
      </c>
      <c r="I71" s="65">
        <v>1.0580278244107566</v>
      </c>
    </row>
    <row r="72" spans="2:17">
      <c r="B72" s="57"/>
      <c r="C72" s="67" t="s">
        <v>124</v>
      </c>
      <c r="D72" s="65">
        <v>0.37545758563577447</v>
      </c>
      <c r="E72" s="65">
        <v>1.3980195211381385</v>
      </c>
      <c r="F72" s="65">
        <v>-0.31690955846285229</v>
      </c>
      <c r="G72" s="65">
        <v>-6.2893817683984388E-2</v>
      </c>
      <c r="H72" s="65">
        <v>2.4069971383734901</v>
      </c>
      <c r="I72" s="65">
        <v>0.84261926583819591</v>
      </c>
    </row>
    <row r="73" spans="2:17">
      <c r="B73" s="57"/>
      <c r="C73" s="68" t="s">
        <v>125</v>
      </c>
      <c r="D73" s="69">
        <v>0.25821514700790082</v>
      </c>
      <c r="E73" s="69">
        <v>1.4004992019781115</v>
      </c>
      <c r="F73" s="69">
        <v>-0.32134117637080406</v>
      </c>
      <c r="G73" s="69">
        <v>-0.13355495290584551</v>
      </c>
      <c r="H73" s="69">
        <v>1.8459069020866803</v>
      </c>
      <c r="I73" s="69">
        <v>0.82698736692243813</v>
      </c>
    </row>
    <row r="74" spans="2:17">
      <c r="B74" s="57"/>
      <c r="C74" s="67" t="s">
        <v>126</v>
      </c>
      <c r="D74" s="65"/>
      <c r="E74" s="65"/>
      <c r="F74" s="65"/>
      <c r="G74" s="65"/>
      <c r="H74" s="65"/>
      <c r="I74" s="65"/>
    </row>
    <row r="75" spans="2:17">
      <c r="B75" s="57"/>
      <c r="C75" s="67" t="s">
        <v>127</v>
      </c>
      <c r="D75" s="65"/>
      <c r="E75" s="65"/>
      <c r="F75" s="65"/>
      <c r="G75" s="65"/>
      <c r="H75" s="65"/>
      <c r="I75" s="65"/>
    </row>
    <row r="76" spans="2:17">
      <c r="B76" s="57"/>
      <c r="C76" s="67" t="s">
        <v>128</v>
      </c>
      <c r="D76" s="65"/>
      <c r="E76" s="65"/>
      <c r="F76" s="65"/>
      <c r="G76" s="65"/>
      <c r="H76" s="65"/>
      <c r="I76" s="65"/>
    </row>
    <row r="77" spans="2:17">
      <c r="B77" s="57"/>
      <c r="C77" s="67" t="s">
        <v>129</v>
      </c>
      <c r="D77" s="65"/>
      <c r="E77" s="65"/>
      <c r="F77" s="65"/>
      <c r="G77" s="65"/>
      <c r="H77" s="65"/>
      <c r="I77" s="65"/>
      <c r="L77" s="276"/>
      <c r="M77" s="276"/>
      <c r="N77" s="276"/>
      <c r="O77" s="276"/>
      <c r="P77" s="276"/>
      <c r="Q77" s="276"/>
    </row>
    <row r="78" spans="2:17">
      <c r="B78" s="57"/>
      <c r="C78" s="67" t="s">
        <v>130</v>
      </c>
      <c r="D78" s="65"/>
      <c r="E78" s="65"/>
      <c r="F78" s="65"/>
      <c r="G78" s="65"/>
      <c r="H78" s="65"/>
      <c r="I78" s="65"/>
    </row>
    <row r="79" spans="2:17">
      <c r="B79" s="57"/>
      <c r="C79" s="67" t="s">
        <v>131</v>
      </c>
      <c r="D79" s="65"/>
      <c r="E79" s="65"/>
      <c r="F79" s="65"/>
      <c r="G79" s="65"/>
      <c r="H79" s="65"/>
      <c r="I79" s="65"/>
    </row>
    <row r="80" spans="2:17" ht="15" customHeight="1">
      <c r="B80" s="57"/>
      <c r="C80" s="57"/>
      <c r="D80" s="57"/>
      <c r="E80" s="57"/>
      <c r="F80" s="57"/>
      <c r="G80" s="57"/>
      <c r="H80" s="57"/>
      <c r="I80" s="57"/>
    </row>
    <row r="81" spans="2:9">
      <c r="B81" s="33" t="s">
        <v>134</v>
      </c>
      <c r="C81" s="55"/>
      <c r="D81" s="55"/>
      <c r="E81" s="55"/>
      <c r="F81" s="55"/>
      <c r="G81" s="55"/>
      <c r="H81" s="55"/>
      <c r="I81" s="55"/>
    </row>
    <row r="82" spans="2:9">
      <c r="B82" s="70"/>
      <c r="C82" s="55"/>
      <c r="D82" s="55"/>
      <c r="E82" s="55"/>
      <c r="F82" s="55"/>
      <c r="G82" s="55"/>
      <c r="H82" s="55"/>
      <c r="I82" s="55"/>
    </row>
    <row r="83" spans="2:9" ht="18.75">
      <c r="B83" s="54"/>
      <c r="C83" s="55"/>
      <c r="D83" s="55"/>
      <c r="E83" s="55"/>
      <c r="F83" s="55"/>
      <c r="G83" s="55"/>
      <c r="H83" s="55"/>
      <c r="I83" s="55"/>
    </row>
    <row r="84" spans="2:9" ht="18.75">
      <c r="B84" s="54"/>
      <c r="C84" s="55"/>
      <c r="D84" s="55"/>
      <c r="E84" s="55"/>
      <c r="F84" s="55"/>
      <c r="G84" s="55"/>
      <c r="H84" s="55"/>
      <c r="I84" s="55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3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L52" sqref="L52:L53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54" t="s">
        <v>135</v>
      </c>
      <c r="C1" s="55"/>
      <c r="D1" s="55"/>
      <c r="E1" s="55"/>
      <c r="F1" s="55"/>
      <c r="G1" s="55"/>
      <c r="H1" s="55"/>
      <c r="I1" s="55"/>
    </row>
    <row r="2" spans="2:11" s="34" customFormat="1" ht="18.75">
      <c r="B2" s="54" t="s">
        <v>116</v>
      </c>
      <c r="C2" s="55"/>
      <c r="D2" s="55"/>
      <c r="E2" s="55"/>
      <c r="F2" s="55"/>
      <c r="G2" s="55"/>
      <c r="H2" s="55"/>
      <c r="I2" s="55"/>
    </row>
    <row r="3" spans="2:11">
      <c r="K3" s="9" t="s">
        <v>177</v>
      </c>
    </row>
    <row r="4" spans="2:11" s="34" customFormat="1" ht="32.1" customHeight="1">
      <c r="B4" s="365" t="s">
        <v>117</v>
      </c>
      <c r="C4" s="365"/>
      <c r="D4" s="365" t="s">
        <v>118</v>
      </c>
      <c r="E4" s="365" t="s">
        <v>49</v>
      </c>
      <c r="F4" s="365" t="s">
        <v>50</v>
      </c>
      <c r="G4" s="365" t="s">
        <v>107</v>
      </c>
      <c r="H4" s="365" t="s">
        <v>119</v>
      </c>
      <c r="I4" s="365" t="s">
        <v>45</v>
      </c>
    </row>
    <row r="5" spans="2:11" s="34" customFormat="1">
      <c r="B5" s="43"/>
      <c r="C5" s="43"/>
      <c r="D5" s="56"/>
      <c r="E5" s="43"/>
      <c r="F5" s="43"/>
      <c r="G5" s="43"/>
      <c r="H5" s="43"/>
      <c r="I5" s="43"/>
    </row>
    <row r="6" spans="2:11" s="34" customFormat="1">
      <c r="B6" s="57">
        <v>2010</v>
      </c>
      <c r="C6" s="57"/>
      <c r="D6" s="58">
        <v>800117.55995000037</v>
      </c>
      <c r="E6" s="58">
        <v>4634212.5802099966</v>
      </c>
      <c r="F6" s="58">
        <v>1321001.3474400009</v>
      </c>
      <c r="G6" s="58">
        <v>95208.784000000058</v>
      </c>
      <c r="H6" s="58">
        <v>17407.443399999993</v>
      </c>
      <c r="I6" s="58">
        <v>6867947.7149999971</v>
      </c>
    </row>
    <row r="7" spans="2:11" s="34" customFormat="1">
      <c r="B7" s="57">
        <v>2011</v>
      </c>
      <c r="C7" s="57"/>
      <c r="D7" s="58">
        <v>823332.52611000114</v>
      </c>
      <c r="E7" s="58">
        <v>4883002.884100019</v>
      </c>
      <c r="F7" s="58">
        <v>1365368.6668599991</v>
      </c>
      <c r="G7" s="58">
        <v>99452.258420000027</v>
      </c>
      <c r="H7" s="58">
        <v>18095.940089999978</v>
      </c>
      <c r="I7" s="58">
        <v>7189252.2755800188</v>
      </c>
    </row>
    <row r="8" spans="2:11" s="34" customFormat="1">
      <c r="B8" s="57">
        <v>2012</v>
      </c>
      <c r="C8" s="57"/>
      <c r="D8" s="58">
        <v>840195.9084800015</v>
      </c>
      <c r="E8" s="58">
        <v>5151099.0235399846</v>
      </c>
      <c r="F8" s="58">
        <v>1408058.9732500033</v>
      </c>
      <c r="G8" s="58">
        <v>107701.54429999999</v>
      </c>
      <c r="H8" s="58">
        <v>18537.104830000037</v>
      </c>
      <c r="I8" s="58">
        <v>7525592.5543999895</v>
      </c>
    </row>
    <row r="9" spans="2:11" s="34" customFormat="1">
      <c r="B9" s="57">
        <v>2013</v>
      </c>
      <c r="C9" s="57"/>
      <c r="D9" s="58">
        <v>849771.3442700014</v>
      </c>
      <c r="E9" s="58">
        <v>5444543.6090999832</v>
      </c>
      <c r="F9" s="58">
        <v>1453888.2699700024</v>
      </c>
      <c r="G9" s="58">
        <v>116454.52990999994</v>
      </c>
      <c r="H9" s="58">
        <v>19170.105830000011</v>
      </c>
      <c r="I9" s="58">
        <v>7883827.8590799868</v>
      </c>
    </row>
    <row r="10" spans="2:11" s="34" customFormat="1">
      <c r="B10" s="57">
        <v>2014</v>
      </c>
      <c r="C10" s="57"/>
      <c r="D10" s="58">
        <v>853614.96671999933</v>
      </c>
      <c r="E10" s="58">
        <v>5654245.3628200023</v>
      </c>
      <c r="F10" s="58">
        <v>1475113.4939899985</v>
      </c>
      <c r="G10" s="58">
        <v>123516.43977000006</v>
      </c>
      <c r="H10" s="58">
        <v>19755.526400000013</v>
      </c>
      <c r="I10" s="58">
        <v>8126245.7897000005</v>
      </c>
    </row>
    <row r="11" spans="2:11" s="34" customFormat="1">
      <c r="B11" s="57">
        <v>2015</v>
      </c>
      <c r="C11" s="57"/>
      <c r="D11" s="58">
        <v>866570.22713999904</v>
      </c>
      <c r="E11" s="58">
        <v>5854633.2526199855</v>
      </c>
      <c r="F11" s="58">
        <v>1492582.3197100002</v>
      </c>
      <c r="G11" s="58">
        <v>126146.7780500001</v>
      </c>
      <c r="H11" s="58">
        <v>20489.345300000004</v>
      </c>
      <c r="I11" s="58">
        <v>8360421.9228199851</v>
      </c>
    </row>
    <row r="12" spans="2:11" s="34" customFormat="1">
      <c r="B12" s="57">
        <v>2016</v>
      </c>
      <c r="C12" s="57"/>
      <c r="D12" s="59">
        <v>880035.74225000117</v>
      </c>
      <c r="E12" s="59">
        <v>6078750.8298199791</v>
      </c>
      <c r="F12" s="59">
        <v>1515316.8190599994</v>
      </c>
      <c r="G12" s="59">
        <v>127783.98148</v>
      </c>
      <c r="H12" s="59">
        <v>21290.935639999985</v>
      </c>
      <c r="I12" s="58">
        <v>8623178.3082499783</v>
      </c>
    </row>
    <row r="13" spans="2:11" s="34" customFormat="1">
      <c r="B13" s="57">
        <v>2017</v>
      </c>
      <c r="C13" s="57"/>
      <c r="D13" s="58">
        <v>892032.10908000171</v>
      </c>
      <c r="E13" s="58">
        <v>6301951.7490800014</v>
      </c>
      <c r="F13" s="58">
        <v>1535639.4871500004</v>
      </c>
      <c r="G13" s="58">
        <v>129198.52848999998</v>
      </c>
      <c r="H13" s="58">
        <v>22205.811080000018</v>
      </c>
      <c r="I13" s="58">
        <v>8881027.6848800033</v>
      </c>
    </row>
    <row r="14" spans="2:11" s="34" customFormat="1">
      <c r="B14" s="57">
        <v>2018</v>
      </c>
      <c r="C14" s="57"/>
      <c r="D14" s="58">
        <v>911251.40633000177</v>
      </c>
      <c r="E14" s="58">
        <v>6639113.9908599965</v>
      </c>
      <c r="F14" s="58">
        <v>1610805.7869399975</v>
      </c>
      <c r="G14" s="58">
        <v>133154.47646999999</v>
      </c>
      <c r="H14" s="58">
        <v>23610.275499999996</v>
      </c>
      <c r="I14" s="58">
        <v>9317935.9360999949</v>
      </c>
    </row>
    <row r="15" spans="2:11" s="34" customFormat="1">
      <c r="B15" s="57">
        <v>2019</v>
      </c>
      <c r="C15" s="57"/>
      <c r="D15" s="58">
        <v>941258.33551000012</v>
      </c>
      <c r="E15" s="58">
        <v>6963418.5504199909</v>
      </c>
      <c r="F15" s="58">
        <v>1692196.8619700018</v>
      </c>
      <c r="G15" s="58">
        <v>137928.00965999984</v>
      </c>
      <c r="H15" s="58">
        <v>24998.320610000002</v>
      </c>
      <c r="I15" s="58">
        <v>9759800.0781699922</v>
      </c>
    </row>
    <row r="16" spans="2:11" s="34" customFormat="1">
      <c r="B16" s="57">
        <v>2020</v>
      </c>
      <c r="C16" s="57"/>
      <c r="D16" s="58">
        <v>934830.95553000015</v>
      </c>
      <c r="E16" s="58">
        <v>7168760.3746499866</v>
      </c>
      <c r="F16" s="58">
        <v>1716601.2477200024</v>
      </c>
      <c r="G16" s="58">
        <v>139481.00810000006</v>
      </c>
      <c r="H16" s="58">
        <v>25586.222180000001</v>
      </c>
      <c r="I16" s="58">
        <v>9985259.8081799876</v>
      </c>
    </row>
    <row r="17" spans="2:9">
      <c r="B17" s="57"/>
      <c r="C17" s="57"/>
      <c r="D17" s="58"/>
      <c r="E17" s="58"/>
      <c r="F17" s="58"/>
      <c r="G17" s="58"/>
      <c r="H17" s="58"/>
      <c r="I17" s="58"/>
    </row>
    <row r="18" spans="2:9">
      <c r="B18" s="57">
        <v>2021</v>
      </c>
      <c r="C18" s="57" t="s">
        <v>120</v>
      </c>
      <c r="D18" s="58">
        <v>943238.2103500003</v>
      </c>
      <c r="E18" s="58">
        <v>7246793.5733700013</v>
      </c>
      <c r="F18" s="58">
        <v>1731033.1283699996</v>
      </c>
      <c r="G18" s="58">
        <v>140771.30845000001</v>
      </c>
      <c r="H18" s="58">
        <v>25860.56504999999</v>
      </c>
      <c r="I18" s="58">
        <v>10087696.78559</v>
      </c>
    </row>
    <row r="19" spans="2:9">
      <c r="B19" s="57"/>
      <c r="C19" s="57" t="s">
        <v>121</v>
      </c>
      <c r="D19" s="58">
        <v>941036.2800800004</v>
      </c>
      <c r="E19" s="58">
        <v>7262416.8523399979</v>
      </c>
      <c r="F19" s="58">
        <v>1730238.198040002</v>
      </c>
      <c r="G19" s="58">
        <v>140991.78568999984</v>
      </c>
      <c r="H19" s="58">
        <v>25837.455249999999</v>
      </c>
      <c r="I19" s="58">
        <v>10100520.571400002</v>
      </c>
    </row>
    <row r="20" spans="2:9">
      <c r="B20" s="57"/>
      <c r="C20" s="57" t="s">
        <v>122</v>
      </c>
      <c r="D20" s="58">
        <v>941424.81355000031</v>
      </c>
      <c r="E20" s="58">
        <v>7277049.4986599898</v>
      </c>
      <c r="F20" s="58">
        <v>1733762.0797200014</v>
      </c>
      <c r="G20" s="58">
        <v>141409.82865999988</v>
      </c>
      <c r="H20" s="58">
        <v>25942.088170000003</v>
      </c>
      <c r="I20" s="58">
        <v>10119588.308759991</v>
      </c>
    </row>
    <row r="21" spans="2:9">
      <c r="B21" s="57"/>
      <c r="C21" s="57" t="s">
        <v>123</v>
      </c>
      <c r="D21" s="58">
        <v>941359.99406999943</v>
      </c>
      <c r="E21" s="58">
        <v>7289054.5718799839</v>
      </c>
      <c r="F21" s="58">
        <v>1737842.9220700038</v>
      </c>
      <c r="G21" s="58">
        <v>141906.24934999979</v>
      </c>
      <c r="H21" s="58">
        <v>26032.011889999991</v>
      </c>
      <c r="I21" s="58">
        <v>10136195.749259984</v>
      </c>
    </row>
    <row r="22" spans="2:9">
      <c r="B22" s="57"/>
      <c r="C22" s="57" t="s">
        <v>124</v>
      </c>
      <c r="D22" s="58">
        <v>942059.60006999993</v>
      </c>
      <c r="E22" s="58">
        <v>7303065.717689991</v>
      </c>
      <c r="F22" s="58">
        <v>1740518.3103200018</v>
      </c>
      <c r="G22" s="58">
        <v>142375.42885999978</v>
      </c>
      <c r="H22" s="58">
        <v>26117.613589999979</v>
      </c>
      <c r="I22" s="58">
        <v>10154136.670529993</v>
      </c>
    </row>
    <row r="23" spans="2:9">
      <c r="B23" s="57"/>
      <c r="C23" s="57" t="s">
        <v>125</v>
      </c>
      <c r="D23" s="58">
        <v>944092.82411000133</v>
      </c>
      <c r="E23" s="58">
        <v>7322908.2769199889</v>
      </c>
      <c r="F23" s="58">
        <v>1744071.1067300015</v>
      </c>
      <c r="G23" s="58">
        <v>142883.8839799999</v>
      </c>
      <c r="H23" s="58">
        <v>26273.380219999992</v>
      </c>
      <c r="I23" s="58">
        <v>10180229.471959993</v>
      </c>
    </row>
    <row r="24" spans="2:9">
      <c r="B24" s="57"/>
      <c r="C24" s="57" t="s">
        <v>126</v>
      </c>
      <c r="D24" s="58">
        <v>945579.74860000168</v>
      </c>
      <c r="E24" s="58">
        <v>7340711.8656399902</v>
      </c>
      <c r="F24" s="58">
        <v>1746269.3148200016</v>
      </c>
      <c r="G24" s="58">
        <v>143308.5389199999</v>
      </c>
      <c r="H24" s="58">
        <v>26424.816279999995</v>
      </c>
      <c r="I24" s="58">
        <v>10202294.284259994</v>
      </c>
    </row>
    <row r="25" spans="2:9">
      <c r="B25" s="57"/>
      <c r="C25" s="57" t="s">
        <v>127</v>
      </c>
      <c r="D25" s="58">
        <v>945563.88045000145</v>
      </c>
      <c r="E25" s="58">
        <v>7356291.738009993</v>
      </c>
      <c r="F25" s="58">
        <v>1745590.2384700014</v>
      </c>
      <c r="G25" s="58">
        <v>143176.47825999977</v>
      </c>
      <c r="H25" s="58">
        <v>26532.376869999996</v>
      </c>
      <c r="I25" s="58">
        <v>10217154.712059993</v>
      </c>
    </row>
    <row r="26" spans="2:9">
      <c r="B26" s="57"/>
      <c r="C26" s="57" t="s">
        <v>128</v>
      </c>
      <c r="D26" s="58">
        <v>945009.97215000005</v>
      </c>
      <c r="E26" s="58">
        <v>7373085.4459599918</v>
      </c>
      <c r="F26" s="58">
        <v>1745873.9961300017</v>
      </c>
      <c r="G26" s="58">
        <v>143277.3045399999</v>
      </c>
      <c r="H26" s="58">
        <v>26604.948040000003</v>
      </c>
      <c r="I26" s="58">
        <v>10233851.66681999</v>
      </c>
    </row>
    <row r="27" spans="2:9">
      <c r="B27" s="57"/>
      <c r="C27" s="57" t="s">
        <v>129</v>
      </c>
      <c r="D27" s="58">
        <v>944925.72857999988</v>
      </c>
      <c r="E27" s="58">
        <v>7389930.9019699944</v>
      </c>
      <c r="F27" s="58">
        <v>1747238.3304899998</v>
      </c>
      <c r="G27" s="58">
        <v>142756.41787</v>
      </c>
      <c r="H27" s="58">
        <v>26671.861140000008</v>
      </c>
      <c r="I27" s="58">
        <v>10251523.240049994</v>
      </c>
    </row>
    <row r="28" spans="2:9">
      <c r="B28" s="57"/>
      <c r="C28" s="57" t="s">
        <v>130</v>
      </c>
      <c r="D28" s="58">
        <v>945748.17267000035</v>
      </c>
      <c r="E28" s="58">
        <v>7415372.0827699983</v>
      </c>
      <c r="F28" s="58">
        <v>1749720.7653500002</v>
      </c>
      <c r="G28" s="58">
        <v>142696.20940999984</v>
      </c>
      <c r="H28" s="58">
        <v>26713.207850000017</v>
      </c>
      <c r="I28" s="58">
        <v>10280250.43805</v>
      </c>
    </row>
    <row r="29" spans="2:9">
      <c r="B29" s="57"/>
      <c r="C29" s="57" t="s">
        <v>131</v>
      </c>
      <c r="D29" s="58">
        <v>948340.07063000125</v>
      </c>
      <c r="E29" s="58">
        <v>7438437.5625699917</v>
      </c>
      <c r="F29" s="58">
        <v>1752308.1694200011</v>
      </c>
      <c r="G29" s="58">
        <v>143182.92020999981</v>
      </c>
      <c r="H29" s="58">
        <v>26821.145049999988</v>
      </c>
      <c r="I29" s="58">
        <v>10309089.867879996</v>
      </c>
    </row>
    <row r="30" spans="2:9">
      <c r="B30" s="57">
        <v>2022</v>
      </c>
      <c r="C30" s="57" t="s">
        <v>120</v>
      </c>
      <c r="D30" s="58">
        <v>985214.03377000219</v>
      </c>
      <c r="E30" s="58">
        <v>7758140.1869999804</v>
      </c>
      <c r="F30" s="58">
        <v>1824988.8452400011</v>
      </c>
      <c r="G30" s="58">
        <v>149064.90041000018</v>
      </c>
      <c r="H30" s="58">
        <v>27986.217130000026</v>
      </c>
      <c r="I30" s="58">
        <v>10745394.183549983</v>
      </c>
    </row>
    <row r="31" spans="2:9">
      <c r="B31" s="57"/>
      <c r="C31" s="57" t="s">
        <v>121</v>
      </c>
      <c r="D31" s="58">
        <v>982588.27718000172</v>
      </c>
      <c r="E31" s="58">
        <v>7775011.6909999773</v>
      </c>
      <c r="F31" s="58">
        <v>1820896.1877200021</v>
      </c>
      <c r="G31" s="58">
        <v>149068.4345800002</v>
      </c>
      <c r="H31" s="58">
        <v>27941.507630000011</v>
      </c>
      <c r="I31" s="58">
        <v>10755506.098109983</v>
      </c>
    </row>
    <row r="32" spans="2:9">
      <c r="B32" s="57"/>
      <c r="C32" s="57" t="s">
        <v>122</v>
      </c>
      <c r="D32" s="58">
        <v>985076</v>
      </c>
      <c r="E32" s="58">
        <v>7795570</v>
      </c>
      <c r="F32" s="58">
        <v>1823524</v>
      </c>
      <c r="G32" s="58">
        <v>149525</v>
      </c>
      <c r="H32" s="58">
        <v>28060</v>
      </c>
      <c r="I32" s="58">
        <v>10781754</v>
      </c>
    </row>
    <row r="33" spans="2:43">
      <c r="B33" s="57"/>
      <c r="C33" s="57" t="s">
        <v>123</v>
      </c>
      <c r="D33" s="58">
        <v>985733.89956000145</v>
      </c>
      <c r="E33" s="58">
        <v>7807949.7998999711</v>
      </c>
      <c r="F33" s="58">
        <v>1826366.3945600009</v>
      </c>
      <c r="G33" s="58">
        <v>149891.28719999999</v>
      </c>
      <c r="H33" s="58">
        <v>28144.779760000012</v>
      </c>
      <c r="I33" s="58">
        <v>10798086.160979977</v>
      </c>
    </row>
    <row r="34" spans="2:43">
      <c r="B34" s="57"/>
      <c r="C34" s="57" t="s">
        <v>124</v>
      </c>
      <c r="D34" s="58">
        <v>985196.42394000024</v>
      </c>
      <c r="E34" s="58">
        <v>7820163.3506099796</v>
      </c>
      <c r="F34" s="58">
        <v>1826945.5167200025</v>
      </c>
      <c r="G34" s="58">
        <v>149823.72634000005</v>
      </c>
      <c r="H34" s="58">
        <v>28227.983300000018</v>
      </c>
      <c r="I34" s="58">
        <v>10810357.000909982</v>
      </c>
    </row>
    <row r="35" spans="2:43">
      <c r="B35" s="57"/>
      <c r="C35" s="61" t="s">
        <v>125</v>
      </c>
      <c r="D35" s="63">
        <v>986183.37166000076</v>
      </c>
      <c r="E35" s="63">
        <v>7837241.174000008</v>
      </c>
      <c r="F35" s="63">
        <v>1830294.081190004</v>
      </c>
      <c r="G35" s="63">
        <v>150160.49911</v>
      </c>
      <c r="H35" s="63">
        <v>28309.288980000012</v>
      </c>
      <c r="I35" s="63">
        <v>10832188.414940011</v>
      </c>
    </row>
    <row r="36" spans="2:43">
      <c r="B36" s="57"/>
      <c r="C36" s="57" t="s">
        <v>126</v>
      </c>
      <c r="D36" s="58"/>
      <c r="E36" s="58"/>
      <c r="F36" s="58"/>
      <c r="G36" s="58"/>
      <c r="H36" s="58"/>
      <c r="I36" s="58"/>
    </row>
    <row r="37" spans="2:43">
      <c r="B37" s="57"/>
      <c r="C37" s="57" t="s">
        <v>127</v>
      </c>
      <c r="D37" s="58"/>
      <c r="E37" s="58"/>
      <c r="F37" s="58"/>
      <c r="G37" s="58"/>
      <c r="H37" s="58"/>
      <c r="I37" s="58"/>
    </row>
    <row r="38" spans="2:43">
      <c r="B38" s="57"/>
      <c r="C38" s="57" t="s">
        <v>128</v>
      </c>
      <c r="D38" s="58"/>
      <c r="E38" s="58"/>
      <c r="F38" s="58"/>
      <c r="G38" s="58"/>
      <c r="H38" s="58"/>
      <c r="I38" s="58"/>
    </row>
    <row r="39" spans="2:43">
      <c r="B39" s="57"/>
      <c r="C39" s="57" t="s">
        <v>129</v>
      </c>
      <c r="D39" s="58"/>
      <c r="E39" s="58"/>
      <c r="F39" s="58"/>
      <c r="G39" s="58"/>
      <c r="H39" s="58"/>
      <c r="I39" s="58"/>
    </row>
    <row r="40" spans="2:43">
      <c r="B40" s="64"/>
      <c r="C40" s="57" t="s">
        <v>130</v>
      </c>
      <c r="D40" s="58"/>
      <c r="E40" s="58"/>
      <c r="F40" s="58"/>
      <c r="G40" s="58"/>
      <c r="H40" s="58"/>
      <c r="I40" s="58"/>
    </row>
    <row r="41" spans="2:43">
      <c r="B41" s="64"/>
      <c r="C41" s="57" t="s">
        <v>131</v>
      </c>
      <c r="D41" s="58"/>
      <c r="E41" s="58"/>
      <c r="F41" s="58"/>
      <c r="G41" s="58"/>
      <c r="H41" s="58"/>
      <c r="I41" s="58"/>
      <c r="L41" s="278"/>
      <c r="M41" s="278"/>
      <c r="N41" s="278"/>
      <c r="O41" s="278"/>
      <c r="P41" s="278"/>
      <c r="Q41" s="278"/>
    </row>
    <row r="42" spans="2:43" ht="15.75" customHeight="1">
      <c r="B42" s="64"/>
      <c r="C42" s="57"/>
      <c r="D42" s="71"/>
      <c r="E42" s="71"/>
      <c r="F42" s="71"/>
      <c r="G42" s="71"/>
      <c r="H42" s="71"/>
      <c r="I42" s="71"/>
    </row>
    <row r="43" spans="2:43">
      <c r="B43" s="57"/>
      <c r="C43" s="57"/>
      <c r="D43" s="69" t="s">
        <v>133</v>
      </c>
      <c r="E43" s="65"/>
      <c r="F43" s="65"/>
      <c r="G43" s="65"/>
      <c r="H43" s="65"/>
      <c r="I43" s="65"/>
    </row>
    <row r="44" spans="2:43">
      <c r="B44" s="57">
        <v>2010</v>
      </c>
      <c r="C44" s="57"/>
      <c r="D44" s="65">
        <v>2.834365539271877</v>
      </c>
      <c r="E44" s="65">
        <v>5.7338720293969914</v>
      </c>
      <c r="F44" s="65">
        <v>4.0954971341678359</v>
      </c>
      <c r="G44" s="65">
        <v>4.688202749908954</v>
      </c>
      <c r="H44" s="65">
        <v>2.3744656387648222</v>
      </c>
      <c r="I44" s="65">
        <v>5.0475144168232511</v>
      </c>
    </row>
    <row r="45" spans="2:43">
      <c r="B45" s="57">
        <v>2011</v>
      </c>
      <c r="C45" s="57"/>
      <c r="D45" s="65">
        <v>2.9014444029264341</v>
      </c>
      <c r="E45" s="65">
        <v>5.3685561372920132</v>
      </c>
      <c r="F45" s="65">
        <v>3.3586127301064916</v>
      </c>
      <c r="G45" s="65">
        <v>4.457019869091039</v>
      </c>
      <c r="H45" s="65">
        <v>3.9551855730864283</v>
      </c>
      <c r="I45" s="65">
        <v>4.6783198404127813</v>
      </c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2:43">
      <c r="B46" s="57">
        <v>2012</v>
      </c>
      <c r="C46" s="57"/>
      <c r="D46" s="66">
        <v>2.0481861016319547</v>
      </c>
      <c r="E46" s="66">
        <v>5.4903948615909526</v>
      </c>
      <c r="F46" s="66">
        <v>3.1266505103109798</v>
      </c>
      <c r="G46" s="66">
        <v>8.2947195076879421</v>
      </c>
      <c r="H46" s="66">
        <v>2.4379210906199322</v>
      </c>
      <c r="I46" s="66">
        <v>4.678376358587788</v>
      </c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2:43">
      <c r="B47" s="57">
        <v>2013</v>
      </c>
      <c r="C47" s="57"/>
      <c r="D47" s="65">
        <v>1.1396670340043435</v>
      </c>
      <c r="E47" s="65">
        <v>5.6967374189272446</v>
      </c>
      <c r="F47" s="65">
        <v>3.2547853172810282</v>
      </c>
      <c r="G47" s="65">
        <v>8.1270753050844959</v>
      </c>
      <c r="H47" s="65">
        <v>3.4147781209908246</v>
      </c>
      <c r="I47" s="65">
        <v>4.7602272125474965</v>
      </c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2:43">
      <c r="B48" s="57">
        <v>2014</v>
      </c>
      <c r="C48" s="57"/>
      <c r="D48" s="65">
        <v>0.45231255159583483</v>
      </c>
      <c r="E48" s="65">
        <v>3.8515947116214644</v>
      </c>
      <c r="F48" s="65">
        <v>1.4598937523881528</v>
      </c>
      <c r="G48" s="65">
        <v>6.0640920241211704</v>
      </c>
      <c r="H48" s="65">
        <v>3.053820230266302</v>
      </c>
      <c r="I48" s="65">
        <v>3.0748759987296648</v>
      </c>
    </row>
    <row r="49" spans="2:9" s="34" customFormat="1">
      <c r="B49" s="57">
        <v>2015</v>
      </c>
      <c r="C49" s="57"/>
      <c r="D49" s="65">
        <v>1.5176936821738263</v>
      </c>
      <c r="E49" s="65">
        <v>3.5440253639796415</v>
      </c>
      <c r="F49" s="65">
        <v>1.1842360463228285</v>
      </c>
      <c r="G49" s="65">
        <v>2.1295450912429015</v>
      </c>
      <c r="H49" s="65">
        <v>3.7144993514320657</v>
      </c>
      <c r="I49" s="65">
        <v>2.8817259430769626</v>
      </c>
    </row>
    <row r="50" spans="2:9" s="34" customFormat="1">
      <c r="B50" s="57">
        <v>2016</v>
      </c>
      <c r="C50" s="57"/>
      <c r="D50" s="65">
        <v>1.55388619274901</v>
      </c>
      <c r="E50" s="65">
        <v>3.8280378553122718</v>
      </c>
      <c r="F50" s="65">
        <v>1.5231655266033428</v>
      </c>
      <c r="G50" s="65">
        <v>1.2978559225277797</v>
      </c>
      <c r="H50" s="65">
        <v>3.9122301287000116</v>
      </c>
      <c r="I50" s="65">
        <v>3.1428603467104077</v>
      </c>
    </row>
    <row r="51" spans="2:9" s="34" customFormat="1">
      <c r="B51" s="57">
        <v>2017</v>
      </c>
      <c r="C51" s="57"/>
      <c r="D51" s="65">
        <v>1.3631681367087811</v>
      </c>
      <c r="E51" s="65">
        <v>3.6718221474893342</v>
      </c>
      <c r="F51" s="65">
        <v>1.3411497737224165</v>
      </c>
      <c r="G51" s="65">
        <v>1.1069830456185814</v>
      </c>
      <c r="H51" s="65">
        <v>4.2970184846232273</v>
      </c>
      <c r="I51" s="65">
        <v>2.9901895497549402</v>
      </c>
    </row>
    <row r="52" spans="2:9" s="34" customFormat="1">
      <c r="B52" s="57">
        <v>2018</v>
      </c>
      <c r="C52" s="57"/>
      <c r="D52" s="65">
        <v>2.1545521797216471</v>
      </c>
      <c r="E52" s="65">
        <v>5.3501241393861143</v>
      </c>
      <c r="F52" s="65">
        <v>4.8947881595242437</v>
      </c>
      <c r="G52" s="65">
        <v>3.0619141148393147</v>
      </c>
      <c r="H52" s="65">
        <v>6.3247607346571089</v>
      </c>
      <c r="I52" s="65">
        <v>4.9195686211386258</v>
      </c>
    </row>
    <row r="53" spans="2:9" s="34" customFormat="1">
      <c r="B53" s="57">
        <v>2019</v>
      </c>
      <c r="C53" s="57"/>
      <c r="D53" s="65">
        <v>3.2929363918184906</v>
      </c>
      <c r="E53" s="65">
        <v>4.8847566106932527</v>
      </c>
      <c r="F53" s="65">
        <v>5.0528173967279377</v>
      </c>
      <c r="G53" s="65">
        <v>3.5849588512146813</v>
      </c>
      <c r="H53" s="65">
        <v>5.8789873502323342</v>
      </c>
      <c r="I53" s="65">
        <v>4.7420817775544633</v>
      </c>
    </row>
    <row r="54" spans="2:9" s="34" customFormat="1">
      <c r="B54" s="57">
        <v>2020</v>
      </c>
      <c r="C54" s="57"/>
      <c r="D54" s="65">
        <v>-0.68284972759549145</v>
      </c>
      <c r="E54" s="65">
        <v>2.9488651693584611</v>
      </c>
      <c r="F54" s="65">
        <v>1.4421717885466867</v>
      </c>
      <c r="G54" s="65">
        <v>1.1259485610125131</v>
      </c>
      <c r="H54" s="65">
        <v>2.3517642611752709</v>
      </c>
      <c r="I54" s="65">
        <v>2.3100855366317896</v>
      </c>
    </row>
    <row r="55" spans="2:9" s="34" customFormat="1">
      <c r="B55" s="57"/>
      <c r="C55" s="57"/>
      <c r="D55" s="65"/>
      <c r="E55" s="65"/>
      <c r="F55" s="65"/>
      <c r="G55" s="65"/>
      <c r="H55" s="65"/>
      <c r="I55" s="65"/>
    </row>
    <row r="56" spans="2:9" s="34" customFormat="1">
      <c r="B56" s="57">
        <v>2021</v>
      </c>
      <c r="C56" s="57" t="s">
        <v>120</v>
      </c>
      <c r="D56" s="65">
        <v>0.36972901412513082</v>
      </c>
      <c r="E56" s="65">
        <v>3.8882776277241238</v>
      </c>
      <c r="F56" s="65">
        <v>2.3822211133271542</v>
      </c>
      <c r="G56" s="65">
        <v>2.1061899755456137</v>
      </c>
      <c r="H56" s="65">
        <v>3.2795252547001663</v>
      </c>
      <c r="I56" s="65">
        <v>3.2624286833564886</v>
      </c>
    </row>
    <row r="57" spans="2:9" s="34" customFormat="1">
      <c r="B57" s="57"/>
      <c r="C57" s="57" t="s">
        <v>121</v>
      </c>
      <c r="D57" s="65">
        <v>-0.49209943372119369</v>
      </c>
      <c r="E57" s="65">
        <v>2.925333185345913</v>
      </c>
      <c r="F57" s="65">
        <v>1.4079892080371526</v>
      </c>
      <c r="G57" s="65">
        <v>1.3029946925741775</v>
      </c>
      <c r="H57" s="65">
        <v>2.3973559784202347</v>
      </c>
      <c r="I57" s="65">
        <v>2.3115096134214808</v>
      </c>
    </row>
    <row r="58" spans="2:9" s="34" customFormat="1">
      <c r="B58" s="57"/>
      <c r="C58" s="57" t="s">
        <v>122</v>
      </c>
      <c r="D58" s="65">
        <v>-0.46670825129586646</v>
      </c>
      <c r="E58" s="65">
        <v>3.0667695768415104</v>
      </c>
      <c r="F58" s="65">
        <v>1.5946475384211345</v>
      </c>
      <c r="G58" s="65">
        <v>1.3311072087690556</v>
      </c>
      <c r="H58" s="65">
        <v>2.4771933726362105</v>
      </c>
      <c r="I58" s="65">
        <v>2.4480583434038472</v>
      </c>
    </row>
    <row r="59" spans="2:9" s="34" customFormat="1">
      <c r="B59" s="57"/>
      <c r="C59" s="57" t="s">
        <v>123</v>
      </c>
      <c r="D59" s="65">
        <v>-0.25914637685900965</v>
      </c>
      <c r="E59" s="65">
        <v>3.1781318935883096</v>
      </c>
      <c r="F59" s="65">
        <v>1.8755423844956765</v>
      </c>
      <c r="G59" s="65">
        <v>1.6398828402439003</v>
      </c>
      <c r="H59" s="65">
        <v>2.669134072389534</v>
      </c>
      <c r="I59" s="65">
        <v>2.601785862025463</v>
      </c>
    </row>
    <row r="60" spans="2:9" s="34" customFormat="1">
      <c r="B60" s="57"/>
      <c r="C60" s="57" t="s">
        <v>124</v>
      </c>
      <c r="D60" s="65">
        <v>0.2001157982552515</v>
      </c>
      <c r="E60" s="65">
        <v>3.5977214971804505</v>
      </c>
      <c r="F60" s="65">
        <v>2.4648315919674646</v>
      </c>
      <c r="G60" s="65">
        <v>2.284521061121203</v>
      </c>
      <c r="H60" s="65">
        <v>3.1844157248039462</v>
      </c>
      <c r="I60" s="65">
        <v>3.0585853388375162</v>
      </c>
    </row>
    <row r="61" spans="2:9" s="34" customFormat="1">
      <c r="B61" s="57"/>
      <c r="C61" s="57" t="s">
        <v>125</v>
      </c>
      <c r="D61" s="65">
        <v>0.67643310275171675</v>
      </c>
      <c r="E61" s="65">
        <v>3.7582759869253524</v>
      </c>
      <c r="F61" s="65">
        <v>2.4528172425913652</v>
      </c>
      <c r="G61" s="65">
        <v>2.5782830515444166</v>
      </c>
      <c r="H61" s="65">
        <v>3.7299818457628975</v>
      </c>
      <c r="I61" s="65">
        <v>3.223172074370817</v>
      </c>
    </row>
    <row r="62" spans="2:9" s="34" customFormat="1">
      <c r="B62" s="57"/>
      <c r="C62" s="57" t="s">
        <v>126</v>
      </c>
      <c r="D62" s="65">
        <v>0.92347959409271319</v>
      </c>
      <c r="E62" s="65">
        <v>3.7885017408723964</v>
      </c>
      <c r="F62" s="65">
        <v>2.2388357232166367</v>
      </c>
      <c r="G62" s="65">
        <v>2.7047161123583185</v>
      </c>
      <c r="H62" s="65">
        <v>3.9926058598369174</v>
      </c>
      <c r="I62" s="65">
        <v>3.2342753480176789</v>
      </c>
    </row>
    <row r="63" spans="2:9" s="34" customFormat="1">
      <c r="B63" s="57"/>
      <c r="C63" s="57" t="s">
        <v>127</v>
      </c>
      <c r="D63" s="65">
        <v>0.99718315637180588</v>
      </c>
      <c r="E63" s="65">
        <v>3.7238178330673444</v>
      </c>
      <c r="F63" s="65">
        <v>2.0581079371133404</v>
      </c>
      <c r="G63" s="65">
        <v>2.4141673343687442</v>
      </c>
      <c r="H63" s="65">
        <v>4.3785130409769835</v>
      </c>
      <c r="I63" s="65">
        <v>3.1616009789557031</v>
      </c>
    </row>
    <row r="64" spans="2:9" s="34" customFormat="1">
      <c r="B64" s="57"/>
      <c r="C64" s="57" t="s">
        <v>128</v>
      </c>
      <c r="D64" s="65">
        <v>1.1670214680247204</v>
      </c>
      <c r="E64" s="65">
        <v>3.79886833293408</v>
      </c>
      <c r="F64" s="65">
        <v>2.1578066887597114</v>
      </c>
      <c r="G64" s="65">
        <v>2.619265836445428</v>
      </c>
      <c r="H64" s="65">
        <v>4.5119098548184855</v>
      </c>
      <c r="I64" s="65">
        <v>3.2530794405027041</v>
      </c>
    </row>
    <row r="65" spans="2:20" s="34" customFormat="1">
      <c r="B65" s="57"/>
      <c r="C65" s="57" t="s">
        <v>129</v>
      </c>
      <c r="D65" s="65">
        <v>1.2512699116311143</v>
      </c>
      <c r="E65" s="65">
        <v>3.7690441551522014</v>
      </c>
      <c r="F65" s="65">
        <v>2.1334407757751972</v>
      </c>
      <c r="G65" s="65">
        <v>2.6013398240358532</v>
      </c>
      <c r="H65" s="65">
        <v>4.7230913715174516</v>
      </c>
      <c r="I65" s="65">
        <v>3.23672652642224</v>
      </c>
    </row>
    <row r="66" spans="2:20" s="34" customFormat="1">
      <c r="B66" s="57"/>
      <c r="C66" s="57" t="s">
        <v>130</v>
      </c>
      <c r="D66" s="65">
        <v>1.3775638647707922</v>
      </c>
      <c r="E66" s="65">
        <v>3.7929940423314656</v>
      </c>
      <c r="F66" s="65">
        <v>2.1252349141593685</v>
      </c>
      <c r="G66" s="65">
        <v>2.6746169462452229</v>
      </c>
      <c r="H66" s="65">
        <v>4.6743092711652112</v>
      </c>
      <c r="I66" s="65">
        <v>3.2662611932311014</v>
      </c>
    </row>
    <row r="67" spans="2:20" s="34" customFormat="1">
      <c r="B67" s="57"/>
      <c r="C67" s="57" t="s">
        <v>131</v>
      </c>
      <c r="D67" s="65">
        <v>1.4450864105523875</v>
      </c>
      <c r="E67" s="65">
        <v>3.7618385024227097</v>
      </c>
      <c r="F67" s="65">
        <v>2.0800941247959948</v>
      </c>
      <c r="G67" s="65">
        <v>2.654061768284377</v>
      </c>
      <c r="H67" s="65">
        <v>4.8265150724958961</v>
      </c>
      <c r="I67" s="65">
        <v>3.2430809605447086</v>
      </c>
    </row>
    <row r="68" spans="2:20" s="34" customFormat="1">
      <c r="B68" s="57">
        <v>2022</v>
      </c>
      <c r="C68" s="57" t="s">
        <v>120</v>
      </c>
      <c r="D68" s="65">
        <v>4.450182674896741</v>
      </c>
      <c r="E68" s="65">
        <v>7.0561774452778447</v>
      </c>
      <c r="F68" s="65">
        <v>5.4277249424147911</v>
      </c>
      <c r="G68" s="65">
        <v>5.8915357478160679</v>
      </c>
      <c r="H68" s="65">
        <v>8.219666027753858</v>
      </c>
      <c r="I68" s="65">
        <v>6.5197974516788104</v>
      </c>
    </row>
    <row r="69" spans="2:20" s="34" customFormat="1">
      <c r="B69" s="57"/>
      <c r="C69" s="57" t="s">
        <v>121</v>
      </c>
      <c r="D69" s="65">
        <v>4.4155573998134079</v>
      </c>
      <c r="E69" s="65">
        <v>7.058185299495956</v>
      </c>
      <c r="F69" s="65">
        <v>5.2396247974814569</v>
      </c>
      <c r="G69" s="65">
        <v>5.7284535056237873</v>
      </c>
      <c r="H69" s="65">
        <v>8.1434195420619471</v>
      </c>
      <c r="I69" s="65">
        <v>6.4846709838361827</v>
      </c>
    </row>
    <row r="70" spans="2:20" s="34" customFormat="1">
      <c r="B70" s="57"/>
      <c r="C70" s="57" t="s">
        <v>122</v>
      </c>
      <c r="D70" s="65">
        <v>4.6399999999999997</v>
      </c>
      <c r="E70" s="65">
        <v>7.13</v>
      </c>
      <c r="F70" s="65">
        <v>5.18</v>
      </c>
      <c r="G70" s="65">
        <v>5.74</v>
      </c>
      <c r="H70" s="65">
        <v>8.16</v>
      </c>
      <c r="I70" s="65">
        <v>6.54</v>
      </c>
    </row>
    <row r="71" spans="2:20" s="34" customFormat="1">
      <c r="B71" s="57"/>
      <c r="C71" s="57" t="s">
        <v>123</v>
      </c>
      <c r="D71" s="65">
        <v>4.71380829539505</v>
      </c>
      <c r="E71" s="65">
        <v>7.1188275914657373</v>
      </c>
      <c r="F71" s="65">
        <v>5.0938707616079437</v>
      </c>
      <c r="G71" s="65">
        <v>5.6269811136405723</v>
      </c>
      <c r="H71" s="65">
        <v>8.1160375883649003</v>
      </c>
      <c r="I71" s="65">
        <v>6.529968718967516</v>
      </c>
      <c r="O71" s="277"/>
      <c r="P71" s="277"/>
      <c r="Q71" s="277"/>
      <c r="R71" s="277"/>
      <c r="S71" s="277"/>
      <c r="T71" s="277"/>
    </row>
    <row r="72" spans="2:20" s="34" customFormat="1">
      <c r="B72" s="57"/>
      <c r="C72" s="57" t="s">
        <v>124</v>
      </c>
      <c r="D72" s="65">
        <v>4.5789909541599005</v>
      </c>
      <c r="E72" s="65">
        <v>7.0805556585289864</v>
      </c>
      <c r="F72" s="65">
        <v>4.9656016766701283</v>
      </c>
      <c r="G72" s="65">
        <v>5.2314486703490815</v>
      </c>
      <c r="H72" s="65">
        <v>8.0802547396905631</v>
      </c>
      <c r="I72" s="65">
        <v>6.4625910766447969</v>
      </c>
    </row>
    <row r="73" spans="2:20" s="34" customFormat="1">
      <c r="B73" s="57"/>
      <c r="C73" s="61" t="s">
        <v>125</v>
      </c>
      <c r="D73" s="69">
        <v>4.4583060558349485</v>
      </c>
      <c r="E73" s="69">
        <v>7.0236151762417931</v>
      </c>
      <c r="F73" s="69">
        <v>4.9437763246742872</v>
      </c>
      <c r="G73" s="69">
        <v>5.0926773036339412</v>
      </c>
      <c r="H73" s="69">
        <v>7.74894110674893</v>
      </c>
      <c r="I73" s="69">
        <v>6.4041674578726004</v>
      </c>
    </row>
    <row r="74" spans="2:20" s="34" customFormat="1">
      <c r="B74" s="57"/>
      <c r="C74" s="57" t="s">
        <v>126</v>
      </c>
      <c r="D74" s="65"/>
      <c r="E74" s="65"/>
      <c r="F74" s="65"/>
      <c r="G74" s="65"/>
      <c r="H74" s="65"/>
      <c r="I74" s="65"/>
    </row>
    <row r="75" spans="2:20" s="34" customFormat="1">
      <c r="B75" s="57"/>
      <c r="C75" s="57" t="s">
        <v>127</v>
      </c>
      <c r="D75" s="65"/>
      <c r="E75" s="65"/>
      <c r="F75" s="65"/>
      <c r="G75" s="65"/>
      <c r="H75" s="65"/>
      <c r="I75" s="65"/>
    </row>
    <row r="76" spans="2:20" s="34" customFormat="1">
      <c r="B76" s="57"/>
      <c r="C76" s="57" t="s">
        <v>128</v>
      </c>
      <c r="D76" s="65"/>
      <c r="E76" s="65"/>
      <c r="F76" s="65"/>
      <c r="G76" s="65"/>
      <c r="H76" s="65"/>
      <c r="I76" s="65"/>
    </row>
    <row r="77" spans="2:20" s="34" customFormat="1">
      <c r="B77" s="57"/>
      <c r="C77" s="57" t="s">
        <v>129</v>
      </c>
      <c r="D77" s="65"/>
      <c r="E77" s="65"/>
      <c r="F77" s="65"/>
      <c r="G77" s="65"/>
      <c r="H77" s="65"/>
      <c r="I77" s="65"/>
    </row>
    <row r="78" spans="2:20" s="34" customFormat="1">
      <c r="B78" s="57"/>
      <c r="C78" s="57" t="s">
        <v>130</v>
      </c>
      <c r="D78" s="65"/>
      <c r="E78" s="65"/>
      <c r="F78" s="65"/>
      <c r="G78" s="65"/>
      <c r="H78" s="65"/>
      <c r="I78" s="65"/>
    </row>
    <row r="79" spans="2:20" s="34" customFormat="1">
      <c r="B79" s="57"/>
      <c r="C79" s="57" t="s">
        <v>131</v>
      </c>
      <c r="D79" s="65"/>
      <c r="E79" s="65"/>
      <c r="F79" s="65"/>
      <c r="G79" s="65"/>
      <c r="H79" s="65"/>
      <c r="I79" s="65"/>
    </row>
    <row r="80" spans="2:20" s="34" customFormat="1">
      <c r="B80" s="57"/>
      <c r="C80" s="57"/>
      <c r="D80" s="65"/>
      <c r="E80" s="65"/>
      <c r="F80" s="65"/>
      <c r="G80" s="65"/>
      <c r="H80" s="65"/>
      <c r="I80" s="65"/>
    </row>
    <row r="81" spans="2:9">
      <c r="B81" s="33" t="s">
        <v>134</v>
      </c>
    </row>
    <row r="82" spans="2:9" ht="21">
      <c r="B82" s="72"/>
      <c r="C82" s="548"/>
      <c r="D82" s="549"/>
      <c r="E82" s="549"/>
      <c r="F82" s="549"/>
      <c r="G82" s="549"/>
      <c r="H82" s="549"/>
      <c r="I82" s="549"/>
    </row>
    <row r="83" spans="2:9">
      <c r="C83" s="548"/>
      <c r="D83" s="550"/>
      <c r="E83" s="550"/>
      <c r="F83" s="550"/>
      <c r="G83" s="550"/>
      <c r="H83" s="550"/>
      <c r="I83" s="550"/>
    </row>
    <row r="84" spans="2:9" ht="18.75">
      <c r="B84" s="54"/>
      <c r="C84" s="55"/>
      <c r="D84" s="55"/>
      <c r="E84" s="55"/>
      <c r="F84" s="55"/>
      <c r="G84" s="55"/>
      <c r="H84" s="55"/>
      <c r="I84" s="55"/>
    </row>
    <row r="85" spans="2:9" ht="18.75">
      <c r="B85" s="54"/>
      <c r="C85" s="55"/>
      <c r="D85" s="55"/>
      <c r="E85" s="55"/>
      <c r="F85" s="55"/>
      <c r="G85" s="55"/>
      <c r="H85" s="55"/>
      <c r="I85" s="55"/>
    </row>
    <row r="90" spans="2:9" ht="15.75" customHeight="1">
      <c r="B90" s="57"/>
      <c r="C90" s="57"/>
      <c r="D90" s="58"/>
      <c r="E90" s="58"/>
      <c r="F90" s="58"/>
      <c r="G90" s="58"/>
      <c r="H90" s="58"/>
      <c r="I90" s="58"/>
    </row>
    <row r="91" spans="2:9">
      <c r="B91" s="57"/>
      <c r="C91" s="57"/>
      <c r="D91" s="58"/>
      <c r="E91" s="58"/>
      <c r="F91" s="58"/>
      <c r="G91" s="58"/>
      <c r="H91" s="58"/>
      <c r="I91" s="58"/>
    </row>
    <row r="92" spans="2:9">
      <c r="B92" s="57"/>
      <c r="C92" s="57"/>
      <c r="D92" s="58"/>
      <c r="E92" s="58"/>
      <c r="F92" s="58"/>
      <c r="G92" s="58"/>
      <c r="H92" s="58"/>
      <c r="I92" s="58"/>
    </row>
    <row r="93" spans="2:9">
      <c r="B93" s="57"/>
      <c r="C93" s="57"/>
      <c r="D93" s="58"/>
      <c r="E93" s="58"/>
      <c r="F93" s="58"/>
      <c r="G93" s="58"/>
      <c r="H93" s="58"/>
      <c r="I93" s="58"/>
    </row>
  </sheetData>
  <mergeCells count="2">
    <mergeCell ref="C82:I82"/>
    <mergeCell ref="C83:I83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K34" sqref="K34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54" t="s">
        <v>136</v>
      </c>
      <c r="C1" s="55"/>
      <c r="D1" s="55"/>
      <c r="E1" s="55"/>
      <c r="F1" s="55"/>
      <c r="G1" s="55"/>
      <c r="H1" s="55"/>
      <c r="I1" s="55"/>
      <c r="J1" s="44"/>
    </row>
    <row r="2" spans="2:16" ht="18.75">
      <c r="B2" s="54" t="s">
        <v>116</v>
      </c>
      <c r="C2" s="55"/>
      <c r="D2" s="55"/>
      <c r="E2" s="55"/>
      <c r="F2" s="55"/>
      <c r="G2" s="55"/>
      <c r="H2" s="55"/>
      <c r="I2" s="55"/>
      <c r="J2" s="44"/>
    </row>
    <row r="3" spans="2:16">
      <c r="B3" s="44"/>
      <c r="J3" s="44"/>
      <c r="K3" s="9" t="s">
        <v>177</v>
      </c>
    </row>
    <row r="4" spans="2:16" ht="32.1" customHeight="1">
      <c r="B4" s="365" t="s">
        <v>117</v>
      </c>
      <c r="C4" s="365"/>
      <c r="D4" s="365" t="s">
        <v>118</v>
      </c>
      <c r="E4" s="365" t="s">
        <v>49</v>
      </c>
      <c r="F4" s="365" t="s">
        <v>50</v>
      </c>
      <c r="G4" s="365" t="s">
        <v>107</v>
      </c>
      <c r="H4" s="365" t="s">
        <v>119</v>
      </c>
      <c r="I4" s="366" t="s">
        <v>45</v>
      </c>
      <c r="J4" s="313"/>
    </row>
    <row r="5" spans="2:16">
      <c r="B5" s="43"/>
      <c r="C5" s="313"/>
      <c r="D5" s="362"/>
      <c r="E5" s="313"/>
      <c r="F5" s="313"/>
      <c r="G5" s="313"/>
      <c r="H5" s="313"/>
      <c r="I5" s="313"/>
      <c r="J5" s="44"/>
    </row>
    <row r="6" spans="2:16">
      <c r="B6" s="57">
        <v>2010</v>
      </c>
      <c r="C6" s="57"/>
      <c r="D6" s="65">
        <v>854.0098516375906</v>
      </c>
      <c r="E6" s="65">
        <v>892.37764217259462</v>
      </c>
      <c r="F6" s="65">
        <v>574.12949385821184</v>
      </c>
      <c r="G6" s="65">
        <v>351.08814006829385</v>
      </c>
      <c r="H6" s="65">
        <v>462.0913540920069</v>
      </c>
      <c r="I6" s="65">
        <v>785.83047111742064</v>
      </c>
      <c r="K6" s="40"/>
      <c r="L6" s="40"/>
      <c r="M6" s="40"/>
      <c r="N6" s="40"/>
      <c r="O6" s="40"/>
      <c r="P6" s="40"/>
    </row>
    <row r="7" spans="2:16">
      <c r="B7" s="57">
        <v>2011</v>
      </c>
      <c r="C7" s="57"/>
      <c r="D7" s="65">
        <v>873.20752003164876</v>
      </c>
      <c r="E7" s="65">
        <v>923.06397400451101</v>
      </c>
      <c r="F7" s="65">
        <v>588.72296997590513</v>
      </c>
      <c r="G7" s="65">
        <v>360.34340878210691</v>
      </c>
      <c r="H7" s="65">
        <v>473.67850927937536</v>
      </c>
      <c r="I7" s="65">
        <v>810.85356069746285</v>
      </c>
      <c r="K7" s="40"/>
      <c r="L7" s="40"/>
      <c r="M7" s="40"/>
      <c r="N7" s="40"/>
      <c r="O7" s="40"/>
      <c r="P7" s="40"/>
    </row>
    <row r="8" spans="2:16">
      <c r="B8" s="57">
        <v>2012</v>
      </c>
      <c r="C8" s="57"/>
      <c r="D8" s="65">
        <v>890.96203422829547</v>
      </c>
      <c r="E8" s="65">
        <v>955.4104056196536</v>
      </c>
      <c r="F8" s="65">
        <v>603.86982572137697</v>
      </c>
      <c r="G8" s="65">
        <v>365.30420992649925</v>
      </c>
      <c r="H8" s="65">
        <v>488.24254826560002</v>
      </c>
      <c r="I8" s="65">
        <v>836.26568757017981</v>
      </c>
      <c r="K8" s="40"/>
      <c r="L8" s="40"/>
      <c r="M8" s="40"/>
      <c r="N8" s="40"/>
      <c r="O8" s="40"/>
      <c r="P8" s="40"/>
    </row>
    <row r="9" spans="2:16">
      <c r="B9" s="57">
        <v>2013</v>
      </c>
      <c r="C9" s="57"/>
      <c r="D9" s="65">
        <v>910.3720826990276</v>
      </c>
      <c r="E9" s="65">
        <v>987.48063579495374</v>
      </c>
      <c r="F9" s="65">
        <v>619.75687378538237</v>
      </c>
      <c r="G9" s="65">
        <v>369.68166364562711</v>
      </c>
      <c r="H9" s="65">
        <v>503.82679781334627</v>
      </c>
      <c r="I9" s="65">
        <v>862.0005649572704</v>
      </c>
      <c r="K9" s="40"/>
      <c r="L9" s="40"/>
      <c r="M9" s="40"/>
      <c r="N9" s="40"/>
      <c r="O9" s="40"/>
      <c r="P9" s="40"/>
    </row>
    <row r="10" spans="2:16">
      <c r="B10" s="57">
        <v>2014</v>
      </c>
      <c r="C10" s="57"/>
      <c r="D10" s="65">
        <v>918.29211711246444</v>
      </c>
      <c r="E10" s="65">
        <v>1007.6883898661677</v>
      </c>
      <c r="F10" s="65">
        <v>626.11859428726598</v>
      </c>
      <c r="G10" s="65">
        <v>368.0060296391639</v>
      </c>
      <c r="H10" s="65">
        <v>510.91438177257129</v>
      </c>
      <c r="I10" s="65">
        <v>876.52859760097738</v>
      </c>
      <c r="K10" s="40"/>
      <c r="L10" s="40"/>
      <c r="M10" s="40"/>
      <c r="N10" s="40"/>
      <c r="O10" s="40"/>
      <c r="P10" s="40"/>
    </row>
    <row r="11" spans="2:16">
      <c r="B11" s="57">
        <v>2015</v>
      </c>
      <c r="C11" s="57"/>
      <c r="D11" s="65">
        <v>925.16460204597911</v>
      </c>
      <c r="E11" s="65">
        <v>1029.5348624662738</v>
      </c>
      <c r="F11" s="65">
        <v>632.73647553638693</v>
      </c>
      <c r="G11" s="65">
        <v>371.93226340494067</v>
      </c>
      <c r="H11" s="65">
        <v>520.60231470894644</v>
      </c>
      <c r="I11" s="65">
        <v>893.13122980420644</v>
      </c>
      <c r="K11" s="40"/>
      <c r="L11" s="40"/>
      <c r="M11" s="40"/>
      <c r="N11" s="40"/>
      <c r="O11" s="40"/>
      <c r="P11" s="40"/>
    </row>
    <row r="12" spans="2:16">
      <c r="B12" s="57">
        <v>2016</v>
      </c>
      <c r="C12" s="57"/>
      <c r="D12" s="73">
        <v>931.64910253017274</v>
      </c>
      <c r="E12" s="73">
        <v>1050.8237921202408</v>
      </c>
      <c r="F12" s="73">
        <v>640.89177371057519</v>
      </c>
      <c r="G12" s="73">
        <v>376.42090629243734</v>
      </c>
      <c r="H12" s="73">
        <v>528.63899788950926</v>
      </c>
      <c r="I12" s="65">
        <v>910.2438056302824</v>
      </c>
      <c r="K12" s="40"/>
      <c r="L12" s="40"/>
      <c r="M12" s="40"/>
      <c r="N12" s="40"/>
      <c r="O12" s="40"/>
      <c r="P12" s="40"/>
    </row>
    <row r="13" spans="2:16">
      <c r="B13" s="57">
        <v>2017</v>
      </c>
      <c r="C13" s="57"/>
      <c r="D13" s="65">
        <v>937.13550373947908</v>
      </c>
      <c r="E13" s="65">
        <v>1071.0073356712587</v>
      </c>
      <c r="F13" s="65">
        <v>649.19055643534398</v>
      </c>
      <c r="G13" s="65">
        <v>381.05815181742025</v>
      </c>
      <c r="H13" s="65">
        <v>538.40100572204483</v>
      </c>
      <c r="I13" s="65">
        <v>926.86713257362715</v>
      </c>
      <c r="K13" s="40"/>
      <c r="L13" s="40"/>
      <c r="M13" s="40"/>
      <c r="N13" s="40"/>
      <c r="O13" s="40"/>
      <c r="P13" s="40"/>
    </row>
    <row r="14" spans="2:16">
      <c r="B14" s="57">
        <v>2018</v>
      </c>
      <c r="C14" s="57"/>
      <c r="D14" s="65">
        <v>953.92125812729375</v>
      </c>
      <c r="E14" s="65">
        <v>1107.4871268066829</v>
      </c>
      <c r="F14" s="65">
        <v>680.95871055427142</v>
      </c>
      <c r="G14" s="65">
        <v>393.40111817886367</v>
      </c>
      <c r="H14" s="65">
        <v>558.41336534140623</v>
      </c>
      <c r="I14" s="65">
        <v>960.98128601384064</v>
      </c>
      <c r="K14" s="40"/>
      <c r="L14" s="40"/>
      <c r="M14" s="40"/>
      <c r="N14" s="40"/>
      <c r="O14" s="40"/>
      <c r="P14" s="40"/>
    </row>
    <row r="15" spans="2:16">
      <c r="B15" s="57">
        <v>2019</v>
      </c>
      <c r="C15" s="57"/>
      <c r="D15" s="65">
        <v>978.40342140358734</v>
      </c>
      <c r="E15" s="65">
        <v>1143.5510504863109</v>
      </c>
      <c r="F15" s="65">
        <v>714.976103465964</v>
      </c>
      <c r="G15" s="65">
        <v>405.54418228434622</v>
      </c>
      <c r="H15" s="65">
        <v>579.25481068681074</v>
      </c>
      <c r="I15" s="65">
        <v>995.75784980562355</v>
      </c>
      <c r="K15" s="40"/>
      <c r="L15" s="40"/>
      <c r="M15" s="40"/>
      <c r="N15" s="40"/>
      <c r="O15" s="40"/>
      <c r="P15" s="40"/>
    </row>
    <row r="16" spans="2:16">
      <c r="B16" s="57">
        <v>2020</v>
      </c>
      <c r="C16" s="57"/>
      <c r="D16" s="65">
        <v>985.15566222335588</v>
      </c>
      <c r="E16" s="65">
        <v>1170.2585354922246</v>
      </c>
      <c r="F16" s="65">
        <v>729.61853284131189</v>
      </c>
      <c r="G16" s="65">
        <v>412.00746765522553</v>
      </c>
      <c r="H16" s="65">
        <v>594.58594023052615</v>
      </c>
      <c r="I16" s="65">
        <v>1017.9672205936176</v>
      </c>
      <c r="K16" s="40"/>
      <c r="L16" s="40"/>
      <c r="M16" s="40"/>
      <c r="N16" s="40"/>
      <c r="O16" s="40"/>
      <c r="P16" s="40"/>
    </row>
    <row r="17" spans="2:16">
      <c r="B17" s="57"/>
      <c r="C17" s="57"/>
      <c r="D17" s="65"/>
      <c r="E17" s="65"/>
      <c r="F17" s="65"/>
      <c r="G17" s="65"/>
      <c r="H17" s="65"/>
      <c r="I17" s="65"/>
      <c r="K17" s="40"/>
      <c r="L17" s="40"/>
      <c r="M17" s="40"/>
      <c r="N17" s="40"/>
      <c r="O17" s="40"/>
      <c r="P17" s="40"/>
    </row>
    <row r="18" spans="2:16">
      <c r="B18" s="57">
        <v>2021</v>
      </c>
      <c r="C18" s="57" t="s">
        <v>120</v>
      </c>
      <c r="D18" s="65">
        <v>993.72647117077372</v>
      </c>
      <c r="E18" s="65">
        <v>1182.0684509014122</v>
      </c>
      <c r="F18" s="65">
        <v>736.65216017515888</v>
      </c>
      <c r="G18" s="65">
        <v>415.97365490198399</v>
      </c>
      <c r="H18" s="65">
        <v>600.73789839249184</v>
      </c>
      <c r="I18" s="65">
        <v>1028.1897146127192</v>
      </c>
      <c r="K18" s="40"/>
      <c r="L18" s="40"/>
      <c r="M18" s="40"/>
      <c r="N18" s="40"/>
      <c r="O18" s="40"/>
      <c r="P18" s="40"/>
    </row>
    <row r="19" spans="2:16">
      <c r="B19" s="57"/>
      <c r="C19" s="57" t="s">
        <v>121</v>
      </c>
      <c r="D19" s="65">
        <v>993.67523180989792</v>
      </c>
      <c r="E19" s="65">
        <v>1184.2604565223451</v>
      </c>
      <c r="F19" s="65">
        <v>737.55649119785789</v>
      </c>
      <c r="G19" s="65">
        <v>415.99700727299506</v>
      </c>
      <c r="H19" s="65">
        <v>601.65460250558863</v>
      </c>
      <c r="I19" s="65">
        <v>1029.9034460628618</v>
      </c>
      <c r="K19" s="40"/>
      <c r="L19" s="40"/>
      <c r="M19" s="40"/>
      <c r="N19" s="40"/>
      <c r="O19" s="40"/>
      <c r="P19" s="40"/>
    </row>
    <row r="20" spans="2:16">
      <c r="B20" s="57"/>
      <c r="C20" s="57" t="s">
        <v>122</v>
      </c>
      <c r="D20" s="65">
        <v>993.73607423373858</v>
      </c>
      <c r="E20" s="65">
        <v>1185.8083156682701</v>
      </c>
      <c r="F20" s="65">
        <v>738.21968401224296</v>
      </c>
      <c r="G20" s="65">
        <v>415.99078841543201</v>
      </c>
      <c r="H20" s="65">
        <v>602.21199150378391</v>
      </c>
      <c r="I20" s="65">
        <v>1030.9564719764026</v>
      </c>
      <c r="K20" s="40"/>
      <c r="L20" s="40"/>
      <c r="M20" s="40"/>
      <c r="N20" s="40"/>
      <c r="O20" s="40"/>
      <c r="P20" s="40"/>
    </row>
    <row r="21" spans="2:16">
      <c r="B21" s="57"/>
      <c r="C21" s="57" t="s">
        <v>123</v>
      </c>
      <c r="D21" s="65">
        <v>993.73373694177894</v>
      </c>
      <c r="E21" s="65">
        <v>1186.8689173227967</v>
      </c>
      <c r="F21" s="65">
        <v>738.66083820080462</v>
      </c>
      <c r="G21" s="65">
        <v>416.25477938588193</v>
      </c>
      <c r="H21" s="65">
        <v>602.20255135560262</v>
      </c>
      <c r="I21" s="65">
        <v>1031.6166430727237</v>
      </c>
      <c r="K21" s="40"/>
      <c r="L21" s="40"/>
      <c r="M21" s="40"/>
      <c r="N21" s="40"/>
      <c r="O21" s="40"/>
      <c r="P21" s="40"/>
    </row>
    <row r="22" spans="2:16">
      <c r="B22" s="57"/>
      <c r="C22" s="57" t="s">
        <v>124</v>
      </c>
      <c r="D22" s="65">
        <v>993.82810611766934</v>
      </c>
      <c r="E22" s="65">
        <v>1187.7970633213895</v>
      </c>
      <c r="F22" s="65">
        <v>739.19443744306477</v>
      </c>
      <c r="G22" s="65">
        <v>416.48996583256724</v>
      </c>
      <c r="H22" s="65">
        <v>602.7327053909346</v>
      </c>
      <c r="I22" s="65">
        <v>1032.3320407020449</v>
      </c>
      <c r="K22" s="40"/>
      <c r="L22" s="40"/>
      <c r="M22" s="40"/>
      <c r="N22" s="40"/>
      <c r="O22" s="40"/>
      <c r="P22" s="40"/>
    </row>
    <row r="23" spans="2:16">
      <c r="B23" s="57"/>
      <c r="C23" s="57" t="s">
        <v>125</v>
      </c>
      <c r="D23" s="65">
        <v>993.79970389996595</v>
      </c>
      <c r="E23" s="65">
        <v>1188.7390404971743</v>
      </c>
      <c r="F23" s="65">
        <v>739.66195210629724</v>
      </c>
      <c r="G23" s="65">
        <v>416.6561221823693</v>
      </c>
      <c r="H23" s="65">
        <v>602.46228433845431</v>
      </c>
      <c r="I23" s="65">
        <v>1033.034487856283</v>
      </c>
      <c r="K23" s="40"/>
      <c r="L23" s="40"/>
      <c r="M23" s="40"/>
      <c r="N23" s="40"/>
      <c r="O23" s="40"/>
      <c r="P23" s="40"/>
    </row>
    <row r="24" spans="2:16">
      <c r="B24" s="57"/>
      <c r="C24" s="57" t="s">
        <v>126</v>
      </c>
      <c r="D24" s="65">
        <v>993.97646256215296</v>
      </c>
      <c r="E24" s="65">
        <v>1189.7354692751421</v>
      </c>
      <c r="F24" s="65">
        <v>740.19020497902545</v>
      </c>
      <c r="G24" s="65">
        <v>416.85512433643089</v>
      </c>
      <c r="H24" s="65">
        <v>603.25121632727587</v>
      </c>
      <c r="I24" s="65">
        <v>1033.8605698817189</v>
      </c>
      <c r="K24" s="40"/>
      <c r="L24" s="40"/>
      <c r="M24" s="40"/>
      <c r="N24" s="40"/>
      <c r="O24" s="40"/>
      <c r="P24" s="40"/>
    </row>
    <row r="25" spans="2:16">
      <c r="B25" s="57"/>
      <c r="C25" s="57" t="s">
        <v>127</v>
      </c>
      <c r="D25" s="65">
        <v>994.28796803561897</v>
      </c>
      <c r="E25" s="65">
        <v>1192.2624873456782</v>
      </c>
      <c r="F25" s="65">
        <v>741.34815972965509</v>
      </c>
      <c r="G25" s="65">
        <v>417.73347686041495</v>
      </c>
      <c r="H25" s="65">
        <v>603.80448932683987</v>
      </c>
      <c r="I25" s="65">
        <v>1035.9780923974629</v>
      </c>
      <c r="K25" s="40"/>
      <c r="L25" s="40"/>
      <c r="M25" s="40"/>
      <c r="N25" s="40"/>
      <c r="O25" s="40"/>
      <c r="P25" s="40"/>
    </row>
    <row r="26" spans="2:16">
      <c r="B26" s="57"/>
      <c r="C26" s="57" t="s">
        <v>128</v>
      </c>
      <c r="D26" s="65">
        <v>994.02118047447459</v>
      </c>
      <c r="E26" s="65">
        <v>1193.0800292821443</v>
      </c>
      <c r="F26" s="65">
        <v>741.63056491604948</v>
      </c>
      <c r="G26" s="65">
        <v>417.81310192988462</v>
      </c>
      <c r="H26" s="65">
        <v>603.95786792581328</v>
      </c>
      <c r="I26" s="65">
        <v>1036.6917270132503</v>
      </c>
      <c r="K26" s="40"/>
      <c r="L26" s="40"/>
      <c r="M26" s="40"/>
      <c r="N26" s="40"/>
      <c r="O26" s="40"/>
      <c r="P26" s="40"/>
    </row>
    <row r="27" spans="2:16">
      <c r="B27" s="57"/>
      <c r="C27" s="57" t="s">
        <v>129</v>
      </c>
      <c r="D27" s="65">
        <v>994.16471877130516</v>
      </c>
      <c r="E27" s="65">
        <v>1193.814802532461</v>
      </c>
      <c r="F27" s="65">
        <v>741.92899450699224</v>
      </c>
      <c r="G27" s="65">
        <v>418.10593455288841</v>
      </c>
      <c r="H27" s="65">
        <v>604.50254158923008</v>
      </c>
      <c r="I27" s="65">
        <v>1037.4769274165515</v>
      </c>
      <c r="K27" s="40"/>
      <c r="L27" s="40"/>
      <c r="M27" s="40"/>
      <c r="N27" s="40"/>
      <c r="O27" s="40"/>
      <c r="P27" s="40"/>
    </row>
    <row r="28" spans="2:16">
      <c r="B28" s="57"/>
      <c r="C28" s="57" t="s">
        <v>130</v>
      </c>
      <c r="D28" s="65">
        <v>994.10648251178611</v>
      </c>
      <c r="E28" s="65">
        <v>1194.9449809462972</v>
      </c>
      <c r="F28" s="65">
        <v>742.3504552395184</v>
      </c>
      <c r="G28" s="65">
        <v>418.38420655886665</v>
      </c>
      <c r="H28" s="65">
        <v>604.93235467288696</v>
      </c>
      <c r="I28" s="65">
        <v>1038.4932636007482</v>
      </c>
      <c r="K28" s="40"/>
      <c r="L28" s="40"/>
      <c r="M28" s="40"/>
      <c r="N28" s="40"/>
      <c r="O28" s="40"/>
      <c r="P28" s="40"/>
    </row>
    <row r="29" spans="2:16">
      <c r="B29" s="57"/>
      <c r="C29" s="57" t="s">
        <v>131</v>
      </c>
      <c r="D29" s="65">
        <v>994.49352041913289</v>
      </c>
      <c r="E29" s="65">
        <v>1196.1689407339413</v>
      </c>
      <c r="F29" s="65">
        <v>743.0298793976076</v>
      </c>
      <c r="G29" s="65">
        <v>418.39681200287475</v>
      </c>
      <c r="H29" s="65">
        <v>605.74427593838902</v>
      </c>
      <c r="I29" s="65">
        <v>1039.5407091120405</v>
      </c>
      <c r="K29" s="40"/>
      <c r="L29" s="40"/>
      <c r="M29" s="40"/>
      <c r="N29" s="40"/>
      <c r="O29" s="40"/>
      <c r="P29" s="40"/>
    </row>
    <row r="30" spans="2:16">
      <c r="B30" s="57">
        <v>2022</v>
      </c>
      <c r="C30" s="57" t="s">
        <v>120</v>
      </c>
      <c r="D30" s="65">
        <v>1034.5387734085764</v>
      </c>
      <c r="E30" s="65">
        <v>1245.89709907786</v>
      </c>
      <c r="F30" s="65">
        <v>774.25833880903542</v>
      </c>
      <c r="G30" s="65">
        <v>436.60655564895768</v>
      </c>
      <c r="H30" s="65">
        <v>632.01411734152407</v>
      </c>
      <c r="I30" s="65">
        <v>1082.9811481063728</v>
      </c>
      <c r="K30" s="40"/>
      <c r="L30" s="40"/>
      <c r="M30" s="40"/>
      <c r="N30" s="40"/>
      <c r="O30" s="40"/>
      <c r="P30" s="40"/>
    </row>
    <row r="31" spans="2:16">
      <c r="B31" s="57"/>
      <c r="C31" s="57" t="s">
        <v>121</v>
      </c>
      <c r="D31" s="65">
        <v>1034.3143371824985</v>
      </c>
      <c r="E31" s="65">
        <v>1248.3639538219993</v>
      </c>
      <c r="F31" s="65">
        <v>775.28690134092778</v>
      </c>
      <c r="G31" s="65">
        <v>436.73075335161542</v>
      </c>
      <c r="H31" s="65">
        <v>633.33577292715017</v>
      </c>
      <c r="I31" s="65">
        <v>1085.0698188245644</v>
      </c>
      <c r="K31" s="40"/>
      <c r="L31" s="40"/>
      <c r="M31" s="40"/>
      <c r="N31" s="40"/>
      <c r="O31" s="40"/>
      <c r="P31" s="40"/>
    </row>
    <row r="32" spans="2:16">
      <c r="B32" s="57"/>
      <c r="C32" s="57" t="s">
        <v>122</v>
      </c>
      <c r="D32" s="65">
        <v>1034.57</v>
      </c>
      <c r="E32" s="65">
        <v>1250.3699999999999</v>
      </c>
      <c r="F32" s="65">
        <v>776</v>
      </c>
      <c r="G32" s="65">
        <v>436.93</v>
      </c>
      <c r="H32" s="65">
        <v>633.75</v>
      </c>
      <c r="I32" s="65">
        <v>1086.52</v>
      </c>
      <c r="K32" s="40"/>
      <c r="L32" s="40"/>
      <c r="M32" s="40"/>
      <c r="N32" s="40"/>
      <c r="O32" s="40"/>
      <c r="P32" s="40"/>
    </row>
    <row r="33" spans="2:42">
      <c r="B33" s="57"/>
      <c r="C33" s="57" t="s">
        <v>123</v>
      </c>
      <c r="D33" s="65">
        <v>1034.940127943054</v>
      </c>
      <c r="E33" s="65">
        <v>1251.5355452325248</v>
      </c>
      <c r="F33" s="65">
        <v>776.75179361770847</v>
      </c>
      <c r="G33" s="65">
        <v>437.30937629464518</v>
      </c>
      <c r="H33" s="65">
        <v>635.23630569223155</v>
      </c>
      <c r="I33" s="65">
        <v>1087.4750980441895</v>
      </c>
      <c r="K33" s="40"/>
      <c r="L33" s="40"/>
      <c r="M33" s="40"/>
      <c r="N33" s="40"/>
      <c r="O33" s="40"/>
      <c r="P33" s="40"/>
    </row>
    <row r="34" spans="2:42">
      <c r="B34" s="57"/>
      <c r="C34" s="57" t="s">
        <v>124</v>
      </c>
      <c r="D34" s="65">
        <v>1035.4477381186357</v>
      </c>
      <c r="E34" s="65">
        <v>1254.363449608682</v>
      </c>
      <c r="F34" s="65">
        <v>778.36660700005598</v>
      </c>
      <c r="G34" s="65">
        <v>438.55424812151142</v>
      </c>
      <c r="H34" s="65">
        <v>636.12356732394414</v>
      </c>
      <c r="I34" s="65">
        <v>1089.8640347178266</v>
      </c>
      <c r="K34" s="40"/>
      <c r="L34" s="40"/>
      <c r="M34" s="40"/>
      <c r="N34" s="40"/>
      <c r="O34" s="40"/>
      <c r="P34" s="40"/>
    </row>
    <row r="35" spans="2:42">
      <c r="B35" s="57"/>
      <c r="C35" s="61" t="s">
        <v>125</v>
      </c>
      <c r="D35" s="69">
        <v>1035.4326922333898</v>
      </c>
      <c r="E35" s="69">
        <v>1254.659992962467</v>
      </c>
      <c r="F35" s="69">
        <v>778.73156976420307</v>
      </c>
      <c r="G35" s="69">
        <v>438.46065987876386</v>
      </c>
      <c r="H35" s="69">
        <v>637.3812671394802</v>
      </c>
      <c r="I35" s="69">
        <v>1090.1761275045094</v>
      </c>
      <c r="K35" s="40"/>
      <c r="L35" s="40"/>
      <c r="M35" s="40"/>
      <c r="N35" s="40"/>
      <c r="O35" s="40"/>
      <c r="P35" s="40"/>
    </row>
    <row r="36" spans="2:42">
      <c r="B36" s="57"/>
      <c r="C36" s="57" t="s">
        <v>126</v>
      </c>
      <c r="D36" s="65"/>
      <c r="E36" s="65"/>
      <c r="F36" s="65"/>
      <c r="G36" s="65"/>
      <c r="H36" s="65"/>
      <c r="I36" s="65"/>
      <c r="K36" s="40"/>
      <c r="L36" s="40"/>
      <c r="M36" s="40"/>
      <c r="N36" s="40"/>
      <c r="O36" s="40"/>
      <c r="P36" s="40"/>
    </row>
    <row r="37" spans="2:42">
      <c r="B37" s="57"/>
      <c r="C37" s="57" t="s">
        <v>127</v>
      </c>
      <c r="D37" s="65"/>
      <c r="E37" s="65"/>
      <c r="F37" s="65"/>
      <c r="G37" s="65"/>
      <c r="H37" s="65"/>
      <c r="I37" s="65"/>
      <c r="K37" s="40"/>
      <c r="L37" s="40"/>
      <c r="M37" s="40"/>
      <c r="N37" s="40"/>
      <c r="O37" s="40"/>
      <c r="P37" s="40"/>
    </row>
    <row r="38" spans="2:42">
      <c r="B38" s="57"/>
      <c r="C38" s="57" t="s">
        <v>128</v>
      </c>
      <c r="D38" s="65"/>
      <c r="E38" s="65"/>
      <c r="F38" s="65"/>
      <c r="G38" s="65"/>
      <c r="H38" s="65"/>
      <c r="I38" s="65"/>
      <c r="K38" s="40"/>
      <c r="L38" s="40"/>
      <c r="M38" s="40"/>
      <c r="N38" s="40"/>
      <c r="O38" s="40"/>
      <c r="P38" s="40"/>
    </row>
    <row r="39" spans="2:42">
      <c r="B39" s="57"/>
      <c r="C39" s="57" t="s">
        <v>129</v>
      </c>
      <c r="D39" s="65"/>
      <c r="E39" s="65"/>
      <c r="F39" s="65"/>
      <c r="G39" s="65"/>
      <c r="H39" s="65"/>
      <c r="I39" s="65"/>
      <c r="K39" s="40"/>
      <c r="L39" s="40"/>
      <c r="M39" s="40"/>
      <c r="N39" s="40"/>
      <c r="O39" s="40"/>
      <c r="P39" s="40"/>
    </row>
    <row r="40" spans="2:42">
      <c r="B40" s="64"/>
      <c r="C40" s="57" t="s">
        <v>130</v>
      </c>
      <c r="D40" s="65"/>
      <c r="E40" s="65"/>
      <c r="F40" s="65"/>
      <c r="G40" s="65"/>
      <c r="H40" s="65"/>
      <c r="I40" s="65"/>
      <c r="K40" s="40"/>
      <c r="L40" s="40"/>
      <c r="M40" s="40"/>
      <c r="N40" s="40"/>
      <c r="O40" s="40"/>
      <c r="P40" s="40"/>
    </row>
    <row r="41" spans="2:42">
      <c r="B41" s="64"/>
      <c r="C41" s="57" t="s">
        <v>131</v>
      </c>
      <c r="D41" s="65"/>
      <c r="E41" s="65"/>
      <c r="F41" s="65"/>
      <c r="G41" s="65"/>
      <c r="H41" s="65"/>
      <c r="I41" s="65"/>
      <c r="K41" s="40"/>
      <c r="L41" s="279"/>
      <c r="M41" s="279"/>
      <c r="N41" s="279"/>
      <c r="O41" s="279"/>
      <c r="P41" s="279"/>
      <c r="Q41" s="279"/>
    </row>
    <row r="42" spans="2:42">
      <c r="B42" s="64"/>
      <c r="C42" s="57"/>
      <c r="D42" s="71"/>
      <c r="E42" s="71"/>
      <c r="F42" s="71"/>
      <c r="G42" s="71"/>
      <c r="H42" s="71"/>
      <c r="I42" s="71"/>
      <c r="K42" s="40"/>
      <c r="L42" s="40"/>
      <c r="M42" s="40"/>
      <c r="N42" s="40"/>
      <c r="O42" s="40"/>
      <c r="P42" s="40"/>
    </row>
    <row r="43" spans="2:42">
      <c r="B43" s="57"/>
      <c r="C43" s="57"/>
      <c r="D43" s="69" t="s">
        <v>133</v>
      </c>
      <c r="E43" s="65"/>
      <c r="F43" s="65"/>
      <c r="G43" s="65"/>
      <c r="H43" s="65"/>
      <c r="I43" s="65"/>
      <c r="K43" s="40"/>
      <c r="L43" s="40"/>
      <c r="M43" s="40"/>
      <c r="N43" s="40"/>
      <c r="O43" s="40"/>
      <c r="P43" s="40"/>
    </row>
    <row r="44" spans="2:42">
      <c r="B44" s="57">
        <v>2010</v>
      </c>
      <c r="C44" s="57"/>
      <c r="D44" s="65">
        <v>2.1742639544057196</v>
      </c>
      <c r="E44" s="65">
        <v>3.5854194921367322</v>
      </c>
      <c r="F44" s="65">
        <v>3.2084438878145383</v>
      </c>
      <c r="G44" s="65">
        <v>2.8985024455060904</v>
      </c>
      <c r="H44" s="65">
        <v>2.8228685702079925</v>
      </c>
      <c r="I44" s="65">
        <v>3.4175092207132662</v>
      </c>
      <c r="K44" s="40"/>
      <c r="L44" s="40"/>
      <c r="M44" s="40"/>
      <c r="N44" s="40"/>
      <c r="O44" s="40"/>
      <c r="P44" s="40"/>
    </row>
    <row r="45" spans="2:42">
      <c r="B45" s="57">
        <v>2011</v>
      </c>
      <c r="C45" s="57"/>
      <c r="D45" s="65">
        <v>2.2479446059370467</v>
      </c>
      <c r="E45" s="65">
        <v>3.4387158957957631</v>
      </c>
      <c r="F45" s="65">
        <v>2.541844004498639</v>
      </c>
      <c r="G45" s="65">
        <v>2.636166722126454</v>
      </c>
      <c r="H45" s="65">
        <v>2.5075464158243799</v>
      </c>
      <c r="I45" s="65">
        <v>3.1842859878493002</v>
      </c>
      <c r="K45" s="40"/>
      <c r="L45" s="40"/>
      <c r="M45" s="40"/>
      <c r="N45" s="40"/>
      <c r="O45" s="40"/>
      <c r="P45" s="40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</row>
    <row r="46" spans="2:42">
      <c r="B46" s="57">
        <v>2012</v>
      </c>
      <c r="C46" s="57"/>
      <c r="D46" s="66">
        <v>2.0332525532994916</v>
      </c>
      <c r="E46" s="66">
        <v>3.5042459164357442</v>
      </c>
      <c r="F46" s="66">
        <v>2.5728324726469909</v>
      </c>
      <c r="G46" s="66">
        <v>1.3766870777958573</v>
      </c>
      <c r="H46" s="66">
        <v>3.0746674592396994</v>
      </c>
      <c r="I46" s="66">
        <v>3.1339970747441104</v>
      </c>
      <c r="K46" s="40"/>
      <c r="L46" s="40"/>
      <c r="M46" s="40"/>
      <c r="N46" s="40"/>
      <c r="O46" s="40"/>
      <c r="P46" s="40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</row>
    <row r="47" spans="2:42">
      <c r="B47" s="57">
        <v>2013</v>
      </c>
      <c r="C47" s="57"/>
      <c r="D47" s="65">
        <v>2.1785494471202815</v>
      </c>
      <c r="E47" s="65">
        <v>3.3566967647270074</v>
      </c>
      <c r="F47" s="65">
        <v>2.6308729774710882</v>
      </c>
      <c r="G47" s="65">
        <v>1.1983036603954389</v>
      </c>
      <c r="H47" s="65">
        <v>3.1919073016283939</v>
      </c>
      <c r="I47" s="65">
        <v>3.0773566068296843</v>
      </c>
      <c r="K47" s="40"/>
      <c r="L47" s="40"/>
      <c r="M47" s="40"/>
      <c r="N47" s="40"/>
      <c r="O47" s="40"/>
      <c r="P47" s="40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</row>
    <row r="48" spans="2:42">
      <c r="B48" s="57">
        <v>2014</v>
      </c>
      <c r="C48" s="57"/>
      <c r="D48" s="65">
        <v>0.86997773371475517</v>
      </c>
      <c r="E48" s="65">
        <v>2.0463949710716189</v>
      </c>
      <c r="F48" s="65">
        <v>1.0264864773547711</v>
      </c>
      <c r="G48" s="65">
        <v>-0.45326402990586434</v>
      </c>
      <c r="H48" s="65">
        <v>1.4067500954664913</v>
      </c>
      <c r="I48" s="65">
        <v>1.6853855129929318</v>
      </c>
      <c r="K48" s="40"/>
      <c r="L48" s="40"/>
      <c r="M48" s="40"/>
      <c r="N48" s="40"/>
      <c r="O48" s="40"/>
      <c r="P48" s="40"/>
    </row>
    <row r="49" spans="2:16">
      <c r="B49" s="57">
        <v>2015</v>
      </c>
      <c r="C49" s="57"/>
      <c r="D49" s="65">
        <v>0.74839855482207174</v>
      </c>
      <c r="E49" s="65">
        <v>2.1679789922961712</v>
      </c>
      <c r="F49" s="65">
        <v>1.0569692881672532</v>
      </c>
      <c r="G49" s="65">
        <v>1.0668938684582185</v>
      </c>
      <c r="H49" s="65">
        <v>1.8961949950916823</v>
      </c>
      <c r="I49" s="65">
        <v>1.8941346863832864</v>
      </c>
      <c r="K49" s="40"/>
      <c r="L49" s="40"/>
      <c r="M49" s="40"/>
      <c r="N49" s="40"/>
      <c r="O49" s="40"/>
      <c r="P49" s="40"/>
    </row>
    <row r="50" spans="2:16">
      <c r="B50" s="57">
        <v>2016</v>
      </c>
      <c r="C50" s="57"/>
      <c r="D50" s="65">
        <v>0.70090235508939447</v>
      </c>
      <c r="E50" s="65">
        <v>2.0678201807531771</v>
      </c>
      <c r="F50" s="65">
        <v>1.2888933212321652</v>
      </c>
      <c r="G50" s="65">
        <v>1.2068441835092036</v>
      </c>
      <c r="H50" s="65">
        <v>1.5437279000681814</v>
      </c>
      <c r="I50" s="65">
        <v>1.9160203176220136</v>
      </c>
      <c r="K50" s="40"/>
      <c r="L50" s="40"/>
      <c r="M50" s="40"/>
      <c r="N50" s="40"/>
      <c r="O50" s="40"/>
      <c r="P50" s="40"/>
    </row>
    <row r="51" spans="2:16">
      <c r="B51" s="57">
        <v>2017</v>
      </c>
      <c r="C51" s="57"/>
      <c r="D51" s="65">
        <v>0.58889137491855426</v>
      </c>
      <c r="E51" s="65">
        <v>1.9207353033274588</v>
      </c>
      <c r="F51" s="65">
        <v>1.2948805188622181</v>
      </c>
      <c r="G51" s="65">
        <v>1.231930917614954</v>
      </c>
      <c r="H51" s="65">
        <v>1.8466302848462846</v>
      </c>
      <c r="I51" s="65">
        <v>1.8262499388099984</v>
      </c>
      <c r="K51" s="40"/>
      <c r="L51" s="40"/>
      <c r="M51" s="40"/>
      <c r="N51" s="40"/>
      <c r="O51" s="40"/>
      <c r="P51" s="40"/>
    </row>
    <row r="52" spans="2:16">
      <c r="B52" s="57">
        <v>2018</v>
      </c>
      <c r="C52" s="57"/>
      <c r="D52" s="65">
        <v>1.7911768704562014</v>
      </c>
      <c r="E52" s="65">
        <v>3.4061196333973198</v>
      </c>
      <c r="F52" s="65">
        <v>4.8935021934644274</v>
      </c>
      <c r="G52" s="65">
        <v>3.2391293304118607</v>
      </c>
      <c r="H52" s="65">
        <v>3.7169989295475103</v>
      </c>
      <c r="I52" s="65">
        <v>3.6805872429081399</v>
      </c>
      <c r="K52" s="40"/>
      <c r="L52" s="40"/>
      <c r="M52" s="40"/>
      <c r="N52" s="40"/>
      <c r="O52" s="40"/>
      <c r="P52" s="40"/>
    </row>
    <row r="53" spans="2:16">
      <c r="B53" s="57">
        <v>2019</v>
      </c>
      <c r="C53" s="57"/>
      <c r="D53" s="65">
        <v>2.5664763278633762</v>
      </c>
      <c r="E53" s="65">
        <v>3.2563740748494663</v>
      </c>
      <c r="F53" s="65">
        <v>4.995514762415465</v>
      </c>
      <c r="G53" s="65">
        <v>3.0866877454988728</v>
      </c>
      <c r="H53" s="65">
        <v>3.7322611955504126</v>
      </c>
      <c r="I53" s="65">
        <v>3.6188596279576268</v>
      </c>
      <c r="K53" s="40"/>
      <c r="L53" s="40"/>
      <c r="M53" s="40"/>
      <c r="N53" s="40"/>
      <c r="O53" s="40"/>
      <c r="P53" s="40"/>
    </row>
    <row r="54" spans="2:16">
      <c r="B54" s="57">
        <v>2020</v>
      </c>
      <c r="C54" s="57"/>
      <c r="D54" s="65">
        <v>0.69012849628857786</v>
      </c>
      <c r="E54" s="65">
        <v>2.3354869023602731</v>
      </c>
      <c r="F54" s="65">
        <v>2.0479606667086703</v>
      </c>
      <c r="G54" s="65">
        <v>1.5937314978782924</v>
      </c>
      <c r="H54" s="65">
        <v>2.6466986999275077</v>
      </c>
      <c r="I54" s="65">
        <v>2.2303987653552682</v>
      </c>
      <c r="K54" s="40"/>
      <c r="L54" s="40"/>
      <c r="M54" s="40"/>
      <c r="N54" s="40"/>
      <c r="O54" s="40"/>
      <c r="P54" s="40"/>
    </row>
    <row r="55" spans="2:16">
      <c r="B55" s="74"/>
      <c r="C55" s="57"/>
      <c r="D55" s="65"/>
      <c r="E55" s="65"/>
      <c r="F55" s="65"/>
      <c r="G55" s="65"/>
      <c r="H55" s="65"/>
      <c r="I55" s="65"/>
      <c r="K55" s="40"/>
      <c r="L55" s="40"/>
      <c r="M55" s="40"/>
      <c r="N55" s="40"/>
      <c r="O55" s="40"/>
      <c r="P55" s="40"/>
    </row>
    <row r="56" spans="2:16">
      <c r="B56" s="74">
        <v>2021</v>
      </c>
      <c r="C56" s="57" t="s">
        <v>120</v>
      </c>
      <c r="D56" s="65">
        <v>1.5871386348657035</v>
      </c>
      <c r="E56" s="65">
        <v>3.2729061384266345</v>
      </c>
      <c r="F56" s="65">
        <v>2.9642212323262696</v>
      </c>
      <c r="G56" s="65">
        <v>2.4700640029513998</v>
      </c>
      <c r="H56" s="65">
        <v>3.5890183497999661</v>
      </c>
      <c r="I56" s="65">
        <v>3.156041624225292</v>
      </c>
      <c r="K56" s="40"/>
      <c r="L56" s="40"/>
      <c r="M56" s="40"/>
      <c r="N56" s="40"/>
      <c r="O56" s="40"/>
      <c r="P56" s="40"/>
    </row>
    <row r="57" spans="2:16">
      <c r="B57" s="74"/>
      <c r="C57" s="57" t="s">
        <v>121</v>
      </c>
      <c r="D57" s="65">
        <v>0.74745967339981956</v>
      </c>
      <c r="E57" s="65">
        <v>2.4216200522145126</v>
      </c>
      <c r="F57" s="65">
        <v>2.0633202896720659</v>
      </c>
      <c r="G57" s="65">
        <v>1.5540665094710082</v>
      </c>
      <c r="H57" s="65">
        <v>2.6667976053194931</v>
      </c>
      <c r="I57" s="65">
        <v>2.2895810612577838</v>
      </c>
      <c r="K57" s="40"/>
      <c r="L57" s="40"/>
      <c r="M57" s="40"/>
      <c r="N57" s="40"/>
      <c r="O57" s="40"/>
      <c r="P57" s="40"/>
    </row>
    <row r="58" spans="2:16">
      <c r="B58" s="74"/>
      <c r="C58" s="57" t="s">
        <v>122</v>
      </c>
      <c r="D58" s="65">
        <v>0.73785009448317229</v>
      </c>
      <c r="E58" s="65">
        <v>2.4041933599539655</v>
      </c>
      <c r="F58" s="65">
        <v>2.0745523570902202</v>
      </c>
      <c r="G58" s="65">
        <v>1.4864119195395542</v>
      </c>
      <c r="H58" s="65">
        <v>2.567590636858319</v>
      </c>
      <c r="I58" s="65">
        <v>2.2775886505881138</v>
      </c>
      <c r="K58" s="40"/>
      <c r="L58" s="40"/>
      <c r="M58" s="40"/>
      <c r="N58" s="40"/>
      <c r="O58" s="40"/>
      <c r="P58" s="40"/>
    </row>
    <row r="59" spans="2:16">
      <c r="B59" s="74"/>
      <c r="C59" s="57" t="s">
        <v>123</v>
      </c>
      <c r="D59" s="65">
        <v>0.78280406677697645</v>
      </c>
      <c r="E59" s="65">
        <v>2.3968804247793019</v>
      </c>
      <c r="F59" s="65">
        <v>2.0533389772658062</v>
      </c>
      <c r="G59" s="65">
        <v>1.5584903166149688</v>
      </c>
      <c r="H59" s="65">
        <v>2.367501333720301</v>
      </c>
      <c r="I59" s="65">
        <v>2.2582325268302617</v>
      </c>
      <c r="K59" s="40"/>
      <c r="L59" s="40"/>
      <c r="M59" s="40"/>
      <c r="N59" s="40"/>
      <c r="O59" s="40"/>
      <c r="P59" s="40"/>
    </row>
    <row r="60" spans="2:16">
      <c r="B60" s="74"/>
      <c r="C60" s="57" t="s">
        <v>124</v>
      </c>
      <c r="D60" s="65">
        <v>0.83382542702858942</v>
      </c>
      <c r="E60" s="65">
        <v>2.3354742517912142</v>
      </c>
      <c r="F60" s="65">
        <v>2.0018150019353476</v>
      </c>
      <c r="G60" s="65">
        <v>1.6765217082073347</v>
      </c>
      <c r="H60" s="65">
        <v>2.2604899124430089</v>
      </c>
      <c r="I60" s="65">
        <v>2.1996550895564626</v>
      </c>
      <c r="K60" s="40"/>
      <c r="L60" s="40"/>
      <c r="M60" s="40"/>
      <c r="N60" s="40"/>
      <c r="O60" s="40"/>
      <c r="P60" s="40"/>
    </row>
    <row r="61" spans="2:16">
      <c r="B61" s="74"/>
      <c r="C61" s="57" t="s">
        <v>125</v>
      </c>
      <c r="D61" s="65">
        <v>0.84037965970058526</v>
      </c>
      <c r="E61" s="65">
        <v>2.3116604942476471</v>
      </c>
      <c r="F61" s="65">
        <v>1.9361060159438725</v>
      </c>
      <c r="G61" s="65">
        <v>1.6737348115307915</v>
      </c>
      <c r="H61" s="65">
        <v>2.0911385187339926</v>
      </c>
      <c r="I61" s="65">
        <v>2.1762953925719586</v>
      </c>
      <c r="K61" s="40"/>
      <c r="L61" s="40"/>
      <c r="M61" s="40"/>
      <c r="N61" s="40"/>
      <c r="O61" s="40"/>
      <c r="P61" s="40"/>
    </row>
    <row r="62" spans="2:16">
      <c r="B62" s="57"/>
      <c r="C62" s="57" t="s">
        <v>126</v>
      </c>
      <c r="D62" s="65">
        <v>0.87149600829934393</v>
      </c>
      <c r="E62" s="65">
        <v>2.3011726478011196</v>
      </c>
      <c r="F62" s="65">
        <v>1.8999921761754468</v>
      </c>
      <c r="G62" s="65">
        <v>1.6372933025514236</v>
      </c>
      <c r="H62" s="65">
        <v>2.0886228925373507</v>
      </c>
      <c r="I62" s="65">
        <v>2.1766007314495628</v>
      </c>
      <c r="K62" s="40"/>
      <c r="L62" s="40"/>
      <c r="M62" s="40"/>
      <c r="N62" s="40"/>
      <c r="O62" s="40"/>
      <c r="P62" s="40"/>
    </row>
    <row r="63" spans="2:16">
      <c r="B63" s="74"/>
      <c r="C63" s="57" t="s">
        <v>127</v>
      </c>
      <c r="D63" s="65">
        <v>0.90404445796703481</v>
      </c>
      <c r="E63" s="65">
        <v>2.4005464242501828</v>
      </c>
      <c r="F63" s="65">
        <v>1.9682561490707906</v>
      </c>
      <c r="G63" s="65">
        <v>1.7792070267778959</v>
      </c>
      <c r="H63" s="65">
        <v>2.0482749704932024</v>
      </c>
      <c r="I63" s="65">
        <v>2.2748820457275665</v>
      </c>
      <c r="K63" s="40"/>
      <c r="L63" s="40"/>
      <c r="M63" s="40"/>
      <c r="N63" s="40"/>
      <c r="O63" s="40"/>
      <c r="P63" s="40"/>
    </row>
    <row r="64" spans="2:16">
      <c r="B64" s="57"/>
      <c r="C64" s="57" t="s">
        <v>128</v>
      </c>
      <c r="D64" s="65">
        <v>0.85714429775238798</v>
      </c>
      <c r="E64" s="65">
        <v>2.2595906793402065</v>
      </c>
      <c r="F64" s="65">
        <v>1.8477447081016285</v>
      </c>
      <c r="G64" s="65">
        <v>1.5724907916950359</v>
      </c>
      <c r="H64" s="65">
        <v>1.9187447173342864</v>
      </c>
      <c r="I64" s="65">
        <v>2.1413116012360511</v>
      </c>
      <c r="K64" s="40"/>
      <c r="L64" s="40"/>
      <c r="M64" s="40"/>
      <c r="N64" s="40"/>
      <c r="O64" s="40"/>
      <c r="P64" s="40"/>
    </row>
    <row r="65" spans="2:16">
      <c r="B65" s="57"/>
      <c r="C65" s="57" t="s">
        <v>129</v>
      </c>
      <c r="D65" s="65">
        <v>0.8734173769151532</v>
      </c>
      <c r="E65" s="65">
        <v>2.2246407322851658</v>
      </c>
      <c r="F65" s="65">
        <v>1.8216185634138071</v>
      </c>
      <c r="G65" s="65">
        <v>1.4973047412867979</v>
      </c>
      <c r="H65" s="65">
        <v>1.8867717534366113</v>
      </c>
      <c r="I65" s="65">
        <v>2.1111342928098464</v>
      </c>
      <c r="K65" s="40"/>
      <c r="L65" s="40"/>
      <c r="M65" s="40"/>
      <c r="N65" s="40"/>
      <c r="O65" s="40"/>
      <c r="P65" s="40"/>
    </row>
    <row r="66" spans="2:16">
      <c r="B66" s="57"/>
      <c r="C66" s="57" t="s">
        <v>130</v>
      </c>
      <c r="D66" s="65">
        <v>0.90283356218390232</v>
      </c>
      <c r="E66" s="65">
        <v>2.2194449003277938</v>
      </c>
      <c r="F66" s="65">
        <v>1.8195525948394131</v>
      </c>
      <c r="G66" s="65">
        <v>1.5306603854848833</v>
      </c>
      <c r="H66" s="65">
        <v>1.7800559678727401</v>
      </c>
      <c r="I66" s="65">
        <v>2.1123915144102057</v>
      </c>
      <c r="K66" s="40"/>
      <c r="L66" s="40"/>
      <c r="M66" s="40"/>
      <c r="N66" s="40"/>
      <c r="O66" s="40"/>
      <c r="P66" s="40"/>
    </row>
    <row r="67" spans="2:16">
      <c r="B67" s="57"/>
      <c r="C67" s="57" t="s">
        <v>131</v>
      </c>
      <c r="D67" s="65">
        <v>0.94785611592616004</v>
      </c>
      <c r="E67" s="65">
        <v>2.2140753052331652</v>
      </c>
      <c r="F67" s="65">
        <v>1.8381312908909653</v>
      </c>
      <c r="G67" s="65">
        <v>1.5507836263288111</v>
      </c>
      <c r="H67" s="65">
        <v>1.876656502092322</v>
      </c>
      <c r="I67" s="65">
        <v>2.1192714344812069</v>
      </c>
      <c r="K67" s="40"/>
      <c r="L67" s="40"/>
      <c r="M67" s="40"/>
      <c r="N67" s="40"/>
      <c r="O67" s="40"/>
      <c r="P67" s="40"/>
    </row>
    <row r="68" spans="2:16">
      <c r="B68" s="74">
        <v>2022</v>
      </c>
      <c r="C68" s="57" t="s">
        <v>120</v>
      </c>
      <c r="D68" s="65">
        <v>4.1069955789462931</v>
      </c>
      <c r="E68" s="65">
        <v>5.3997421323421557</v>
      </c>
      <c r="F68" s="65">
        <v>5.1050116550170221</v>
      </c>
      <c r="G68" s="65">
        <v>4.96014603420869</v>
      </c>
      <c r="H68" s="65">
        <v>5.2063002904800815</v>
      </c>
      <c r="I68" s="65">
        <v>5.3289225436661258</v>
      </c>
      <c r="K68" s="40"/>
      <c r="L68" s="40"/>
      <c r="M68" s="40"/>
      <c r="N68" s="40"/>
      <c r="O68" s="40"/>
      <c r="P68" s="40"/>
    </row>
    <row r="69" spans="2:16">
      <c r="B69" s="74"/>
      <c r="C69" s="57" t="s">
        <v>121</v>
      </c>
      <c r="D69" s="65">
        <v>4.0897774314631707</v>
      </c>
      <c r="E69" s="65">
        <v>5.4129559884063205</v>
      </c>
      <c r="F69" s="65">
        <v>5.1155959703903298</v>
      </c>
      <c r="G69" s="65">
        <v>4.984109432550321</v>
      </c>
      <c r="H69" s="65">
        <v>5.2656740743983965</v>
      </c>
      <c r="I69" s="65">
        <v>5.3564606442083385</v>
      </c>
      <c r="K69" s="40"/>
      <c r="L69" s="40"/>
      <c r="M69" s="40"/>
      <c r="N69" s="40"/>
      <c r="O69" s="40"/>
      <c r="P69" s="40"/>
    </row>
    <row r="70" spans="2:16">
      <c r="B70" s="74"/>
      <c r="C70" s="57" t="s">
        <v>122</v>
      </c>
      <c r="D70" s="65">
        <v>4.1100000000000003</v>
      </c>
      <c r="E70" s="65">
        <v>5.44</v>
      </c>
      <c r="F70" s="65">
        <v>5.12</v>
      </c>
      <c r="G70" s="65">
        <v>5.03</v>
      </c>
      <c r="H70" s="65">
        <v>5.24</v>
      </c>
      <c r="I70" s="65">
        <v>5.39</v>
      </c>
      <c r="K70" s="40"/>
      <c r="L70" s="40"/>
      <c r="M70" s="40"/>
      <c r="N70" s="40"/>
      <c r="O70" s="40"/>
      <c r="P70" s="40"/>
    </row>
    <row r="71" spans="2:16">
      <c r="B71" s="74"/>
      <c r="C71" s="57" t="s">
        <v>123</v>
      </c>
      <c r="D71" s="65">
        <v>4.1466229302114632</v>
      </c>
      <c r="E71" s="65">
        <v>5.4485063148840052</v>
      </c>
      <c r="F71" s="65">
        <v>5.1567584806152755</v>
      </c>
      <c r="G71" s="65">
        <v>5.0581033423390265</v>
      </c>
      <c r="H71" s="65">
        <v>5.4854889376120264</v>
      </c>
      <c r="I71" s="65">
        <v>5.4146523659300838</v>
      </c>
      <c r="K71" s="40"/>
      <c r="L71" s="40"/>
      <c r="M71" s="40"/>
      <c r="N71" s="40"/>
      <c r="O71" s="40"/>
      <c r="P71" s="40"/>
    </row>
    <row r="72" spans="2:16">
      <c r="B72" s="74"/>
      <c r="C72" s="57" t="s">
        <v>124</v>
      </c>
      <c r="D72" s="65">
        <v>4.1878099185130635</v>
      </c>
      <c r="E72" s="65">
        <v>5.6041884883227144</v>
      </c>
      <c r="F72" s="65">
        <v>5.2993052399705531</v>
      </c>
      <c r="G72" s="65">
        <v>5.2976743977102725</v>
      </c>
      <c r="H72" s="65">
        <v>5.5399120761751464</v>
      </c>
      <c r="I72" s="65">
        <v>5.5730125335116565</v>
      </c>
      <c r="K72" s="40"/>
      <c r="L72" s="40"/>
      <c r="M72" s="40"/>
      <c r="N72" s="40"/>
      <c r="O72" s="40"/>
      <c r="P72" s="40"/>
    </row>
    <row r="73" spans="2:16">
      <c r="B73" s="74"/>
      <c r="C73" s="61" t="s">
        <v>125</v>
      </c>
      <c r="D73" s="69">
        <v>4.1892735699199379</v>
      </c>
      <c r="E73" s="69">
        <v>5.5454519637650801</v>
      </c>
      <c r="F73" s="69">
        <v>5.2820910345123595</v>
      </c>
      <c r="G73" s="69">
        <v>5.2332214830268953</v>
      </c>
      <c r="H73" s="69">
        <v>5.7960446170284952</v>
      </c>
      <c r="I73" s="69">
        <v>5.5314358155461596</v>
      </c>
      <c r="K73" s="40"/>
      <c r="L73" s="40"/>
      <c r="M73" s="40"/>
      <c r="N73" s="40"/>
      <c r="O73" s="40"/>
      <c r="P73" s="40"/>
    </row>
    <row r="74" spans="2:16">
      <c r="B74" s="57"/>
      <c r="C74" s="57" t="s">
        <v>126</v>
      </c>
      <c r="D74" s="65"/>
      <c r="E74" s="65"/>
      <c r="F74" s="65"/>
      <c r="G74" s="65"/>
      <c r="H74" s="65"/>
      <c r="I74" s="65"/>
      <c r="K74" s="40"/>
      <c r="L74" s="40"/>
      <c r="M74" s="40"/>
      <c r="N74" s="40"/>
      <c r="O74" s="40"/>
      <c r="P74" s="40"/>
    </row>
    <row r="75" spans="2:16">
      <c r="B75" s="74"/>
      <c r="C75" s="57" t="s">
        <v>127</v>
      </c>
      <c r="D75" s="65"/>
      <c r="E75" s="65"/>
      <c r="F75" s="65"/>
      <c r="G75" s="65"/>
      <c r="H75" s="65"/>
      <c r="I75" s="65"/>
      <c r="K75" s="280"/>
      <c r="L75" s="280"/>
      <c r="M75" s="280"/>
      <c r="N75" s="280"/>
      <c r="O75" s="280"/>
      <c r="P75" s="280"/>
    </row>
    <row r="76" spans="2:16">
      <c r="B76" s="57"/>
      <c r="C76" s="57" t="s">
        <v>128</v>
      </c>
      <c r="D76" s="65"/>
      <c r="E76" s="65"/>
      <c r="F76" s="65"/>
      <c r="G76" s="65"/>
      <c r="H76" s="65"/>
      <c r="I76" s="65"/>
      <c r="K76" s="40"/>
      <c r="L76" s="40"/>
      <c r="M76" s="40"/>
      <c r="N76" s="40"/>
      <c r="O76" s="40"/>
      <c r="P76" s="40"/>
    </row>
    <row r="77" spans="2:16">
      <c r="B77" s="57"/>
      <c r="C77" s="57" t="s">
        <v>129</v>
      </c>
      <c r="D77" s="65"/>
      <c r="E77" s="65"/>
      <c r="F77" s="65"/>
      <c r="G77" s="65"/>
      <c r="H77" s="65"/>
      <c r="I77" s="65"/>
      <c r="K77" s="40"/>
      <c r="L77" s="40"/>
      <c r="M77" s="40"/>
      <c r="N77" s="40"/>
      <c r="O77" s="40"/>
      <c r="P77" s="40"/>
    </row>
    <row r="78" spans="2:16">
      <c r="B78" s="57"/>
      <c r="C78" s="57" t="s">
        <v>130</v>
      </c>
      <c r="D78" s="65"/>
      <c r="E78" s="65"/>
      <c r="F78" s="65"/>
      <c r="G78" s="65"/>
      <c r="H78" s="65"/>
      <c r="I78" s="65"/>
      <c r="K78" s="40"/>
      <c r="L78" s="40"/>
      <c r="M78" s="40"/>
      <c r="N78" s="40"/>
      <c r="O78" s="40"/>
      <c r="P78" s="40"/>
    </row>
    <row r="79" spans="2:16">
      <c r="B79" s="57"/>
      <c r="C79" s="57" t="s">
        <v>131</v>
      </c>
      <c r="D79" s="65"/>
      <c r="E79" s="65"/>
      <c r="F79" s="65"/>
      <c r="G79" s="65"/>
      <c r="H79" s="65"/>
      <c r="I79" s="65"/>
      <c r="K79" s="40"/>
      <c r="L79" s="40"/>
      <c r="M79" s="40"/>
      <c r="N79" s="40"/>
      <c r="O79" s="40"/>
      <c r="P79" s="40"/>
    </row>
    <row r="80" spans="2:16">
      <c r="B80" s="57"/>
      <c r="C80" s="57"/>
      <c r="D80" s="66"/>
      <c r="E80" s="66"/>
      <c r="F80" s="66"/>
      <c r="G80" s="66"/>
      <c r="H80" s="66"/>
      <c r="I80" s="66"/>
      <c r="K80" s="45"/>
      <c r="L80" s="45"/>
      <c r="M80" s="45"/>
      <c r="N80" s="45"/>
      <c r="O80" s="45"/>
      <c r="P80" s="45"/>
    </row>
    <row r="81" spans="2:9">
      <c r="B81" s="33" t="s">
        <v>134</v>
      </c>
      <c r="D81" s="40"/>
      <c r="E81" s="40"/>
      <c r="F81" s="40"/>
      <c r="G81" s="40"/>
      <c r="H81" s="40"/>
      <c r="I81" s="40"/>
    </row>
    <row r="82" spans="2:9">
      <c r="B82" s="44"/>
      <c r="C82" s="548"/>
      <c r="D82" s="551"/>
      <c r="E82" s="551"/>
      <c r="F82" s="551"/>
      <c r="G82" s="551"/>
      <c r="H82" s="551"/>
      <c r="I82" s="551"/>
    </row>
    <row r="83" spans="2:9" ht="18.75">
      <c r="B83" s="54"/>
      <c r="C83" s="55"/>
      <c r="D83" s="55"/>
      <c r="E83" s="55"/>
      <c r="F83" s="55"/>
      <c r="G83" s="55"/>
      <c r="H83" s="55"/>
      <c r="I83" s="55"/>
    </row>
    <row r="84" spans="2:9">
      <c r="B84" s="44"/>
    </row>
    <row r="85" spans="2:9">
      <c r="B85" s="44"/>
    </row>
  </sheetData>
  <mergeCells count="1">
    <mergeCell ref="C82:I82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27" sqref="K27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6" width="11.28515625" style="13" customWidth="1"/>
    <col min="7" max="7" width="11.7109375" style="13" customWidth="1"/>
    <col min="8" max="16384" width="11.42578125" style="13"/>
  </cols>
  <sheetData>
    <row r="1" spans="1:138" ht="26.1" customHeight="1">
      <c r="B1" s="555" t="s">
        <v>33</v>
      </c>
      <c r="C1" s="556"/>
      <c r="D1" s="556"/>
      <c r="E1" s="556"/>
      <c r="F1" s="556"/>
      <c r="G1" s="556"/>
    </row>
    <row r="3" spans="1:138" ht="18.75">
      <c r="B3" s="367" t="s">
        <v>217</v>
      </c>
      <c r="C3" s="368"/>
      <c r="D3" s="368"/>
      <c r="E3" s="368"/>
      <c r="F3" s="368"/>
      <c r="G3" s="368"/>
      <c r="K3" s="9" t="s">
        <v>177</v>
      </c>
    </row>
    <row r="4" spans="1:138" ht="23.65" customHeight="1">
      <c r="A4" s="369"/>
      <c r="B4" s="557" t="s">
        <v>41</v>
      </c>
      <c r="C4" s="559" t="s">
        <v>40</v>
      </c>
      <c r="D4" s="560"/>
      <c r="E4" s="370" t="s">
        <v>34</v>
      </c>
      <c r="F4" s="370"/>
      <c r="G4" s="370"/>
      <c r="J4" s="75"/>
      <c r="K4" s="75"/>
      <c r="L4" s="75"/>
      <c r="M4" s="75"/>
      <c r="N4" s="75"/>
    </row>
    <row r="5" spans="1:138" ht="18.600000000000001" customHeight="1">
      <c r="A5" s="369"/>
      <c r="B5" s="558"/>
      <c r="C5" s="371" t="s">
        <v>7</v>
      </c>
      <c r="D5" s="371" t="s">
        <v>32</v>
      </c>
      <c r="E5" s="372" t="s">
        <v>4</v>
      </c>
      <c r="F5" s="372" t="s">
        <v>3</v>
      </c>
      <c r="G5" s="372" t="s">
        <v>6</v>
      </c>
      <c r="J5" s="76"/>
      <c r="K5" s="77"/>
      <c r="L5" s="76"/>
      <c r="M5" s="78"/>
      <c r="N5" s="76"/>
    </row>
    <row r="6" spans="1:138" s="81" customFormat="1" ht="27.6" customHeight="1">
      <c r="A6" s="373"/>
      <c r="B6" s="374" t="s">
        <v>29</v>
      </c>
      <c r="C6" s="375">
        <v>1001573</v>
      </c>
      <c r="D6" s="376">
        <f>C6/$C$14</f>
        <v>0.45393866767947511</v>
      </c>
      <c r="E6" s="377">
        <v>0.29517942926430801</v>
      </c>
      <c r="F6" s="377">
        <v>0.13525717324847039</v>
      </c>
      <c r="G6" s="377">
        <v>0.19520248125880929</v>
      </c>
      <c r="H6" s="4"/>
      <c r="I6" s="4"/>
      <c r="J6" s="79"/>
      <c r="K6" s="80"/>
      <c r="L6" s="79"/>
      <c r="M6" s="80"/>
      <c r="N6" s="79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</row>
    <row r="7" spans="1:138" s="81" customFormat="1" ht="27.6" customHeight="1">
      <c r="A7" s="373"/>
      <c r="B7" s="378" t="s">
        <v>28</v>
      </c>
      <c r="C7" s="375">
        <v>137355</v>
      </c>
      <c r="D7" s="376">
        <f t="shared" ref="D7:D11" si="0">C7/$C$14</f>
        <v>6.2252822010092433E-2</v>
      </c>
      <c r="E7" s="377">
        <v>0.19095158816961416</v>
      </c>
      <c r="F7" s="377">
        <v>0.11788405094199202</v>
      </c>
      <c r="G7" s="377">
        <v>0.14487120801419232</v>
      </c>
      <c r="H7" s="4"/>
      <c r="I7" s="237"/>
      <c r="J7" s="238"/>
      <c r="K7" s="238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06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  <c r="AV7" s="237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</row>
    <row r="8" spans="1:138" s="81" customFormat="1" ht="27.6" customHeight="1">
      <c r="A8" s="373"/>
      <c r="B8" s="374" t="s">
        <v>35</v>
      </c>
      <c r="C8" s="375">
        <v>273841</v>
      </c>
      <c r="D8" s="376">
        <f t="shared" si="0"/>
        <v>0.12411179084900965</v>
      </c>
      <c r="E8" s="377">
        <v>0.36284294916995058</v>
      </c>
      <c r="F8" s="377">
        <v>0.26427538850740873</v>
      </c>
      <c r="G8" s="377">
        <v>0.30561861204300789</v>
      </c>
      <c r="H8" s="4"/>
      <c r="I8" s="237"/>
      <c r="J8" s="553"/>
      <c r="K8" s="553"/>
      <c r="L8" s="553"/>
      <c r="M8" s="553"/>
      <c r="N8" s="553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25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</row>
    <row r="9" spans="1:138" s="81" customFormat="1" ht="27.6" customHeight="1">
      <c r="A9" s="373"/>
      <c r="B9" s="374" t="s">
        <v>30</v>
      </c>
      <c r="C9" s="375">
        <v>620219</v>
      </c>
      <c r="D9" s="376">
        <f t="shared" si="0"/>
        <v>0.28109921746043115</v>
      </c>
      <c r="E9" s="377">
        <v>0.28382813096237502</v>
      </c>
      <c r="F9" s="377">
        <v>7.1834839820451329E-2</v>
      </c>
      <c r="G9" s="377">
        <v>0.26607923959096613</v>
      </c>
      <c r="H9" s="4"/>
      <c r="I9" s="237"/>
      <c r="J9" s="205"/>
      <c r="K9" s="229"/>
      <c r="L9" s="205"/>
      <c r="M9" s="230"/>
      <c r="N9" s="205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06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</row>
    <row r="10" spans="1:138" s="81" customFormat="1" ht="27.6" customHeight="1">
      <c r="A10" s="373"/>
      <c r="B10" s="374" t="s">
        <v>31</v>
      </c>
      <c r="C10" s="375">
        <v>149693</v>
      </c>
      <c r="D10" s="376">
        <f t="shared" si="0"/>
        <v>6.7844721234441893E-2</v>
      </c>
      <c r="E10" s="377">
        <v>0.44156108262670085</v>
      </c>
      <c r="F10" s="377">
        <v>0.43308397522697506</v>
      </c>
      <c r="G10" s="377">
        <v>0.43709558737648624</v>
      </c>
      <c r="H10" s="4"/>
      <c r="I10" s="237"/>
      <c r="J10" s="218"/>
      <c r="K10" s="213"/>
      <c r="L10" s="218"/>
      <c r="M10" s="213"/>
      <c r="N10" s="218"/>
      <c r="O10" s="200"/>
      <c r="P10" s="200"/>
      <c r="Q10" s="200"/>
      <c r="R10" s="200"/>
      <c r="S10" s="200"/>
      <c r="T10" s="200"/>
      <c r="U10" s="226"/>
      <c r="V10" s="200"/>
      <c r="W10" s="227"/>
      <c r="X10" s="200"/>
      <c r="Y10" s="200"/>
      <c r="Z10" s="200"/>
      <c r="AA10" s="200"/>
      <c r="AB10" s="206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</row>
    <row r="11" spans="1:138" s="81" customFormat="1" ht="27.6" customHeight="1">
      <c r="A11" s="373"/>
      <c r="B11" s="374" t="s">
        <v>37</v>
      </c>
      <c r="C11" s="375">
        <v>22840</v>
      </c>
      <c r="D11" s="376">
        <f t="shared" si="0"/>
        <v>1.0351675983477202E-2</v>
      </c>
      <c r="E11" s="377">
        <v>0.51179507947757419</v>
      </c>
      <c r="F11" s="377">
        <v>0.51914231601731597</v>
      </c>
      <c r="G11" s="377">
        <v>0.51424068445345039</v>
      </c>
      <c r="H11" s="4"/>
      <c r="I11" s="237"/>
      <c r="J11" s="218"/>
      <c r="K11" s="213"/>
      <c r="L11" s="218"/>
      <c r="M11" s="213"/>
      <c r="N11" s="218"/>
      <c r="O11" s="243"/>
      <c r="P11" s="243"/>
      <c r="Q11" s="243"/>
      <c r="R11" s="243"/>
      <c r="S11" s="243"/>
      <c r="T11" s="243"/>
      <c r="U11" s="243"/>
      <c r="V11" s="200"/>
      <c r="W11" s="243"/>
      <c r="X11" s="243"/>
      <c r="Y11" s="243"/>
      <c r="Z11" s="243"/>
      <c r="AA11" s="243"/>
      <c r="AB11" s="206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</row>
    <row r="12" spans="1:138" s="81" customFormat="1" ht="27.6" customHeight="1">
      <c r="A12" s="373"/>
      <c r="B12" s="379" t="s">
        <v>36</v>
      </c>
      <c r="C12" s="380">
        <f>SUM(C6:C11)</f>
        <v>2205521</v>
      </c>
      <c r="D12" s="381">
        <f>SUM(D6:D11)</f>
        <v>0.99959889521692735</v>
      </c>
      <c r="E12" s="382">
        <v>0.29414641507128991</v>
      </c>
      <c r="F12" s="382">
        <v>0.15724470302795895</v>
      </c>
      <c r="G12" s="382">
        <v>0.22753921493476634</v>
      </c>
      <c r="H12" s="4"/>
      <c r="I12" s="237"/>
      <c r="J12" s="218"/>
      <c r="K12" s="213"/>
      <c r="L12" s="218"/>
      <c r="M12" s="213"/>
      <c r="N12" s="218"/>
      <c r="O12" s="228"/>
      <c r="P12" s="203"/>
      <c r="Q12" s="228"/>
      <c r="R12" s="203"/>
      <c r="S12" s="228"/>
      <c r="T12" s="203"/>
      <c r="U12" s="228"/>
      <c r="V12" s="204"/>
      <c r="W12" s="205"/>
      <c r="X12" s="229"/>
      <c r="Y12" s="205"/>
      <c r="Z12" s="230"/>
      <c r="AA12" s="205"/>
      <c r="AB12" s="206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</row>
    <row r="13" spans="1:138" s="81" customFormat="1" ht="27.6" customHeight="1">
      <c r="A13" s="373"/>
      <c r="B13" s="374" t="s">
        <v>38</v>
      </c>
      <c r="C13" s="375">
        <v>885</v>
      </c>
      <c r="D13" s="376">
        <f>C13/C14</f>
        <v>4.0110478307256236E-4</v>
      </c>
      <c r="E13" s="377">
        <v>3.5410035678632664E-3</v>
      </c>
      <c r="F13" s="377">
        <v>4.7305118011172062E-3</v>
      </c>
      <c r="G13" s="377">
        <v>3.6381574890546955E-3</v>
      </c>
      <c r="H13" s="4"/>
      <c r="I13" s="237"/>
      <c r="J13" s="218"/>
      <c r="K13" s="213"/>
      <c r="L13" s="218"/>
      <c r="M13" s="213"/>
      <c r="N13" s="218"/>
      <c r="O13" s="202"/>
      <c r="P13" s="203"/>
      <c r="Q13" s="202"/>
      <c r="R13" s="203"/>
      <c r="S13" s="202"/>
      <c r="T13" s="203"/>
      <c r="U13" s="202"/>
      <c r="V13" s="204"/>
      <c r="W13" s="205"/>
      <c r="X13" s="206"/>
      <c r="Y13" s="205"/>
      <c r="Z13" s="206"/>
      <c r="AA13" s="205"/>
      <c r="AB13" s="206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</row>
    <row r="14" spans="1:138" s="81" customFormat="1" ht="32.1" customHeight="1">
      <c r="A14" s="373"/>
      <c r="B14" s="383" t="s">
        <v>39</v>
      </c>
      <c r="C14" s="384">
        <f>SUM(C12:C13)</f>
        <v>2206406</v>
      </c>
      <c r="D14" s="385">
        <v>1</v>
      </c>
      <c r="E14" s="385">
        <v>0.2816632681552429</v>
      </c>
      <c r="F14" s="385">
        <v>0.15660476960695296</v>
      </c>
      <c r="G14" s="385">
        <v>0.22205772800860532</v>
      </c>
      <c r="H14" s="4"/>
      <c r="I14" s="237"/>
      <c r="J14" s="218"/>
      <c r="K14" s="213"/>
      <c r="L14" s="218"/>
      <c r="M14" s="213"/>
      <c r="N14" s="218"/>
      <c r="O14" s="202"/>
      <c r="P14" s="203"/>
      <c r="Q14" s="202"/>
      <c r="R14" s="203"/>
      <c r="S14" s="202"/>
      <c r="T14" s="203"/>
      <c r="U14" s="202"/>
      <c r="V14" s="204"/>
      <c r="W14" s="231"/>
      <c r="X14" s="206"/>
      <c r="Y14" s="231"/>
      <c r="Z14" s="206"/>
      <c r="AA14" s="231"/>
      <c r="AB14" s="206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</row>
    <row r="15" spans="1:138" ht="22.9" customHeight="1">
      <c r="B15" s="82"/>
      <c r="C15" s="83"/>
      <c r="D15" s="83"/>
      <c r="H15" s="5"/>
      <c r="I15" s="239"/>
      <c r="J15" s="218"/>
      <c r="K15" s="213"/>
      <c r="L15" s="218"/>
      <c r="M15" s="213"/>
      <c r="N15" s="218"/>
      <c r="O15" s="210"/>
      <c r="P15" s="211"/>
      <c r="Q15" s="210"/>
      <c r="R15" s="211"/>
      <c r="S15" s="210"/>
      <c r="T15" s="211"/>
      <c r="U15" s="210"/>
      <c r="V15" s="212"/>
      <c r="W15" s="210"/>
      <c r="X15" s="213"/>
      <c r="Y15" s="210"/>
      <c r="Z15" s="213"/>
      <c r="AA15" s="214"/>
      <c r="AB15" s="206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</row>
    <row r="16" spans="1:138" ht="18" customHeight="1">
      <c r="B16" s="84" t="s">
        <v>44</v>
      </c>
      <c r="C16" s="85"/>
      <c r="D16" s="85"/>
      <c r="E16" s="85"/>
      <c r="F16" s="85"/>
      <c r="G16" s="85"/>
      <c r="H16" s="5"/>
      <c r="I16" s="239"/>
      <c r="J16" s="218"/>
      <c r="K16" s="213"/>
      <c r="L16" s="218"/>
      <c r="M16" s="213"/>
      <c r="N16" s="218"/>
      <c r="O16" s="210"/>
      <c r="P16" s="211"/>
      <c r="Q16" s="210"/>
      <c r="R16" s="211"/>
      <c r="S16" s="210"/>
      <c r="T16" s="211"/>
      <c r="U16" s="210"/>
      <c r="V16" s="212"/>
      <c r="W16" s="210"/>
      <c r="X16" s="213"/>
      <c r="Y16" s="210"/>
      <c r="Z16" s="213"/>
      <c r="AA16" s="214"/>
      <c r="AB16" s="206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</row>
    <row r="17" spans="1:138" ht="18" customHeight="1">
      <c r="H17" s="5"/>
      <c r="I17" s="239"/>
      <c r="J17" s="214"/>
      <c r="K17" s="213"/>
      <c r="L17" s="214"/>
      <c r="M17" s="213"/>
      <c r="N17" s="214"/>
      <c r="O17" s="217"/>
      <c r="P17" s="211"/>
      <c r="Q17" s="217"/>
      <c r="R17" s="211"/>
      <c r="S17" s="217"/>
      <c r="T17" s="211"/>
      <c r="U17" s="217"/>
      <c r="V17" s="212"/>
      <c r="W17" s="218"/>
      <c r="X17" s="213"/>
      <c r="Y17" s="218"/>
      <c r="Z17" s="213"/>
      <c r="AA17" s="218"/>
      <c r="AB17" s="206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</row>
    <row r="18" spans="1:138" ht="18" customHeight="1">
      <c r="H18" s="5"/>
      <c r="I18" s="239"/>
      <c r="J18" s="214"/>
      <c r="K18" s="213"/>
      <c r="L18" s="214"/>
      <c r="M18" s="213"/>
      <c r="N18" s="214"/>
      <c r="O18" s="210"/>
      <c r="P18" s="211"/>
      <c r="Q18" s="210"/>
      <c r="R18" s="211"/>
      <c r="S18" s="210"/>
      <c r="T18" s="211"/>
      <c r="U18" s="210"/>
      <c r="V18" s="212"/>
      <c r="W18" s="214"/>
      <c r="X18" s="213"/>
      <c r="Y18" s="214"/>
      <c r="Z18" s="213"/>
      <c r="AA18" s="214"/>
      <c r="AB18" s="206"/>
      <c r="AC18" s="239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</row>
    <row r="19" spans="1:138" ht="15" customHeight="1">
      <c r="H19" s="5"/>
      <c r="I19" s="239"/>
      <c r="J19" s="214"/>
      <c r="K19" s="213"/>
      <c r="L19" s="214"/>
      <c r="M19" s="213"/>
      <c r="N19" s="214"/>
      <c r="O19" s="202"/>
      <c r="P19" s="203"/>
      <c r="Q19" s="202"/>
      <c r="R19" s="203"/>
      <c r="S19" s="202"/>
      <c r="T19" s="223"/>
      <c r="U19" s="233"/>
      <c r="V19" s="212"/>
      <c r="W19" s="231"/>
      <c r="X19" s="206"/>
      <c r="Y19" s="231"/>
      <c r="Z19" s="206"/>
      <c r="AA19" s="231"/>
      <c r="AB19" s="206"/>
      <c r="AC19" s="239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</row>
    <row r="20" spans="1:138">
      <c r="H20" s="5"/>
      <c r="I20" s="239"/>
      <c r="J20" s="214"/>
      <c r="K20" s="213"/>
      <c r="L20" s="214"/>
      <c r="M20" s="213"/>
      <c r="N20" s="214"/>
      <c r="O20" s="210"/>
      <c r="P20" s="211"/>
      <c r="Q20" s="210"/>
      <c r="R20" s="211"/>
      <c r="S20" s="210"/>
      <c r="T20" s="211"/>
      <c r="U20" s="210"/>
      <c r="V20" s="212"/>
      <c r="W20" s="214"/>
      <c r="X20" s="213"/>
      <c r="Y20" s="214"/>
      <c r="Z20" s="213"/>
      <c r="AA20" s="214"/>
      <c r="AB20" s="206"/>
      <c r="AC20" s="239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</row>
    <row r="21" spans="1:138">
      <c r="H21" s="5"/>
      <c r="I21" s="239"/>
      <c r="J21" s="214"/>
      <c r="K21" s="213"/>
      <c r="L21" s="214"/>
      <c r="M21" s="213"/>
      <c r="N21" s="214"/>
      <c r="O21" s="210"/>
      <c r="P21" s="211"/>
      <c r="Q21" s="210"/>
      <c r="R21" s="211"/>
      <c r="S21" s="210"/>
      <c r="T21" s="211"/>
      <c r="U21" s="210"/>
      <c r="V21" s="212"/>
      <c r="W21" s="214"/>
      <c r="X21" s="213"/>
      <c r="Y21" s="214"/>
      <c r="Z21" s="213"/>
      <c r="AA21" s="214"/>
      <c r="AB21" s="206"/>
      <c r="AC21" s="239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</row>
    <row r="22" spans="1:138">
      <c r="H22" s="5"/>
      <c r="I22" s="239"/>
      <c r="J22" s="214"/>
      <c r="K22" s="213"/>
      <c r="L22" s="214"/>
      <c r="M22" s="213"/>
      <c r="N22" s="214"/>
      <c r="O22" s="210"/>
      <c r="P22" s="211"/>
      <c r="Q22" s="210"/>
      <c r="R22" s="211"/>
      <c r="S22" s="210"/>
      <c r="T22" s="211"/>
      <c r="U22" s="210"/>
      <c r="V22" s="212"/>
      <c r="W22" s="214"/>
      <c r="X22" s="213"/>
      <c r="Y22" s="214"/>
      <c r="Z22" s="213"/>
      <c r="AA22" s="214"/>
      <c r="AB22" s="206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</row>
    <row r="23" spans="1:138">
      <c r="H23" s="5"/>
      <c r="I23" s="239"/>
      <c r="J23" s="214"/>
      <c r="K23" s="213"/>
      <c r="L23" s="214"/>
      <c r="M23" s="213"/>
      <c r="N23" s="214"/>
      <c r="O23" s="210"/>
      <c r="P23" s="211"/>
      <c r="Q23" s="210"/>
      <c r="R23" s="211"/>
      <c r="S23" s="210"/>
      <c r="T23" s="211"/>
      <c r="U23" s="210"/>
      <c r="V23" s="212"/>
      <c r="W23" s="214"/>
      <c r="X23" s="213"/>
      <c r="Y23" s="214"/>
      <c r="Z23" s="213"/>
      <c r="AA23" s="214"/>
      <c r="AB23" s="206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</row>
    <row r="24" spans="1:138">
      <c r="H24" s="5"/>
      <c r="I24" s="239"/>
      <c r="J24" s="218"/>
      <c r="K24" s="213"/>
      <c r="L24" s="218"/>
      <c r="M24" s="213"/>
      <c r="N24" s="218"/>
      <c r="O24" s="210"/>
      <c r="P24" s="211"/>
      <c r="Q24" s="210"/>
      <c r="R24" s="211"/>
      <c r="S24" s="210"/>
      <c r="T24" s="211"/>
      <c r="U24" s="210"/>
      <c r="V24" s="212"/>
      <c r="W24" s="214"/>
      <c r="X24" s="213"/>
      <c r="Y24" s="214"/>
      <c r="Z24" s="213"/>
      <c r="AA24" s="214"/>
      <c r="AB24" s="206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</row>
    <row r="25" spans="1:138" ht="15" customHeight="1">
      <c r="H25" s="5"/>
      <c r="I25" s="239"/>
      <c r="J25" s="214"/>
      <c r="K25" s="213"/>
      <c r="L25" s="214"/>
      <c r="M25" s="213"/>
      <c r="N25" s="214"/>
      <c r="O25" s="210"/>
      <c r="P25" s="211"/>
      <c r="Q25" s="210"/>
      <c r="R25" s="211"/>
      <c r="S25" s="210"/>
      <c r="T25" s="211"/>
      <c r="U25" s="210"/>
      <c r="V25" s="212"/>
      <c r="W25" s="214"/>
      <c r="X25" s="213"/>
      <c r="Y25" s="214"/>
      <c r="Z25" s="213"/>
      <c r="AA25" s="214"/>
      <c r="AB25" s="206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</row>
    <row r="26" spans="1:138" ht="15" customHeight="1">
      <c r="H26" s="5"/>
      <c r="I26" s="239"/>
      <c r="J26" s="236"/>
      <c r="K26" s="236"/>
      <c r="L26" s="236"/>
      <c r="M26" s="236"/>
      <c r="N26" s="236"/>
      <c r="O26" s="210"/>
      <c r="P26" s="211"/>
      <c r="Q26" s="210"/>
      <c r="R26" s="211"/>
      <c r="S26" s="210"/>
      <c r="T26" s="211"/>
      <c r="U26" s="210"/>
      <c r="V26" s="212"/>
      <c r="W26" s="214"/>
      <c r="X26" s="213"/>
      <c r="Y26" s="214"/>
      <c r="Z26" s="213"/>
      <c r="AA26" s="214"/>
      <c r="AB26" s="206"/>
      <c r="AC26" s="239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</row>
    <row r="27" spans="1:138" ht="15.75">
      <c r="A27" s="86"/>
      <c r="H27" s="5"/>
      <c r="I27" s="239"/>
      <c r="J27" s="236"/>
      <c r="K27" s="236"/>
      <c r="L27" s="236"/>
      <c r="M27" s="236"/>
      <c r="N27" s="236"/>
      <c r="O27" s="217"/>
      <c r="P27" s="211"/>
      <c r="Q27" s="217"/>
      <c r="R27" s="211"/>
      <c r="S27" s="217"/>
      <c r="T27" s="211"/>
      <c r="U27" s="217"/>
      <c r="V27" s="212"/>
      <c r="W27" s="218"/>
      <c r="X27" s="213"/>
      <c r="Y27" s="218"/>
      <c r="Z27" s="213"/>
      <c r="AA27" s="218"/>
      <c r="AB27" s="206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</row>
    <row r="28" spans="1:138">
      <c r="H28" s="5"/>
      <c r="I28" s="5"/>
      <c r="O28" s="210"/>
      <c r="P28" s="211"/>
      <c r="Q28" s="210"/>
      <c r="R28" s="211"/>
      <c r="S28" s="210"/>
      <c r="T28" s="211"/>
      <c r="U28" s="210"/>
      <c r="V28" s="212"/>
      <c r="W28" s="214"/>
      <c r="X28" s="213"/>
      <c r="Y28" s="214"/>
      <c r="Z28" s="213"/>
      <c r="AA28" s="214"/>
      <c r="AB28" s="206"/>
      <c r="AC28" s="239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</row>
    <row r="29" spans="1:138">
      <c r="H29" s="5"/>
      <c r="I29" s="5"/>
      <c r="O29" s="202"/>
      <c r="P29" s="203"/>
      <c r="Q29" s="202"/>
      <c r="R29" s="203"/>
      <c r="S29" s="202"/>
      <c r="T29" s="223"/>
      <c r="U29" s="202"/>
      <c r="V29" s="212"/>
      <c r="W29" s="231"/>
      <c r="X29" s="206"/>
      <c r="Y29" s="231"/>
      <c r="Z29" s="206"/>
      <c r="AA29" s="231"/>
      <c r="AB29" s="206"/>
      <c r="AC29" s="239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</row>
    <row r="30" spans="1:138">
      <c r="H30" s="5"/>
      <c r="I30" s="5"/>
      <c r="O30" s="210"/>
      <c r="P30" s="211"/>
      <c r="Q30" s="210"/>
      <c r="R30" s="211"/>
      <c r="S30" s="210"/>
      <c r="T30" s="211"/>
      <c r="U30" s="210"/>
      <c r="V30" s="212"/>
      <c r="W30" s="214"/>
      <c r="X30" s="213"/>
      <c r="Y30" s="214"/>
      <c r="Z30" s="213"/>
      <c r="AA30" s="214"/>
      <c r="AB30" s="206"/>
      <c r="AC30" s="239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</row>
    <row r="31" spans="1:138">
      <c r="H31" s="5"/>
      <c r="I31" s="5"/>
      <c r="O31" s="210"/>
      <c r="P31" s="211"/>
      <c r="Q31" s="210"/>
      <c r="R31" s="211"/>
      <c r="S31" s="210"/>
      <c r="T31" s="211"/>
      <c r="U31" s="210"/>
      <c r="V31" s="212"/>
      <c r="W31" s="214"/>
      <c r="X31" s="213"/>
      <c r="Y31" s="214"/>
      <c r="Z31" s="213"/>
      <c r="AA31" s="214"/>
      <c r="AB31" s="206"/>
      <c r="AC31" s="239"/>
      <c r="AD31" s="239"/>
      <c r="AE31" s="239"/>
      <c r="AF31" s="239"/>
      <c r="AG31" s="239"/>
      <c r="AH31" s="239"/>
      <c r="AI31" s="239"/>
      <c r="AJ31" s="239"/>
      <c r="AK31" s="239"/>
      <c r="AL31" s="239"/>
      <c r="AM31" s="239"/>
      <c r="AN31" s="239"/>
      <c r="AO31" s="239"/>
      <c r="AP31" s="239"/>
      <c r="AQ31" s="239"/>
      <c r="AR31" s="239"/>
      <c r="AS31" s="239"/>
      <c r="AT31" s="239"/>
      <c r="AU31" s="239"/>
      <c r="AV31" s="239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</row>
    <row r="32" spans="1:138">
      <c r="H32" s="5"/>
      <c r="I32" s="7"/>
      <c r="J32" s="7"/>
      <c r="K32" s="7"/>
      <c r="L32" s="7"/>
      <c r="M32" s="7"/>
      <c r="N32" s="7"/>
      <c r="O32" s="246"/>
      <c r="P32" s="211"/>
      <c r="Q32" s="210"/>
      <c r="R32" s="211"/>
      <c r="S32" s="210"/>
      <c r="T32" s="211"/>
      <c r="U32" s="210"/>
      <c r="V32" s="212"/>
      <c r="W32" s="214"/>
      <c r="X32" s="213"/>
      <c r="Y32" s="214"/>
      <c r="Z32" s="213"/>
      <c r="AA32" s="214"/>
      <c r="AB32" s="206"/>
      <c r="AC32" s="239"/>
      <c r="AD32" s="239"/>
      <c r="AE32" s="239"/>
      <c r="AF32" s="239"/>
      <c r="AG32" s="239"/>
      <c r="AH32" s="239"/>
      <c r="AI32" s="239"/>
      <c r="AJ32" s="239"/>
      <c r="AK32" s="239"/>
      <c r="AL32" s="239"/>
      <c r="AM32" s="239"/>
      <c r="AN32" s="239"/>
      <c r="AO32" s="239"/>
      <c r="AP32" s="239"/>
      <c r="AQ32" s="239"/>
      <c r="AR32" s="239"/>
      <c r="AS32" s="239"/>
      <c r="AT32" s="239"/>
      <c r="AU32" s="239"/>
      <c r="AV32" s="239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</row>
    <row r="33" spans="1:138">
      <c r="A33" s="5"/>
      <c r="B33" s="5"/>
      <c r="C33" s="5"/>
      <c r="D33" s="5"/>
      <c r="E33" s="5"/>
      <c r="F33" s="5"/>
      <c r="G33" s="5"/>
      <c r="H33" s="5"/>
      <c r="I33" s="7"/>
      <c r="J33" s="247"/>
      <c r="K33" s="248"/>
      <c r="L33" s="247"/>
      <c r="M33" s="248"/>
      <c r="N33" s="247"/>
      <c r="O33" s="246"/>
      <c r="P33" s="211"/>
      <c r="Q33" s="210"/>
      <c r="R33" s="211"/>
      <c r="S33" s="210"/>
      <c r="T33" s="211"/>
      <c r="U33" s="210"/>
      <c r="V33" s="212"/>
      <c r="W33" s="214"/>
      <c r="X33" s="213"/>
      <c r="Y33" s="214"/>
      <c r="Z33" s="213"/>
      <c r="AA33" s="214"/>
      <c r="AB33" s="206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</row>
    <row r="34" spans="1:138">
      <c r="A34" s="5"/>
      <c r="B34" s="6"/>
      <c r="C34" s="6"/>
      <c r="D34" s="6"/>
      <c r="E34" s="6"/>
      <c r="F34" s="5"/>
      <c r="G34" s="5"/>
      <c r="H34" s="5"/>
      <c r="I34" s="7"/>
      <c r="J34" s="249"/>
      <c r="K34" s="248"/>
      <c r="L34" s="249"/>
      <c r="M34" s="248"/>
      <c r="N34" s="249"/>
      <c r="O34" s="246"/>
      <c r="P34" s="211"/>
      <c r="Q34" s="210"/>
      <c r="R34" s="211"/>
      <c r="S34" s="210"/>
      <c r="T34" s="211"/>
      <c r="U34" s="210"/>
      <c r="V34" s="212"/>
      <c r="W34" s="214"/>
      <c r="X34" s="213"/>
      <c r="Y34" s="214"/>
      <c r="Z34" s="213"/>
      <c r="AA34" s="214"/>
      <c r="AB34" s="206"/>
      <c r="AC34" s="239"/>
      <c r="AD34" s="239"/>
      <c r="AE34" s="239"/>
      <c r="AF34" s="239"/>
      <c r="AG34" s="239"/>
      <c r="AH34" s="239"/>
      <c r="AI34" s="239"/>
      <c r="AJ34" s="239"/>
      <c r="AK34" s="239"/>
      <c r="AL34" s="239"/>
      <c r="AM34" s="239"/>
      <c r="AN34" s="239"/>
      <c r="AO34" s="239"/>
      <c r="AP34" s="239"/>
      <c r="AQ34" s="239"/>
      <c r="AR34" s="239"/>
      <c r="AS34" s="239"/>
      <c r="AT34" s="239"/>
      <c r="AU34" s="239"/>
      <c r="AV34" s="239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</row>
    <row r="35" spans="1:138">
      <c r="A35" s="5"/>
      <c r="B35" s="6"/>
      <c r="C35" s="6"/>
      <c r="D35" s="6"/>
      <c r="E35" s="6"/>
      <c r="F35" s="5"/>
      <c r="G35" s="5"/>
      <c r="H35" s="5"/>
      <c r="I35" s="7"/>
      <c r="J35" s="7"/>
      <c r="K35" s="250"/>
      <c r="L35" s="251"/>
      <c r="M35" s="252"/>
      <c r="N35" s="253"/>
      <c r="O35" s="246"/>
      <c r="P35" s="211"/>
      <c r="Q35" s="210"/>
      <c r="R35" s="211"/>
      <c r="S35" s="210"/>
      <c r="T35" s="211"/>
      <c r="U35" s="210"/>
      <c r="V35" s="212"/>
      <c r="W35" s="214"/>
      <c r="X35" s="213"/>
      <c r="Y35" s="214"/>
      <c r="Z35" s="213"/>
      <c r="AA35" s="214"/>
      <c r="AB35" s="206"/>
      <c r="AC35" s="239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  <c r="AR35" s="239"/>
      <c r="AS35" s="239"/>
      <c r="AT35" s="239"/>
      <c r="AU35" s="239"/>
      <c r="AV35" s="239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</row>
    <row r="36" spans="1:138">
      <c r="A36" s="5"/>
      <c r="B36" s="6"/>
      <c r="C36" s="6"/>
      <c r="D36" s="6"/>
      <c r="E36" s="6"/>
      <c r="F36" s="5"/>
      <c r="G36" s="5"/>
      <c r="H36" s="5"/>
      <c r="I36" s="7"/>
      <c r="J36" s="7"/>
      <c r="K36" s="250"/>
      <c r="L36" s="251"/>
      <c r="M36" s="252"/>
      <c r="N36" s="253"/>
      <c r="O36" s="246"/>
      <c r="P36" s="211"/>
      <c r="Q36" s="210"/>
      <c r="R36" s="211"/>
      <c r="S36" s="210"/>
      <c r="T36" s="211"/>
      <c r="U36" s="210"/>
      <c r="V36" s="212"/>
      <c r="W36" s="214"/>
      <c r="X36" s="213"/>
      <c r="Y36" s="214"/>
      <c r="Z36" s="213"/>
      <c r="AA36" s="214"/>
      <c r="AB36" s="206"/>
      <c r="AC36" s="239"/>
      <c r="AD36" s="239"/>
      <c r="AE36" s="239"/>
      <c r="AF36" s="239"/>
      <c r="AG36" s="239"/>
      <c r="AH36" s="239"/>
      <c r="AI36" s="239"/>
      <c r="AJ36" s="239"/>
      <c r="AK36" s="239"/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  <c r="AV36" s="239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</row>
    <row r="37" spans="1:138">
      <c r="A37" s="5"/>
      <c r="B37" s="5"/>
      <c r="C37" s="5"/>
      <c r="D37" s="5"/>
      <c r="E37" s="5"/>
      <c r="F37" s="5"/>
      <c r="G37" s="5"/>
      <c r="H37" s="5"/>
      <c r="I37" s="7"/>
      <c r="J37" s="7"/>
      <c r="K37" s="250"/>
      <c r="L37" s="254"/>
      <c r="M37" s="255"/>
      <c r="N37" s="253"/>
      <c r="O37" s="256"/>
      <c r="P37" s="211"/>
      <c r="Q37" s="217"/>
      <c r="R37" s="211"/>
      <c r="S37" s="217"/>
      <c r="T37" s="211"/>
      <c r="U37" s="217"/>
      <c r="V37" s="212"/>
      <c r="W37" s="218"/>
      <c r="X37" s="213"/>
      <c r="Y37" s="218"/>
      <c r="Z37" s="213"/>
      <c r="AA37" s="218"/>
      <c r="AB37" s="206"/>
      <c r="AC37" s="239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239"/>
      <c r="AT37" s="239"/>
      <c r="AU37" s="239"/>
      <c r="AV37" s="239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</row>
    <row r="38" spans="1:138">
      <c r="A38" s="5"/>
      <c r="B38" s="5"/>
      <c r="C38" s="5"/>
      <c r="D38" s="5"/>
      <c r="E38" s="5"/>
      <c r="F38" s="5"/>
      <c r="G38" s="5"/>
      <c r="H38" s="5"/>
      <c r="I38" s="7"/>
      <c r="J38" s="7"/>
      <c r="K38" s="250"/>
      <c r="L38" s="251"/>
      <c r="M38" s="252"/>
      <c r="N38" s="257"/>
      <c r="O38" s="246"/>
      <c r="P38" s="211"/>
      <c r="Q38" s="210"/>
      <c r="R38" s="211"/>
      <c r="S38" s="210"/>
      <c r="T38" s="211"/>
      <c r="U38" s="210"/>
      <c r="V38" s="212"/>
      <c r="W38" s="214"/>
      <c r="X38" s="213"/>
      <c r="Y38" s="214"/>
      <c r="Z38" s="213"/>
      <c r="AA38" s="214"/>
      <c r="AB38" s="206"/>
      <c r="AC38" s="239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</row>
    <row r="39" spans="1:138">
      <c r="A39" s="6"/>
      <c r="B39" s="6"/>
      <c r="C39" s="6"/>
      <c r="D39" s="6"/>
      <c r="E39" s="6"/>
      <c r="F39" s="6"/>
      <c r="G39" s="5"/>
      <c r="H39" s="5"/>
      <c r="I39" s="5"/>
      <c r="J39" s="5"/>
      <c r="K39" s="239"/>
      <c r="L39" s="215"/>
      <c r="M39" s="224"/>
      <c r="N39" s="232"/>
      <c r="O39" s="202"/>
      <c r="P39" s="203"/>
      <c r="Q39" s="202"/>
      <c r="R39" s="203"/>
      <c r="S39" s="202"/>
      <c r="T39" s="223"/>
      <c r="U39" s="202"/>
      <c r="V39" s="212"/>
      <c r="W39" s="231"/>
      <c r="X39" s="206"/>
      <c r="Y39" s="231"/>
      <c r="Z39" s="206"/>
      <c r="AA39" s="231"/>
      <c r="AB39" s="206"/>
      <c r="AC39" s="239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</row>
    <row r="40" spans="1:138">
      <c r="A40" s="7"/>
      <c r="B40" s="7"/>
      <c r="C40" s="7"/>
      <c r="D40" s="6"/>
      <c r="E40" s="6"/>
      <c r="F40" s="6"/>
      <c r="G40" s="5"/>
      <c r="H40" s="5"/>
      <c r="I40" s="5"/>
      <c r="J40" s="5"/>
      <c r="K40" s="239"/>
      <c r="L40" s="207"/>
      <c r="M40" s="208"/>
      <c r="N40" s="209"/>
      <c r="O40" s="210"/>
      <c r="P40" s="211"/>
      <c r="Q40" s="210"/>
      <c r="R40" s="211"/>
      <c r="S40" s="210"/>
      <c r="T40" s="211"/>
      <c r="U40" s="210"/>
      <c r="V40" s="212"/>
      <c r="W40" s="214"/>
      <c r="X40" s="213"/>
      <c r="Y40" s="214"/>
      <c r="Z40" s="213"/>
      <c r="AA40" s="214"/>
      <c r="AB40" s="206"/>
      <c r="AC40" s="239"/>
      <c r="AD40" s="239"/>
      <c r="AE40" s="239"/>
      <c r="AF40" s="239"/>
      <c r="AG40" s="239"/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</row>
    <row r="41" spans="1:138">
      <c r="A41" s="7"/>
      <c r="B41" s="87" t="s">
        <v>29</v>
      </c>
      <c r="C41" s="88">
        <f>D6</f>
        <v>0.45393866767947511</v>
      </c>
      <c r="D41" s="6"/>
      <c r="E41" s="6"/>
      <c r="F41" s="6"/>
      <c r="G41" s="5"/>
      <c r="H41" s="5"/>
      <c r="I41" s="5"/>
      <c r="J41" s="5"/>
      <c r="K41" s="239"/>
      <c r="L41" s="207"/>
      <c r="M41" s="208"/>
      <c r="N41" s="209"/>
      <c r="O41" s="210"/>
      <c r="P41" s="211"/>
      <c r="Q41" s="210"/>
      <c r="R41" s="211"/>
      <c r="S41" s="210"/>
      <c r="T41" s="211"/>
      <c r="U41" s="210"/>
      <c r="V41" s="212"/>
      <c r="W41" s="214"/>
      <c r="X41" s="213"/>
      <c r="Y41" s="214"/>
      <c r="Z41" s="213"/>
      <c r="AA41" s="214"/>
      <c r="AB41" s="206"/>
      <c r="AC41" s="239"/>
      <c r="AD41" s="239"/>
      <c r="AE41" s="239"/>
      <c r="AF41" s="239"/>
      <c r="AG41" s="239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</row>
    <row r="42" spans="1:138" ht="25.5">
      <c r="A42" s="7"/>
      <c r="B42" s="87" t="s">
        <v>35</v>
      </c>
      <c r="C42" s="88">
        <f>D8</f>
        <v>0.12411179084900965</v>
      </c>
      <c r="D42" s="6"/>
      <c r="E42" s="6"/>
      <c r="F42" s="6"/>
      <c r="G42" s="5"/>
      <c r="H42" s="5"/>
      <c r="I42" s="5"/>
      <c r="J42" s="5"/>
      <c r="K42" s="239"/>
      <c r="L42" s="207"/>
      <c r="M42" s="208"/>
      <c r="N42" s="209"/>
      <c r="O42" s="210"/>
      <c r="P42" s="211"/>
      <c r="Q42" s="210"/>
      <c r="R42" s="211"/>
      <c r="S42" s="210"/>
      <c r="T42" s="211"/>
      <c r="U42" s="210"/>
      <c r="V42" s="212"/>
      <c r="W42" s="214"/>
      <c r="X42" s="213"/>
      <c r="Y42" s="214"/>
      <c r="Z42" s="213"/>
      <c r="AA42" s="214"/>
      <c r="AB42" s="206"/>
      <c r="AC42" s="239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</row>
    <row r="43" spans="1:138">
      <c r="A43" s="7"/>
      <c r="B43" s="87" t="s">
        <v>30</v>
      </c>
      <c r="C43" s="88">
        <f>D9</f>
        <v>0.28109921746043115</v>
      </c>
      <c r="D43" s="6"/>
      <c r="E43" s="6"/>
      <c r="F43" s="6"/>
      <c r="G43" s="5"/>
      <c r="H43" s="5"/>
      <c r="I43" s="5"/>
      <c r="J43" s="5"/>
      <c r="K43" s="239"/>
      <c r="L43" s="215"/>
      <c r="M43" s="208"/>
      <c r="N43" s="209"/>
      <c r="O43" s="210"/>
      <c r="P43" s="211"/>
      <c r="Q43" s="210"/>
      <c r="R43" s="211"/>
      <c r="S43" s="210"/>
      <c r="T43" s="211"/>
      <c r="U43" s="210"/>
      <c r="V43" s="212"/>
      <c r="W43" s="214"/>
      <c r="X43" s="213"/>
      <c r="Y43" s="214"/>
      <c r="Z43" s="213"/>
      <c r="AA43" s="214"/>
      <c r="AB43" s="206"/>
      <c r="AC43" s="239"/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Q43" s="239"/>
      <c r="AR43" s="239"/>
      <c r="AS43" s="239"/>
      <c r="AT43" s="239"/>
      <c r="AU43" s="239"/>
      <c r="AV43" s="239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</row>
    <row r="44" spans="1:138">
      <c r="A44" s="7"/>
      <c r="B44" s="87" t="s">
        <v>43</v>
      </c>
      <c r="C44" s="88">
        <f>SUM(C45:C48)</f>
        <v>0.1408503240110841</v>
      </c>
      <c r="D44" s="6"/>
      <c r="E44" s="6"/>
      <c r="F44" s="6"/>
      <c r="G44" s="5"/>
      <c r="H44" s="5"/>
      <c r="I44" s="5"/>
      <c r="J44" s="5"/>
      <c r="K44" s="239"/>
      <c r="L44" s="215"/>
      <c r="M44" s="216"/>
      <c r="N44" s="209"/>
      <c r="O44" s="210"/>
      <c r="P44" s="211"/>
      <c r="Q44" s="217"/>
      <c r="R44" s="211"/>
      <c r="S44" s="210"/>
      <c r="T44" s="211"/>
      <c r="U44" s="217"/>
      <c r="V44" s="212"/>
      <c r="W44" s="218"/>
      <c r="X44" s="213"/>
      <c r="Y44" s="218"/>
      <c r="Z44" s="213"/>
      <c r="AA44" s="218"/>
      <c r="AB44" s="234"/>
      <c r="AC44" s="239"/>
      <c r="AD44" s="239"/>
      <c r="AE44" s="239"/>
      <c r="AF44" s="239"/>
      <c r="AG44" s="239"/>
      <c r="AH44" s="239"/>
      <c r="AI44" s="239"/>
      <c r="AJ44" s="239"/>
      <c r="AK44" s="239"/>
      <c r="AL44" s="239"/>
      <c r="AM44" s="239"/>
      <c r="AN44" s="239"/>
      <c r="AO44" s="239"/>
      <c r="AP44" s="239"/>
      <c r="AQ44" s="239"/>
      <c r="AR44" s="239"/>
      <c r="AS44" s="239"/>
      <c r="AT44" s="239"/>
      <c r="AU44" s="239"/>
      <c r="AV44" s="239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</row>
    <row r="45" spans="1:138">
      <c r="A45" s="7"/>
      <c r="B45" s="87" t="s">
        <v>31</v>
      </c>
      <c r="C45" s="88">
        <f>D10</f>
        <v>6.7844721234441893E-2</v>
      </c>
      <c r="D45" s="89">
        <f>SUM(C41:C44)</f>
        <v>1</v>
      </c>
      <c r="E45" s="89">
        <f>SUM(C41:C44)</f>
        <v>1</v>
      </c>
      <c r="F45" s="6"/>
      <c r="G45" s="5"/>
      <c r="H45" s="5"/>
      <c r="I45" s="5"/>
      <c r="J45" s="5"/>
      <c r="K45" s="239"/>
      <c r="L45" s="207"/>
      <c r="M45" s="208"/>
      <c r="N45" s="212"/>
      <c r="O45" s="210"/>
      <c r="P45" s="211"/>
      <c r="Q45" s="210"/>
      <c r="R45" s="211"/>
      <c r="S45" s="210"/>
      <c r="T45" s="211"/>
      <c r="U45" s="210"/>
      <c r="V45" s="212"/>
      <c r="W45" s="214"/>
      <c r="X45" s="213"/>
      <c r="Y45" s="214"/>
      <c r="Z45" s="213"/>
      <c r="AA45" s="214"/>
      <c r="AB45" s="206"/>
      <c r="AC45" s="239"/>
      <c r="AD45" s="239"/>
      <c r="AE45" s="239"/>
      <c r="AF45" s="239"/>
      <c r="AG45" s="239"/>
      <c r="AH45" s="239"/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</row>
    <row r="46" spans="1:138">
      <c r="A46" s="7"/>
      <c r="B46" s="87" t="s">
        <v>37</v>
      </c>
      <c r="C46" s="88">
        <f>D11</f>
        <v>1.0351675983477202E-2</v>
      </c>
      <c r="D46" s="6"/>
      <c r="E46" s="6"/>
      <c r="F46" s="6"/>
      <c r="G46" s="5"/>
      <c r="H46" s="5"/>
      <c r="I46" s="5"/>
      <c r="J46" s="5"/>
      <c r="K46" s="239"/>
      <c r="L46" s="215"/>
      <c r="M46" s="224"/>
      <c r="N46" s="232"/>
      <c r="O46" s="202"/>
      <c r="P46" s="203"/>
      <c r="Q46" s="202"/>
      <c r="R46" s="203"/>
      <c r="S46" s="202"/>
      <c r="T46" s="223"/>
      <c r="U46" s="233"/>
      <c r="V46" s="212"/>
      <c r="W46" s="231"/>
      <c r="X46" s="206"/>
      <c r="Y46" s="231"/>
      <c r="Z46" s="206"/>
      <c r="AA46" s="231"/>
      <c r="AB46" s="206"/>
      <c r="AC46" s="239"/>
      <c r="AD46" s="239"/>
      <c r="AE46" s="239"/>
      <c r="AF46" s="239"/>
      <c r="AG46" s="239"/>
      <c r="AH46" s="239"/>
      <c r="AI46" s="239"/>
      <c r="AJ46" s="239"/>
      <c r="AK46" s="239"/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</row>
    <row r="47" spans="1:138">
      <c r="A47" s="7"/>
      <c r="B47" s="90" t="s">
        <v>28</v>
      </c>
      <c r="C47" s="88">
        <f>D7</f>
        <v>6.2252822010092433E-2</v>
      </c>
      <c r="D47" s="6"/>
      <c r="E47" s="6"/>
      <c r="F47" s="6"/>
      <c r="G47" s="5"/>
      <c r="H47" s="5"/>
      <c r="I47" s="5"/>
      <c r="J47" s="5"/>
      <c r="K47" s="239"/>
      <c r="L47" s="207"/>
      <c r="M47" s="208"/>
      <c r="N47" s="209"/>
      <c r="O47" s="210"/>
      <c r="P47" s="211"/>
      <c r="Q47" s="210"/>
      <c r="R47" s="211"/>
      <c r="S47" s="210"/>
      <c r="T47" s="211"/>
      <c r="U47" s="210"/>
      <c r="V47" s="212"/>
      <c r="W47" s="214"/>
      <c r="X47" s="213"/>
      <c r="Y47" s="214"/>
      <c r="Z47" s="213"/>
      <c r="AA47" s="214"/>
      <c r="AB47" s="206"/>
      <c r="AC47" s="239"/>
      <c r="AD47" s="239"/>
      <c r="AE47" s="239"/>
      <c r="AF47" s="239"/>
      <c r="AG47" s="239"/>
      <c r="AH47" s="239"/>
      <c r="AI47" s="239"/>
      <c r="AJ47" s="239"/>
      <c r="AK47" s="239"/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</row>
    <row r="48" spans="1:138">
      <c r="A48" s="7"/>
      <c r="B48" s="7" t="s">
        <v>42</v>
      </c>
      <c r="C48" s="91">
        <f>D13</f>
        <v>4.0110478307256236E-4</v>
      </c>
      <c r="D48" s="6"/>
      <c r="E48" s="6"/>
      <c r="F48" s="6"/>
      <c r="G48" s="5"/>
      <c r="H48" s="5"/>
      <c r="I48" s="5"/>
      <c r="J48" s="5"/>
      <c r="K48" s="239"/>
      <c r="L48" s="207"/>
      <c r="M48" s="208"/>
      <c r="N48" s="209"/>
      <c r="O48" s="210"/>
      <c r="P48" s="211"/>
      <c r="Q48" s="210"/>
      <c r="R48" s="211"/>
      <c r="S48" s="210"/>
      <c r="T48" s="211"/>
      <c r="U48" s="210"/>
      <c r="V48" s="212"/>
      <c r="W48" s="214"/>
      <c r="X48" s="213"/>
      <c r="Y48" s="214"/>
      <c r="Z48" s="213"/>
      <c r="AA48" s="214"/>
      <c r="AB48" s="206"/>
      <c r="AC48" s="239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</row>
    <row r="49" spans="1:138">
      <c r="A49" s="6"/>
      <c r="B49" s="6"/>
      <c r="C49" s="89">
        <f>SUM(C44:C48)</f>
        <v>0.28170064802216815</v>
      </c>
      <c r="D49" s="6"/>
      <c r="E49" s="6"/>
      <c r="F49" s="6"/>
      <c r="G49" s="5"/>
      <c r="H49" s="5"/>
      <c r="I49" s="5"/>
      <c r="J49" s="5"/>
      <c r="K49" s="239"/>
      <c r="L49" s="215"/>
      <c r="M49" s="208"/>
      <c r="N49" s="209"/>
      <c r="O49" s="210"/>
      <c r="P49" s="211"/>
      <c r="Q49" s="210"/>
      <c r="R49" s="211"/>
      <c r="S49" s="210"/>
      <c r="T49" s="211"/>
      <c r="U49" s="210"/>
      <c r="V49" s="212"/>
      <c r="W49" s="214"/>
      <c r="X49" s="213"/>
      <c r="Y49" s="214"/>
      <c r="Z49" s="213"/>
      <c r="AA49" s="214"/>
      <c r="AB49" s="206"/>
      <c r="AC49" s="239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</row>
    <row r="50" spans="1:138" ht="15" customHeight="1">
      <c r="A50" s="6"/>
      <c r="B50" s="6"/>
      <c r="C50" s="89">
        <f>SUM(C41:C44)</f>
        <v>1</v>
      </c>
      <c r="D50" s="6"/>
      <c r="E50" s="6"/>
      <c r="F50" s="6"/>
      <c r="G50" s="5"/>
      <c r="H50" s="5"/>
      <c r="I50" s="5"/>
      <c r="J50" s="5"/>
      <c r="K50" s="239"/>
      <c r="L50" s="215"/>
      <c r="M50" s="216"/>
      <c r="N50" s="209"/>
      <c r="O50" s="210"/>
      <c r="P50" s="211"/>
      <c r="Q50" s="217"/>
      <c r="R50" s="211"/>
      <c r="S50" s="210"/>
      <c r="T50" s="211"/>
      <c r="U50" s="217"/>
      <c r="V50" s="212"/>
      <c r="W50" s="218"/>
      <c r="X50" s="213"/>
      <c r="Y50" s="218"/>
      <c r="Z50" s="213"/>
      <c r="AA50" s="218"/>
      <c r="AB50" s="206"/>
      <c r="AC50" s="239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</row>
    <row r="51" spans="1:138">
      <c r="A51" s="6"/>
      <c r="B51" s="6"/>
      <c r="C51" s="6"/>
      <c r="D51" s="6"/>
      <c r="E51" s="6"/>
      <c r="F51" s="6"/>
      <c r="G51" s="5"/>
      <c r="H51" s="5"/>
      <c r="I51" s="5"/>
      <c r="J51" s="5"/>
      <c r="K51" s="239"/>
      <c r="L51" s="207"/>
      <c r="M51" s="208"/>
      <c r="N51" s="212"/>
      <c r="O51" s="210"/>
      <c r="P51" s="211"/>
      <c r="Q51" s="210"/>
      <c r="R51" s="211"/>
      <c r="S51" s="210"/>
      <c r="T51" s="211"/>
      <c r="U51" s="210"/>
      <c r="V51" s="212"/>
      <c r="W51" s="214"/>
      <c r="X51" s="213"/>
      <c r="Y51" s="214"/>
      <c r="Z51" s="213"/>
      <c r="AA51" s="214"/>
      <c r="AB51" s="206"/>
      <c r="AC51" s="239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</row>
    <row r="52" spans="1:138" ht="15" customHeight="1">
      <c r="A52" s="6"/>
      <c r="B52" s="6"/>
      <c r="C52" s="6"/>
      <c r="D52" s="6"/>
      <c r="E52" s="6"/>
      <c r="F52" s="6"/>
      <c r="G52" s="5"/>
      <c r="H52" s="5"/>
      <c r="I52" s="5"/>
      <c r="J52" s="5"/>
      <c r="K52" s="239"/>
      <c r="L52" s="215"/>
      <c r="M52" s="224"/>
      <c r="N52" s="209"/>
      <c r="O52" s="210"/>
      <c r="P52" s="211"/>
      <c r="Q52" s="217"/>
      <c r="R52" s="211"/>
      <c r="S52" s="210"/>
      <c r="T52" s="211"/>
      <c r="U52" s="217"/>
      <c r="V52" s="212"/>
      <c r="W52" s="218"/>
      <c r="X52" s="213"/>
      <c r="Y52" s="218"/>
      <c r="Z52" s="213"/>
      <c r="AA52" s="218"/>
      <c r="AB52" s="206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</row>
    <row r="53" spans="1:138" ht="18" customHeight="1">
      <c r="A53" s="6"/>
      <c r="B53" s="6"/>
      <c r="C53" s="6"/>
      <c r="D53" s="6"/>
      <c r="E53" s="6"/>
      <c r="F53" s="6"/>
      <c r="G53" s="5"/>
      <c r="H53" s="5"/>
      <c r="I53" s="5"/>
      <c r="J53" s="5"/>
      <c r="K53" s="239"/>
      <c r="L53" s="219"/>
      <c r="M53" s="220"/>
      <c r="N53" s="221"/>
      <c r="O53" s="202"/>
      <c r="P53" s="222"/>
      <c r="Q53" s="202"/>
      <c r="R53" s="222"/>
      <c r="S53" s="202"/>
      <c r="T53" s="223"/>
      <c r="U53" s="202"/>
      <c r="V53" s="212"/>
      <c r="W53" s="214"/>
      <c r="X53" s="213"/>
      <c r="Y53" s="214"/>
      <c r="Z53" s="213"/>
      <c r="AA53" s="214"/>
      <c r="AB53" s="206"/>
      <c r="AC53" s="239"/>
      <c r="AD53" s="239"/>
      <c r="AE53" s="239"/>
      <c r="AF53" s="239"/>
      <c r="AG53" s="239"/>
      <c r="AH53" s="239"/>
      <c r="AI53" s="239"/>
      <c r="AJ53" s="239"/>
      <c r="AK53" s="239"/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</row>
    <row r="54" spans="1:138" ht="18" customHeight="1">
      <c r="A54" s="6"/>
      <c r="B54" s="6"/>
      <c r="C54" s="6"/>
      <c r="D54" s="6"/>
      <c r="E54" s="6"/>
      <c r="F54" s="6"/>
      <c r="G54" s="5"/>
      <c r="H54" s="5"/>
      <c r="I54" s="5"/>
      <c r="J54" s="5"/>
      <c r="K54" s="239"/>
      <c r="L54" s="554"/>
      <c r="M54" s="554"/>
      <c r="N54" s="219"/>
      <c r="O54" s="217"/>
      <c r="P54" s="211"/>
      <c r="Q54" s="217"/>
      <c r="R54" s="211"/>
      <c r="S54" s="217"/>
      <c r="T54" s="211"/>
      <c r="U54" s="217"/>
      <c r="V54" s="223"/>
      <c r="W54" s="218"/>
      <c r="X54" s="213"/>
      <c r="Y54" s="218"/>
      <c r="Z54" s="213"/>
      <c r="AA54" s="218"/>
      <c r="AB54" s="206"/>
      <c r="AC54" s="239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</row>
    <row r="55" spans="1:138" ht="18" customHeight="1">
      <c r="A55" s="6"/>
      <c r="B55" s="6"/>
      <c r="C55" s="6"/>
      <c r="D55" s="6"/>
      <c r="E55" s="6"/>
      <c r="F55" s="6"/>
      <c r="G55" s="5"/>
      <c r="H55" s="5"/>
      <c r="I55" s="5"/>
      <c r="J55" s="5"/>
      <c r="K55" s="239"/>
      <c r="L55" s="224"/>
      <c r="M55" s="224"/>
      <c r="N55" s="219"/>
      <c r="O55" s="217"/>
      <c r="P55" s="211"/>
      <c r="Q55" s="217"/>
      <c r="R55" s="211"/>
      <c r="S55" s="217"/>
      <c r="T55" s="211"/>
      <c r="U55" s="217"/>
      <c r="V55" s="223"/>
      <c r="W55" s="218"/>
      <c r="X55" s="213"/>
      <c r="Y55" s="218"/>
      <c r="Z55" s="213"/>
      <c r="AA55" s="218"/>
      <c r="AB55" s="206"/>
      <c r="AC55" s="239"/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</row>
    <row r="56" spans="1:138" ht="18" customHeight="1">
      <c r="A56" s="6"/>
      <c r="B56" s="6"/>
      <c r="C56" s="6"/>
      <c r="D56" s="6"/>
      <c r="E56" s="6"/>
      <c r="F56" s="6"/>
      <c r="G56" s="5"/>
      <c r="H56" s="5"/>
      <c r="I56" s="5"/>
      <c r="J56" s="5"/>
      <c r="K56" s="239"/>
      <c r="L56" s="554"/>
      <c r="M56" s="554"/>
      <c r="N56" s="219"/>
      <c r="O56" s="217"/>
      <c r="P56" s="211"/>
      <c r="Q56" s="217"/>
      <c r="R56" s="211"/>
      <c r="S56" s="217"/>
      <c r="T56" s="211"/>
      <c r="U56" s="210"/>
      <c r="V56" s="223"/>
      <c r="W56" s="218"/>
      <c r="X56" s="213"/>
      <c r="Y56" s="218"/>
      <c r="Z56" s="213"/>
      <c r="AA56" s="218"/>
      <c r="AB56" s="206"/>
      <c r="AC56" s="239"/>
      <c r="AD56" s="239"/>
      <c r="AE56" s="239"/>
      <c r="AF56" s="239"/>
      <c r="AG56" s="239"/>
      <c r="AH56" s="239"/>
      <c r="AI56" s="239"/>
      <c r="AJ56" s="239"/>
      <c r="AK56" s="239"/>
      <c r="AL56" s="239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</row>
    <row r="57" spans="1:138" ht="18" customHeight="1">
      <c r="A57" s="6"/>
      <c r="B57" s="6"/>
      <c r="C57" s="6"/>
      <c r="D57" s="6"/>
      <c r="E57" s="6"/>
      <c r="F57" s="6"/>
      <c r="G57" s="5"/>
      <c r="H57" s="5"/>
      <c r="I57" s="5"/>
      <c r="J57" s="5"/>
      <c r="K57" s="239"/>
      <c r="L57" s="207"/>
      <c r="M57" s="208"/>
      <c r="N57" s="209"/>
      <c r="O57" s="210"/>
      <c r="P57" s="211"/>
      <c r="Q57" s="210"/>
      <c r="R57" s="211"/>
      <c r="S57" s="210"/>
      <c r="T57" s="211"/>
      <c r="U57" s="210"/>
      <c r="V57" s="212"/>
      <c r="W57" s="214"/>
      <c r="X57" s="213"/>
      <c r="Y57" s="214"/>
      <c r="Z57" s="213"/>
      <c r="AA57" s="214"/>
      <c r="AB57" s="206"/>
      <c r="AC57" s="239"/>
      <c r="AD57" s="239"/>
      <c r="AE57" s="239"/>
      <c r="AF57" s="239"/>
      <c r="AG57" s="239"/>
      <c r="AH57" s="239"/>
      <c r="AI57" s="239"/>
      <c r="AJ57" s="239"/>
      <c r="AK57" s="239"/>
      <c r="AL57" s="239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</row>
    <row r="58" spans="1:138" ht="18" customHeight="1">
      <c r="A58" s="6"/>
      <c r="B58" s="6"/>
      <c r="C58" s="6"/>
      <c r="D58" s="6"/>
      <c r="E58" s="6"/>
      <c r="F58" s="6"/>
      <c r="G58" s="5"/>
      <c r="H58" s="5"/>
      <c r="I58" s="5"/>
      <c r="J58" s="5"/>
      <c r="K58" s="239"/>
      <c r="L58" s="207"/>
      <c r="M58" s="208"/>
      <c r="N58" s="209"/>
      <c r="O58" s="210"/>
      <c r="P58" s="211"/>
      <c r="Q58" s="210"/>
      <c r="R58" s="211"/>
      <c r="S58" s="210"/>
      <c r="T58" s="211"/>
      <c r="U58" s="210"/>
      <c r="V58" s="212"/>
      <c r="W58" s="214"/>
      <c r="X58" s="213"/>
      <c r="Y58" s="214"/>
      <c r="Z58" s="213"/>
      <c r="AA58" s="214"/>
      <c r="AB58" s="206"/>
      <c r="AC58" s="239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</row>
    <row r="59" spans="1:138" ht="33" customHeight="1">
      <c r="A59" s="6"/>
      <c r="B59" s="6"/>
      <c r="C59" s="6"/>
      <c r="D59" s="6"/>
      <c r="E59" s="6"/>
      <c r="F59" s="6"/>
      <c r="G59" s="5"/>
      <c r="H59" s="5"/>
      <c r="I59" s="5"/>
      <c r="J59" s="5"/>
      <c r="K59" s="239"/>
      <c r="L59" s="207"/>
      <c r="M59" s="208"/>
      <c r="N59" s="209"/>
      <c r="O59" s="210"/>
      <c r="P59" s="211"/>
      <c r="Q59" s="210"/>
      <c r="R59" s="211"/>
      <c r="S59" s="210"/>
      <c r="T59" s="211"/>
      <c r="U59" s="210"/>
      <c r="V59" s="212"/>
      <c r="W59" s="214"/>
      <c r="X59" s="213"/>
      <c r="Y59" s="214"/>
      <c r="Z59" s="213"/>
      <c r="AA59" s="214"/>
      <c r="AB59" s="206"/>
      <c r="AC59" s="239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</row>
    <row r="60" spans="1:138">
      <c r="A60" s="6"/>
      <c r="B60" s="6"/>
      <c r="C60" s="6"/>
      <c r="D60" s="6"/>
      <c r="E60" s="6"/>
      <c r="F60" s="6"/>
      <c r="G60" s="5"/>
      <c r="H60" s="5"/>
      <c r="I60" s="5"/>
      <c r="J60" s="5"/>
      <c r="K60" s="239"/>
      <c r="L60" s="207"/>
      <c r="M60" s="216"/>
      <c r="N60" s="209"/>
      <c r="O60" s="210"/>
      <c r="P60" s="211"/>
      <c r="Q60" s="210"/>
      <c r="R60" s="211"/>
      <c r="S60" s="210"/>
      <c r="T60" s="211"/>
      <c r="U60" s="217"/>
      <c r="V60" s="212"/>
      <c r="W60" s="218"/>
      <c r="X60" s="213"/>
      <c r="Y60" s="218"/>
      <c r="Z60" s="213"/>
      <c r="AA60" s="218"/>
      <c r="AB60" s="206"/>
      <c r="AC60" s="239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</row>
    <row r="61" spans="1:138">
      <c r="A61" s="6"/>
      <c r="B61" s="6"/>
      <c r="C61" s="6"/>
      <c r="D61" s="6"/>
      <c r="E61" s="6"/>
      <c r="F61" s="6"/>
      <c r="G61" s="5"/>
      <c r="H61" s="5"/>
      <c r="I61" s="5"/>
      <c r="J61" s="5"/>
      <c r="K61" s="239"/>
      <c r="L61" s="207"/>
      <c r="M61" s="216"/>
      <c r="N61" s="209"/>
      <c r="O61" s="210"/>
      <c r="P61" s="211"/>
      <c r="Q61" s="210"/>
      <c r="R61" s="211"/>
      <c r="S61" s="210"/>
      <c r="T61" s="211"/>
      <c r="U61" s="217"/>
      <c r="V61" s="212"/>
      <c r="W61" s="214"/>
      <c r="X61" s="213"/>
      <c r="Y61" s="214"/>
      <c r="Z61" s="213"/>
      <c r="AA61" s="214"/>
      <c r="AB61" s="206"/>
      <c r="AC61" s="239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</row>
    <row r="62" spans="1:138">
      <c r="A62" s="6"/>
      <c r="B62" s="6"/>
      <c r="C62" s="6"/>
      <c r="D62" s="6"/>
      <c r="E62" s="6"/>
      <c r="F62" s="6"/>
      <c r="G62" s="5"/>
      <c r="H62" s="5"/>
      <c r="I62" s="5"/>
      <c r="J62" s="5"/>
      <c r="K62" s="239"/>
      <c r="L62" s="554"/>
      <c r="M62" s="554"/>
      <c r="N62" s="219"/>
      <c r="O62" s="217"/>
      <c r="P62" s="211"/>
      <c r="Q62" s="217"/>
      <c r="R62" s="211"/>
      <c r="S62" s="217"/>
      <c r="T62" s="211"/>
      <c r="U62" s="217"/>
      <c r="V62" s="223"/>
      <c r="W62" s="218"/>
      <c r="X62" s="213"/>
      <c r="Y62" s="218"/>
      <c r="Z62" s="213"/>
      <c r="AA62" s="218"/>
      <c r="AB62" s="206"/>
      <c r="AC62" s="239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</row>
    <row r="63" spans="1:138">
      <c r="A63" s="6"/>
      <c r="B63" s="6"/>
      <c r="C63" s="6"/>
      <c r="D63" s="6"/>
      <c r="E63" s="6"/>
      <c r="F63" s="6"/>
      <c r="G63" s="5"/>
      <c r="H63" s="5"/>
      <c r="I63" s="5"/>
      <c r="J63" s="5"/>
      <c r="K63" s="239"/>
      <c r="L63" s="552"/>
      <c r="M63" s="552"/>
      <c r="N63" s="552"/>
      <c r="O63" s="552"/>
      <c r="P63" s="552"/>
      <c r="Q63" s="552"/>
      <c r="R63" s="552"/>
      <c r="S63" s="552"/>
      <c r="T63" s="552"/>
      <c r="U63" s="552"/>
      <c r="V63" s="552"/>
      <c r="W63" s="552"/>
      <c r="X63" s="552"/>
      <c r="Y63" s="552"/>
      <c r="Z63" s="552"/>
      <c r="AA63" s="552"/>
      <c r="AB63" s="206"/>
      <c r="AC63" s="239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</row>
    <row r="64" spans="1:138">
      <c r="A64" s="6"/>
      <c r="B64" s="6"/>
      <c r="C64" s="6"/>
      <c r="D64" s="6"/>
      <c r="E64" s="6"/>
      <c r="F64" s="6"/>
      <c r="G64" s="5"/>
      <c r="H64" s="5"/>
      <c r="I64" s="5"/>
      <c r="J64" s="5"/>
      <c r="K64" s="239"/>
      <c r="L64" s="206"/>
      <c r="M64" s="201"/>
      <c r="N64" s="201"/>
      <c r="O64" s="206"/>
      <c r="P64" s="206"/>
      <c r="Q64" s="206"/>
      <c r="R64" s="206"/>
      <c r="S64" s="206"/>
      <c r="T64" s="206"/>
      <c r="U64" s="234"/>
      <c r="V64" s="234"/>
      <c r="W64" s="235"/>
      <c r="X64" s="206"/>
      <c r="Y64" s="235"/>
      <c r="Z64" s="206"/>
      <c r="AA64" s="206"/>
      <c r="AB64" s="206"/>
      <c r="AC64" s="239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</row>
    <row r="65" spans="1:138">
      <c r="A65" s="6"/>
      <c r="B65" s="6"/>
      <c r="C65" s="6"/>
      <c r="D65" s="6"/>
      <c r="E65" s="6"/>
      <c r="F65" s="6"/>
      <c r="G65" s="5"/>
      <c r="H65" s="5"/>
      <c r="I65" s="5"/>
      <c r="J65" s="5"/>
      <c r="K65" s="239"/>
      <c r="L65" s="206"/>
      <c r="M65" s="201"/>
      <c r="N65" s="201"/>
      <c r="O65" s="234"/>
      <c r="P65" s="234"/>
      <c r="Q65" s="234"/>
      <c r="R65" s="234"/>
      <c r="S65" s="234"/>
      <c r="T65" s="234"/>
      <c r="U65" s="234"/>
      <c r="V65" s="234"/>
      <c r="W65" s="235"/>
      <c r="X65" s="206"/>
      <c r="Y65" s="235"/>
      <c r="Z65" s="206"/>
      <c r="AA65" s="206"/>
      <c r="AB65" s="206"/>
      <c r="AC65" s="239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</row>
    <row r="66" spans="1:138">
      <c r="A66" s="6"/>
      <c r="B66" s="6"/>
      <c r="C66" s="6"/>
      <c r="D66" s="6"/>
      <c r="E66" s="6"/>
      <c r="F66" s="6"/>
      <c r="G66" s="5"/>
      <c r="H66" s="5"/>
      <c r="I66" s="5"/>
      <c r="J66" s="5"/>
      <c r="K66" s="239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</row>
    <row r="67" spans="1:138">
      <c r="A67" s="6"/>
      <c r="B67" s="6"/>
      <c r="C67" s="6"/>
      <c r="D67" s="6"/>
      <c r="E67" s="6"/>
      <c r="F67" s="6"/>
      <c r="G67" s="5"/>
      <c r="H67" s="5"/>
      <c r="I67" s="5"/>
      <c r="J67" s="5"/>
      <c r="K67" s="239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</row>
    <row r="68" spans="1:138">
      <c r="A68" s="6"/>
      <c r="B68" s="6"/>
      <c r="C68" s="6"/>
      <c r="D68" s="6"/>
      <c r="E68" s="6"/>
      <c r="F68" s="6"/>
      <c r="G68" s="5"/>
      <c r="H68" s="5"/>
      <c r="I68" s="5"/>
      <c r="J68" s="5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</row>
    <row r="69" spans="1:138">
      <c r="A69" s="6"/>
      <c r="B69" s="6"/>
      <c r="C69" s="6"/>
      <c r="D69" s="6"/>
      <c r="E69" s="6"/>
      <c r="F69" s="6"/>
      <c r="G69" s="5"/>
      <c r="H69" s="5"/>
      <c r="I69" s="5"/>
      <c r="J69" s="5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</row>
    <row r="70" spans="1:138">
      <c r="A70" s="6"/>
      <c r="B70" s="6"/>
      <c r="C70" s="6"/>
      <c r="D70" s="6"/>
      <c r="E70" s="6"/>
      <c r="F70" s="6"/>
      <c r="G70" s="5"/>
      <c r="H70" s="5"/>
      <c r="I70" s="5"/>
      <c r="J70" s="5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</row>
    <row r="71" spans="1:138">
      <c r="A71" s="6"/>
      <c r="B71" s="6"/>
      <c r="C71" s="6"/>
      <c r="D71" s="6"/>
      <c r="E71" s="6"/>
      <c r="F71" s="6"/>
      <c r="G71" s="5"/>
      <c r="H71" s="5"/>
      <c r="I71" s="5"/>
      <c r="J71" s="5"/>
      <c r="K71" s="239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39"/>
      <c r="Z71" s="239"/>
      <c r="AA71" s="239"/>
      <c r="AB71" s="239"/>
      <c r="AC71" s="239"/>
      <c r="AD71" s="239"/>
      <c r="AE71" s="239"/>
      <c r="AF71" s="239"/>
      <c r="AG71" s="239"/>
      <c r="AH71" s="239"/>
      <c r="AI71" s="239"/>
      <c r="AJ71" s="239"/>
      <c r="AK71" s="239"/>
      <c r="AL71" s="239"/>
      <c r="AM71" s="239"/>
      <c r="AN71" s="239"/>
      <c r="AO71" s="239"/>
      <c r="AP71" s="239"/>
      <c r="AQ71" s="239"/>
      <c r="AR71" s="239"/>
      <c r="AS71" s="239"/>
      <c r="AT71" s="239"/>
      <c r="AU71" s="239"/>
      <c r="AV71" s="239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</row>
    <row r="72" spans="1:138">
      <c r="A72" s="6"/>
      <c r="B72" s="6"/>
      <c r="C72" s="6"/>
      <c r="D72" s="6"/>
      <c r="E72" s="6"/>
      <c r="F72" s="6"/>
      <c r="G72" s="5"/>
      <c r="H72" s="5"/>
      <c r="I72" s="5"/>
      <c r="J72" s="5"/>
      <c r="K72" s="239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</row>
    <row r="73" spans="1:138">
      <c r="A73" s="6"/>
      <c r="B73" s="6"/>
      <c r="C73" s="6"/>
      <c r="D73" s="6"/>
      <c r="E73" s="6"/>
      <c r="F73" s="6"/>
      <c r="G73" s="5"/>
      <c r="H73" s="5"/>
      <c r="I73" s="5"/>
      <c r="J73" s="5"/>
      <c r="K73" s="239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  <c r="AJ73" s="239"/>
      <c r="AK73" s="239"/>
      <c r="AL73" s="239"/>
      <c r="AM73" s="239"/>
      <c r="AN73" s="239"/>
      <c r="AO73" s="239"/>
      <c r="AP73" s="239"/>
      <c r="AQ73" s="239"/>
      <c r="AR73" s="239"/>
      <c r="AS73" s="239"/>
      <c r="AT73" s="239"/>
      <c r="AU73" s="239"/>
      <c r="AV73" s="239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</row>
    <row r="74" spans="1:138">
      <c r="A74" s="6"/>
      <c r="B74" s="6"/>
      <c r="C74" s="6"/>
      <c r="D74" s="6"/>
      <c r="E74" s="6"/>
      <c r="F74" s="6"/>
      <c r="G74" s="5"/>
      <c r="H74" s="5"/>
      <c r="I74" s="5"/>
      <c r="J74" s="5"/>
      <c r="K74" s="239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  <c r="AJ74" s="239"/>
      <c r="AK74" s="239"/>
      <c r="AL74" s="239"/>
      <c r="AM74" s="239"/>
      <c r="AN74" s="239"/>
      <c r="AO74" s="239"/>
      <c r="AP74" s="239"/>
      <c r="AQ74" s="239"/>
      <c r="AR74" s="239"/>
      <c r="AS74" s="239"/>
      <c r="AT74" s="239"/>
      <c r="AU74" s="239"/>
      <c r="AV74" s="239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</row>
    <row r="75" spans="1:138">
      <c r="A75" s="6"/>
      <c r="B75" s="6"/>
      <c r="C75" s="6"/>
      <c r="D75" s="6"/>
      <c r="E75" s="6"/>
      <c r="F75" s="6"/>
      <c r="G75" s="5"/>
      <c r="H75" s="5"/>
      <c r="I75" s="5"/>
      <c r="J75" s="5"/>
      <c r="K75" s="239"/>
      <c r="L75" s="239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239"/>
      <c r="AR75" s="239"/>
      <c r="AS75" s="239"/>
      <c r="AT75" s="239"/>
      <c r="AU75" s="239"/>
      <c r="AV75" s="239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</row>
    <row r="76" spans="1:138">
      <c r="A76" s="6"/>
      <c r="B76" s="6"/>
      <c r="C76" s="6"/>
      <c r="D76" s="6"/>
      <c r="E76" s="6"/>
      <c r="F76" s="6"/>
      <c r="G76" s="5"/>
      <c r="H76" s="5"/>
      <c r="I76" s="5"/>
      <c r="J76" s="5"/>
      <c r="K76" s="239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39"/>
      <c r="AC76" s="239"/>
      <c r="AD76" s="239"/>
      <c r="AE76" s="239"/>
      <c r="AF76" s="239"/>
      <c r="AG76" s="239"/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</row>
    <row r="77" spans="1:138">
      <c r="A77" s="6"/>
      <c r="B77" s="6"/>
      <c r="C77" s="6"/>
      <c r="D77" s="6"/>
      <c r="E77" s="6"/>
      <c r="F77" s="6"/>
      <c r="G77" s="5"/>
      <c r="H77" s="5"/>
      <c r="I77" s="5"/>
      <c r="J77" s="5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</row>
    <row r="78" spans="1:138">
      <c r="A78" s="6"/>
      <c r="B78" s="6"/>
      <c r="C78" s="6"/>
      <c r="D78" s="6"/>
      <c r="E78" s="6"/>
      <c r="F78" s="6"/>
      <c r="G78" s="5"/>
      <c r="H78" s="5"/>
      <c r="I78" s="5"/>
      <c r="J78" s="5"/>
      <c r="K78" s="239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</row>
    <row r="79" spans="1:138">
      <c r="A79" s="6"/>
      <c r="B79" s="6"/>
      <c r="C79" s="6"/>
      <c r="D79" s="6"/>
      <c r="E79" s="6"/>
      <c r="F79" s="6"/>
      <c r="G79" s="5"/>
      <c r="H79" s="5"/>
      <c r="I79" s="5"/>
      <c r="J79" s="5"/>
      <c r="K79" s="239"/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  <c r="AH79" s="239"/>
      <c r="AI79" s="239"/>
      <c r="AJ79" s="239"/>
      <c r="AK79" s="239"/>
      <c r="AL79" s="239"/>
      <c r="AM79" s="239"/>
      <c r="AN79" s="239"/>
      <c r="AO79" s="239"/>
      <c r="AP79" s="239"/>
      <c r="AQ79" s="239"/>
      <c r="AR79" s="239"/>
      <c r="AS79" s="239"/>
      <c r="AT79" s="239"/>
      <c r="AU79" s="239"/>
      <c r="AV79" s="239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</row>
    <row r="80" spans="1:138">
      <c r="A80" s="6"/>
      <c r="B80" s="6"/>
      <c r="C80" s="6"/>
      <c r="D80" s="6"/>
      <c r="E80" s="6"/>
      <c r="F80" s="6"/>
      <c r="G80" s="5"/>
      <c r="H80" s="5"/>
      <c r="I80" s="5"/>
      <c r="J80" s="5"/>
      <c r="K80" s="239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</row>
    <row r="81" spans="1:138">
      <c r="A81" s="6"/>
      <c r="B81" s="6"/>
      <c r="C81" s="6"/>
      <c r="D81" s="6"/>
      <c r="E81" s="6"/>
      <c r="F81" s="6"/>
      <c r="G81" s="5"/>
      <c r="H81" s="5"/>
      <c r="I81" s="5"/>
      <c r="J81" s="5"/>
      <c r="K81" s="239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</row>
    <row r="82" spans="1:138">
      <c r="A82" s="6"/>
      <c r="B82" s="6"/>
      <c r="C82" s="6"/>
      <c r="D82" s="6"/>
      <c r="E82" s="6"/>
      <c r="F82" s="6"/>
      <c r="G82" s="5"/>
      <c r="H82" s="5"/>
      <c r="I82" s="5"/>
      <c r="J82" s="5"/>
      <c r="K82" s="239"/>
      <c r="L82" s="239"/>
      <c r="M82" s="239"/>
      <c r="N82" s="239"/>
      <c r="O82" s="239"/>
      <c r="P82" s="239"/>
      <c r="Q82" s="239"/>
      <c r="R82" s="239"/>
      <c r="S82" s="239"/>
      <c r="T82" s="239"/>
      <c r="U82" s="239"/>
      <c r="V82" s="239"/>
      <c r="W82" s="23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  <c r="AN82" s="239"/>
      <c r="AO82" s="239"/>
      <c r="AP82" s="239"/>
      <c r="AQ82" s="239"/>
      <c r="AR82" s="239"/>
      <c r="AS82" s="239"/>
      <c r="AT82" s="239"/>
      <c r="AU82" s="239"/>
      <c r="AV82" s="239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</row>
    <row r="83" spans="1:138">
      <c r="A83" s="6"/>
      <c r="B83" s="6"/>
      <c r="C83" s="6"/>
      <c r="D83" s="6"/>
      <c r="E83" s="6"/>
      <c r="F83" s="6"/>
      <c r="G83" s="5"/>
      <c r="H83" s="5"/>
      <c r="I83" s="5"/>
      <c r="J83" s="5"/>
      <c r="K83" s="239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39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</row>
    <row r="84" spans="1:138">
      <c r="A84" s="6"/>
      <c r="B84" s="6"/>
      <c r="C84" s="6"/>
      <c r="D84" s="6"/>
      <c r="E84" s="6"/>
      <c r="F84" s="6"/>
      <c r="G84" s="5"/>
      <c r="H84" s="5"/>
      <c r="I84" s="5"/>
      <c r="J84" s="5"/>
      <c r="K84" s="239"/>
      <c r="L84" s="239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39"/>
      <c r="AI84" s="239"/>
      <c r="AJ84" s="239"/>
      <c r="AK84" s="239"/>
      <c r="AL84" s="239"/>
      <c r="AM84" s="239"/>
      <c r="AN84" s="239"/>
      <c r="AO84" s="239"/>
      <c r="AP84" s="239"/>
      <c r="AQ84" s="239"/>
      <c r="AR84" s="239"/>
      <c r="AS84" s="239"/>
      <c r="AT84" s="239"/>
      <c r="AU84" s="239"/>
      <c r="AV84" s="239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</row>
    <row r="85" spans="1:138">
      <c r="A85" s="6"/>
      <c r="B85" s="6"/>
      <c r="C85" s="6"/>
      <c r="D85" s="6"/>
      <c r="E85" s="6"/>
      <c r="F85" s="6"/>
      <c r="G85" s="5"/>
      <c r="H85" s="5"/>
      <c r="I85" s="5"/>
      <c r="J85" s="5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  <c r="AN85" s="239"/>
      <c r="AO85" s="239"/>
      <c r="AP85" s="239"/>
      <c r="AQ85" s="239"/>
      <c r="AR85" s="239"/>
      <c r="AS85" s="239"/>
      <c r="AT85" s="239"/>
      <c r="AU85" s="239"/>
      <c r="AV85" s="239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</row>
    <row r="86" spans="1:138">
      <c r="A86" s="6"/>
      <c r="B86" s="6"/>
      <c r="C86" s="6"/>
      <c r="D86" s="6"/>
      <c r="E86" s="6"/>
      <c r="F86" s="6"/>
      <c r="G86" s="5"/>
      <c r="H86" s="5"/>
      <c r="I86" s="5"/>
      <c r="J86" s="5"/>
      <c r="K86" s="239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239"/>
      <c r="Z86" s="239"/>
      <c r="AA86" s="239"/>
      <c r="AB86" s="239"/>
      <c r="AC86" s="239"/>
      <c r="AD86" s="239"/>
      <c r="AE86" s="239"/>
      <c r="AF86" s="239"/>
      <c r="AG86" s="239"/>
      <c r="AH86" s="239"/>
      <c r="AI86" s="239"/>
      <c r="AJ86" s="239"/>
      <c r="AK86" s="239"/>
      <c r="AL86" s="239"/>
      <c r="AM86" s="239"/>
      <c r="AN86" s="239"/>
      <c r="AO86" s="239"/>
      <c r="AP86" s="239"/>
      <c r="AQ86" s="239"/>
      <c r="AR86" s="239"/>
      <c r="AS86" s="239"/>
      <c r="AT86" s="239"/>
      <c r="AU86" s="239"/>
      <c r="AV86" s="239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</row>
    <row r="87" spans="1:138">
      <c r="A87" s="6"/>
      <c r="B87" s="6"/>
      <c r="C87" s="6"/>
      <c r="D87" s="6"/>
      <c r="E87" s="6"/>
      <c r="F87" s="6"/>
      <c r="G87" s="5"/>
      <c r="H87" s="5"/>
      <c r="I87" s="5"/>
      <c r="J87" s="5"/>
      <c r="K87" s="239"/>
      <c r="L87" s="239"/>
      <c r="M87" s="239"/>
      <c r="N87" s="239"/>
      <c r="O87" s="239"/>
      <c r="P87" s="239"/>
      <c r="Q87" s="239"/>
      <c r="R87" s="239"/>
      <c r="S87" s="239"/>
      <c r="T87" s="239"/>
      <c r="U87" s="239"/>
      <c r="V87" s="239"/>
      <c r="W87" s="239"/>
      <c r="X87" s="239"/>
      <c r="Y87" s="239"/>
      <c r="Z87" s="239"/>
      <c r="AA87" s="239"/>
      <c r="AB87" s="239"/>
      <c r="AC87" s="239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  <c r="AN87" s="239"/>
      <c r="AO87" s="239"/>
      <c r="AP87" s="239"/>
      <c r="AQ87" s="239"/>
      <c r="AR87" s="239"/>
      <c r="AS87" s="239"/>
      <c r="AT87" s="239"/>
      <c r="AU87" s="239"/>
      <c r="AV87" s="239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</row>
    <row r="88" spans="1:138">
      <c r="A88" s="6"/>
      <c r="B88" s="6"/>
      <c r="C88" s="6"/>
      <c r="D88" s="6"/>
      <c r="E88" s="6"/>
      <c r="F88" s="6"/>
      <c r="G88" s="5"/>
      <c r="H88" s="5"/>
      <c r="I88" s="5"/>
      <c r="J88" s="5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239"/>
      <c r="Z88" s="239"/>
      <c r="AA88" s="239"/>
      <c r="AB88" s="239"/>
      <c r="AC88" s="239"/>
      <c r="AD88" s="239"/>
      <c r="AE88" s="239"/>
      <c r="AF88" s="239"/>
      <c r="AG88" s="239"/>
      <c r="AH88" s="239"/>
      <c r="AI88" s="239"/>
      <c r="AJ88" s="239"/>
      <c r="AK88" s="239"/>
      <c r="AL88" s="239"/>
      <c r="AM88" s="239"/>
      <c r="AN88" s="239"/>
      <c r="AO88" s="239"/>
      <c r="AP88" s="239"/>
      <c r="AQ88" s="239"/>
      <c r="AR88" s="239"/>
      <c r="AS88" s="239"/>
      <c r="AT88" s="239"/>
      <c r="AU88" s="239"/>
      <c r="AV88" s="239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</row>
    <row r="89" spans="1:138">
      <c r="A89" s="6"/>
      <c r="B89" s="6"/>
      <c r="C89" s="6"/>
      <c r="D89" s="6"/>
      <c r="E89" s="6"/>
      <c r="F89" s="6"/>
      <c r="G89" s="5"/>
      <c r="H89" s="5"/>
      <c r="I89" s="5"/>
      <c r="J89" s="5"/>
      <c r="K89" s="239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  <c r="AJ89" s="239"/>
      <c r="AK89" s="239"/>
      <c r="AL89" s="239"/>
      <c r="AM89" s="239"/>
      <c r="AN89" s="239"/>
      <c r="AO89" s="239"/>
      <c r="AP89" s="239"/>
      <c r="AQ89" s="239"/>
      <c r="AR89" s="239"/>
      <c r="AS89" s="239"/>
      <c r="AT89" s="239"/>
      <c r="AU89" s="239"/>
      <c r="AV89" s="239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</row>
    <row r="90" spans="1:138">
      <c r="A90" s="6"/>
      <c r="B90" s="6"/>
      <c r="C90" s="6"/>
      <c r="D90" s="6"/>
      <c r="E90" s="6"/>
      <c r="F90" s="6"/>
      <c r="G90" s="5"/>
      <c r="H90" s="5"/>
      <c r="I90" s="5"/>
      <c r="J90" s="5"/>
      <c r="K90" s="239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  <c r="AN90" s="239"/>
      <c r="AO90" s="239"/>
      <c r="AP90" s="239"/>
      <c r="AQ90" s="239"/>
      <c r="AR90" s="239"/>
      <c r="AS90" s="239"/>
      <c r="AT90" s="239"/>
      <c r="AU90" s="239"/>
      <c r="AV90" s="239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</row>
    <row r="91" spans="1:138">
      <c r="A91" s="6"/>
      <c r="B91" s="6"/>
      <c r="C91" s="6"/>
      <c r="D91" s="6"/>
      <c r="E91" s="6"/>
      <c r="F91" s="6"/>
      <c r="G91" s="5"/>
      <c r="H91" s="5"/>
      <c r="I91" s="5"/>
      <c r="J91" s="5"/>
      <c r="K91" s="239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  <c r="AN91" s="239"/>
      <c r="AO91" s="239"/>
      <c r="AP91" s="239"/>
      <c r="AQ91" s="239"/>
      <c r="AR91" s="239"/>
      <c r="AS91" s="239"/>
      <c r="AT91" s="239"/>
      <c r="AU91" s="239"/>
      <c r="AV91" s="239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</row>
    <row r="92" spans="1:138">
      <c r="A92" s="6"/>
      <c r="B92" s="6"/>
      <c r="C92" s="6"/>
      <c r="D92" s="6"/>
      <c r="E92" s="6"/>
      <c r="F92" s="6"/>
      <c r="G92" s="5"/>
      <c r="H92" s="5"/>
      <c r="I92" s="5"/>
      <c r="J92" s="5"/>
      <c r="K92" s="239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39"/>
      <c r="AH92" s="239"/>
      <c r="AI92" s="239"/>
      <c r="AJ92" s="239"/>
      <c r="AK92" s="239"/>
      <c r="AL92" s="239"/>
      <c r="AM92" s="239"/>
      <c r="AN92" s="239"/>
      <c r="AO92" s="239"/>
      <c r="AP92" s="239"/>
      <c r="AQ92" s="239"/>
      <c r="AR92" s="239"/>
      <c r="AS92" s="239"/>
      <c r="AT92" s="239"/>
      <c r="AU92" s="239"/>
      <c r="AV92" s="239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</row>
    <row r="93" spans="1:138">
      <c r="A93" s="6"/>
      <c r="B93" s="6"/>
      <c r="C93" s="6"/>
      <c r="D93" s="6"/>
      <c r="E93" s="6"/>
      <c r="F93" s="6"/>
      <c r="G93" s="5"/>
      <c r="H93" s="5"/>
      <c r="I93" s="5"/>
      <c r="J93" s="5"/>
      <c r="K93" s="239"/>
      <c r="L93" s="239"/>
      <c r="M93" s="239"/>
      <c r="N93" s="239"/>
      <c r="O93" s="239"/>
      <c r="P93" s="239"/>
      <c r="Q93" s="239"/>
      <c r="R93" s="239"/>
      <c r="S93" s="239"/>
      <c r="T93" s="239"/>
      <c r="U93" s="239"/>
      <c r="V93" s="239"/>
      <c r="W93" s="239"/>
      <c r="X93" s="239"/>
      <c r="Y93" s="239"/>
      <c r="Z93" s="239"/>
      <c r="AA93" s="239"/>
      <c r="AB93" s="239"/>
      <c r="AC93" s="239"/>
      <c r="AD93" s="239"/>
      <c r="AE93" s="239"/>
      <c r="AF93" s="239"/>
      <c r="AG93" s="239"/>
      <c r="AH93" s="239"/>
      <c r="AI93" s="239"/>
      <c r="AJ93" s="239"/>
      <c r="AK93" s="239"/>
      <c r="AL93" s="239"/>
      <c r="AM93" s="239"/>
      <c r="AN93" s="239"/>
      <c r="AO93" s="239"/>
      <c r="AP93" s="239"/>
      <c r="AQ93" s="239"/>
      <c r="AR93" s="239"/>
      <c r="AS93" s="239"/>
      <c r="AT93" s="239"/>
      <c r="AU93" s="239"/>
      <c r="AV93" s="239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</row>
    <row r="94" spans="1:138">
      <c r="A94" s="6"/>
      <c r="B94" s="6"/>
      <c r="C94" s="6"/>
      <c r="D94" s="6"/>
      <c r="E94" s="6"/>
      <c r="F94" s="6"/>
      <c r="G94" s="5"/>
      <c r="H94" s="5"/>
      <c r="I94" s="5"/>
      <c r="J94" s="5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</row>
    <row r="95" spans="1:138">
      <c r="A95" s="6"/>
      <c r="B95" s="6"/>
      <c r="C95" s="6"/>
      <c r="D95" s="6"/>
      <c r="E95" s="6"/>
      <c r="F95" s="6"/>
      <c r="G95" s="5"/>
      <c r="H95" s="5"/>
      <c r="I95" s="5"/>
      <c r="J95" s="5"/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  <c r="AJ95" s="239"/>
      <c r="AK95" s="239"/>
      <c r="AL95" s="239"/>
      <c r="AM95" s="239"/>
      <c r="AN95" s="239"/>
      <c r="AO95" s="239"/>
      <c r="AP95" s="239"/>
      <c r="AQ95" s="239"/>
      <c r="AR95" s="239"/>
      <c r="AS95" s="239"/>
      <c r="AT95" s="239"/>
      <c r="AU95" s="239"/>
      <c r="AV95" s="239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</row>
    <row r="96" spans="1:138">
      <c r="A96" s="6"/>
      <c r="B96" s="6"/>
      <c r="C96" s="6"/>
      <c r="D96" s="6"/>
      <c r="E96" s="6"/>
      <c r="F96" s="6"/>
      <c r="G96" s="5"/>
      <c r="H96" s="5"/>
      <c r="I96" s="5"/>
      <c r="J96" s="5"/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  <c r="AJ96" s="239"/>
      <c r="AK96" s="239"/>
      <c r="AL96" s="239"/>
      <c r="AM96" s="239"/>
      <c r="AN96" s="239"/>
      <c r="AO96" s="239"/>
      <c r="AP96" s="239"/>
      <c r="AQ96" s="239"/>
      <c r="AR96" s="239"/>
      <c r="AS96" s="239"/>
      <c r="AT96" s="239"/>
      <c r="AU96" s="239"/>
      <c r="AV96" s="239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</row>
    <row r="97" spans="1:138">
      <c r="A97" s="6"/>
      <c r="B97" s="6"/>
      <c r="C97" s="6"/>
      <c r="D97" s="6"/>
      <c r="E97" s="6"/>
      <c r="F97" s="6"/>
      <c r="G97" s="5"/>
      <c r="H97" s="5"/>
      <c r="I97" s="5"/>
      <c r="J97" s="5"/>
      <c r="K97" s="239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  <c r="AJ97" s="239"/>
      <c r="AK97" s="239"/>
      <c r="AL97" s="239"/>
      <c r="AM97" s="239"/>
      <c r="AN97" s="239"/>
      <c r="AO97" s="239"/>
      <c r="AP97" s="239"/>
      <c r="AQ97" s="239"/>
      <c r="AR97" s="239"/>
      <c r="AS97" s="239"/>
      <c r="AT97" s="239"/>
      <c r="AU97" s="239"/>
      <c r="AV97" s="239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</row>
    <row r="98" spans="1:138">
      <c r="A98" s="6"/>
      <c r="B98" s="6"/>
      <c r="C98" s="6"/>
      <c r="D98" s="6"/>
      <c r="E98" s="6"/>
      <c r="F98" s="6"/>
      <c r="G98" s="5"/>
      <c r="H98" s="5"/>
      <c r="I98" s="5"/>
      <c r="J98" s="5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  <c r="AJ98" s="239"/>
      <c r="AK98" s="239"/>
      <c r="AL98" s="239"/>
      <c r="AM98" s="239"/>
      <c r="AN98" s="239"/>
      <c r="AO98" s="239"/>
      <c r="AP98" s="239"/>
      <c r="AQ98" s="239"/>
      <c r="AR98" s="239"/>
      <c r="AS98" s="239"/>
      <c r="AT98" s="239"/>
      <c r="AU98" s="239"/>
      <c r="AV98" s="239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</row>
    <row r="99" spans="1:138">
      <c r="A99" s="6"/>
      <c r="B99" s="6"/>
      <c r="C99" s="6"/>
      <c r="D99" s="6"/>
      <c r="E99" s="6"/>
      <c r="F99" s="6"/>
      <c r="G99" s="5"/>
      <c r="H99" s="5"/>
      <c r="I99" s="5"/>
      <c r="J99" s="5"/>
      <c r="K99" s="239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  <c r="AN99" s="239"/>
      <c r="AO99" s="239"/>
      <c r="AP99" s="239"/>
      <c r="AQ99" s="239"/>
      <c r="AR99" s="239"/>
      <c r="AS99" s="239"/>
      <c r="AT99" s="239"/>
      <c r="AU99" s="239"/>
      <c r="AV99" s="239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</row>
    <row r="100" spans="1:138">
      <c r="A100" s="6"/>
      <c r="B100" s="6"/>
      <c r="C100" s="6"/>
      <c r="D100" s="6"/>
      <c r="E100" s="6"/>
      <c r="F100" s="6"/>
      <c r="G100" s="5"/>
      <c r="H100" s="5"/>
      <c r="I100" s="5"/>
      <c r="J100" s="5"/>
      <c r="K100" s="239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  <c r="AN100" s="239"/>
      <c r="AO100" s="239"/>
      <c r="AP100" s="239"/>
      <c r="AQ100" s="239"/>
      <c r="AR100" s="239"/>
      <c r="AS100" s="239"/>
      <c r="AT100" s="239"/>
      <c r="AU100" s="239"/>
      <c r="AV100" s="239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</row>
    <row r="101" spans="1:138">
      <c r="A101" s="6"/>
      <c r="B101" s="6"/>
      <c r="C101" s="6"/>
      <c r="D101" s="6"/>
      <c r="E101" s="6"/>
      <c r="F101" s="6"/>
      <c r="G101" s="5"/>
      <c r="H101" s="5"/>
      <c r="I101" s="5"/>
      <c r="J101" s="5"/>
      <c r="K101" s="239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39"/>
      <c r="AR101" s="239"/>
      <c r="AS101" s="239"/>
      <c r="AT101" s="239"/>
      <c r="AU101" s="239"/>
      <c r="AV101" s="239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</row>
    <row r="102" spans="1:138">
      <c r="A102" s="6"/>
      <c r="B102" s="6"/>
      <c r="C102" s="6"/>
      <c r="D102" s="6"/>
      <c r="E102" s="6"/>
      <c r="F102" s="6"/>
      <c r="G102" s="5"/>
      <c r="H102" s="5"/>
      <c r="I102" s="5"/>
      <c r="J102" s="5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  <c r="AN102" s="239"/>
      <c r="AO102" s="239"/>
      <c r="AP102" s="239"/>
      <c r="AQ102" s="239"/>
      <c r="AR102" s="239"/>
      <c r="AS102" s="239"/>
      <c r="AT102" s="239"/>
      <c r="AU102" s="239"/>
      <c r="AV102" s="239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</row>
    <row r="103" spans="1:138">
      <c r="A103" s="6"/>
      <c r="B103" s="6"/>
      <c r="C103" s="6"/>
      <c r="D103" s="6"/>
      <c r="E103" s="6"/>
      <c r="F103" s="6"/>
      <c r="G103" s="5"/>
      <c r="H103" s="5"/>
      <c r="I103" s="5"/>
      <c r="J103" s="5"/>
      <c r="K103" s="239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</row>
    <row r="104" spans="1:138">
      <c r="A104" s="6"/>
      <c r="B104" s="6"/>
      <c r="C104" s="6"/>
      <c r="D104" s="6"/>
      <c r="E104" s="6"/>
      <c r="F104" s="6"/>
      <c r="G104" s="5"/>
      <c r="H104" s="5"/>
      <c r="I104" s="5"/>
      <c r="J104" s="5"/>
      <c r="K104" s="239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  <c r="AO104" s="239"/>
      <c r="AP104" s="239"/>
      <c r="AQ104" s="239"/>
      <c r="AR104" s="239"/>
      <c r="AS104" s="239"/>
      <c r="AT104" s="239"/>
      <c r="AU104" s="239"/>
      <c r="AV104" s="239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</row>
    <row r="105" spans="1:138">
      <c r="A105" s="6"/>
      <c r="B105" s="6"/>
      <c r="C105" s="6"/>
      <c r="D105" s="6"/>
      <c r="E105" s="6"/>
      <c r="F105" s="6"/>
      <c r="G105" s="5"/>
      <c r="H105" s="5"/>
      <c r="I105" s="5"/>
      <c r="J105" s="5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  <c r="AN105" s="239"/>
      <c r="AO105" s="239"/>
      <c r="AP105" s="239"/>
      <c r="AQ105" s="239"/>
      <c r="AR105" s="239"/>
      <c r="AS105" s="239"/>
      <c r="AT105" s="239"/>
      <c r="AU105" s="239"/>
      <c r="AV105" s="239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</row>
    <row r="106" spans="1:138">
      <c r="A106" s="6"/>
      <c r="B106" s="6"/>
      <c r="C106" s="6"/>
      <c r="D106" s="6"/>
      <c r="E106" s="6"/>
      <c r="F106" s="6"/>
      <c r="G106" s="5"/>
      <c r="H106" s="5"/>
      <c r="I106" s="5"/>
      <c r="J106" s="5"/>
      <c r="K106" s="239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  <c r="AO106" s="239"/>
      <c r="AP106" s="239"/>
      <c r="AQ106" s="239"/>
      <c r="AR106" s="239"/>
      <c r="AS106" s="239"/>
      <c r="AT106" s="239"/>
      <c r="AU106" s="239"/>
      <c r="AV106" s="239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</row>
    <row r="107" spans="1:138">
      <c r="A107" s="6"/>
      <c r="B107" s="6"/>
      <c r="C107" s="6"/>
      <c r="D107" s="6"/>
      <c r="E107" s="6"/>
      <c r="F107" s="6"/>
      <c r="G107" s="5"/>
      <c r="H107" s="5"/>
      <c r="I107" s="5"/>
      <c r="J107" s="5"/>
      <c r="K107" s="239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  <c r="AM107" s="239"/>
      <c r="AN107" s="239"/>
      <c r="AO107" s="239"/>
      <c r="AP107" s="239"/>
      <c r="AQ107" s="239"/>
      <c r="AR107" s="239"/>
      <c r="AS107" s="239"/>
      <c r="AT107" s="239"/>
      <c r="AU107" s="239"/>
      <c r="AV107" s="239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</row>
    <row r="108" spans="1:138">
      <c r="A108" s="6"/>
      <c r="B108" s="6"/>
      <c r="C108" s="6"/>
      <c r="D108" s="6"/>
      <c r="E108" s="6"/>
      <c r="F108" s="6"/>
      <c r="G108" s="5"/>
      <c r="H108" s="5"/>
      <c r="I108" s="5"/>
      <c r="J108" s="5"/>
      <c r="K108" s="239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  <c r="AJ108" s="239"/>
      <c r="AK108" s="239"/>
      <c r="AL108" s="239"/>
      <c r="AM108" s="239"/>
      <c r="AN108" s="239"/>
      <c r="AO108" s="239"/>
      <c r="AP108" s="239"/>
      <c r="AQ108" s="239"/>
      <c r="AR108" s="239"/>
      <c r="AS108" s="239"/>
      <c r="AT108" s="239"/>
      <c r="AU108" s="239"/>
      <c r="AV108" s="239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</row>
    <row r="109" spans="1:138">
      <c r="A109" s="6"/>
      <c r="B109" s="6"/>
      <c r="C109" s="6"/>
      <c r="D109" s="6"/>
      <c r="E109" s="6"/>
      <c r="F109" s="6"/>
      <c r="G109" s="5"/>
      <c r="H109" s="5"/>
      <c r="I109" s="5"/>
      <c r="J109" s="5"/>
      <c r="K109" s="239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  <c r="AN109" s="239"/>
      <c r="AO109" s="239"/>
      <c r="AP109" s="239"/>
      <c r="AQ109" s="239"/>
      <c r="AR109" s="239"/>
      <c r="AS109" s="239"/>
      <c r="AT109" s="239"/>
      <c r="AU109" s="239"/>
      <c r="AV109" s="239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</row>
    <row r="110" spans="1:138">
      <c r="A110" s="6"/>
      <c r="B110" s="6"/>
      <c r="C110" s="6"/>
      <c r="D110" s="6"/>
      <c r="E110" s="6"/>
      <c r="F110" s="6"/>
      <c r="G110" s="5"/>
      <c r="H110" s="5"/>
      <c r="I110" s="5"/>
      <c r="J110" s="5"/>
      <c r="K110" s="239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  <c r="AJ110" s="239"/>
      <c r="AK110" s="239"/>
      <c r="AL110" s="239"/>
      <c r="AM110" s="239"/>
      <c r="AN110" s="239"/>
      <c r="AO110" s="239"/>
      <c r="AP110" s="239"/>
      <c r="AQ110" s="239"/>
      <c r="AR110" s="239"/>
      <c r="AS110" s="239"/>
      <c r="AT110" s="239"/>
      <c r="AU110" s="239"/>
      <c r="AV110" s="239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</row>
    <row r="111" spans="1:138">
      <c r="A111" s="6"/>
      <c r="B111" s="6"/>
      <c r="C111" s="6"/>
      <c r="D111" s="6"/>
      <c r="E111" s="6"/>
      <c r="F111" s="6"/>
      <c r="G111" s="5"/>
      <c r="H111" s="5"/>
      <c r="I111" s="5"/>
      <c r="J111" s="5"/>
      <c r="K111" s="239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  <c r="AJ111" s="239"/>
      <c r="AK111" s="239"/>
      <c r="AL111" s="239"/>
      <c r="AM111" s="239"/>
      <c r="AN111" s="239"/>
      <c r="AO111" s="239"/>
      <c r="AP111" s="239"/>
      <c r="AQ111" s="239"/>
      <c r="AR111" s="239"/>
      <c r="AS111" s="239"/>
      <c r="AT111" s="239"/>
      <c r="AU111" s="239"/>
      <c r="AV111" s="239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</row>
    <row r="112" spans="1:138">
      <c r="A112" s="6"/>
      <c r="B112" s="6"/>
      <c r="C112" s="6"/>
      <c r="D112" s="6"/>
      <c r="E112" s="6"/>
      <c r="F112" s="6"/>
      <c r="G112" s="5"/>
      <c r="H112" s="5"/>
      <c r="I112" s="5"/>
      <c r="J112" s="5"/>
      <c r="K112" s="239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  <c r="AJ112" s="239"/>
      <c r="AK112" s="239"/>
      <c r="AL112" s="239"/>
      <c r="AM112" s="239"/>
      <c r="AN112" s="239"/>
      <c r="AO112" s="239"/>
      <c r="AP112" s="239"/>
      <c r="AQ112" s="239"/>
      <c r="AR112" s="239"/>
      <c r="AS112" s="239"/>
      <c r="AT112" s="239"/>
      <c r="AU112" s="239"/>
      <c r="AV112" s="239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</row>
    <row r="113" spans="1:138">
      <c r="A113" s="6"/>
      <c r="B113" s="6"/>
      <c r="C113" s="6"/>
      <c r="D113" s="6"/>
      <c r="E113" s="6"/>
      <c r="F113" s="6"/>
      <c r="G113" s="5"/>
      <c r="H113" s="5"/>
      <c r="I113" s="5"/>
      <c r="J113" s="5"/>
      <c r="K113" s="239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239"/>
      <c r="W113" s="239"/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  <c r="AJ113" s="239"/>
      <c r="AK113" s="239"/>
      <c r="AL113" s="239"/>
      <c r="AM113" s="239"/>
      <c r="AN113" s="239"/>
      <c r="AO113" s="239"/>
      <c r="AP113" s="239"/>
      <c r="AQ113" s="239"/>
      <c r="AR113" s="239"/>
      <c r="AS113" s="239"/>
      <c r="AT113" s="239"/>
      <c r="AU113" s="239"/>
      <c r="AV113" s="239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</row>
    <row r="114" spans="1:138">
      <c r="A114" s="6"/>
      <c r="B114" s="6"/>
      <c r="C114" s="6"/>
      <c r="D114" s="6"/>
      <c r="E114" s="6"/>
      <c r="F114" s="6"/>
      <c r="G114" s="5"/>
      <c r="H114" s="5"/>
      <c r="I114" s="5"/>
      <c r="J114" s="5"/>
      <c r="K114" s="239"/>
      <c r="L114" s="239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  <c r="AJ114" s="239"/>
      <c r="AK114" s="239"/>
      <c r="AL114" s="239"/>
      <c r="AM114" s="239"/>
      <c r="AN114" s="239"/>
      <c r="AO114" s="239"/>
      <c r="AP114" s="239"/>
      <c r="AQ114" s="239"/>
      <c r="AR114" s="239"/>
      <c r="AS114" s="239"/>
      <c r="AT114" s="239"/>
      <c r="AU114" s="239"/>
      <c r="AV114" s="239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</row>
    <row r="115" spans="1:138">
      <c r="A115" s="6"/>
      <c r="B115" s="6"/>
      <c r="C115" s="6"/>
      <c r="D115" s="6"/>
      <c r="E115" s="6"/>
      <c r="F115" s="6"/>
      <c r="G115" s="5"/>
      <c r="H115" s="5"/>
      <c r="I115" s="5"/>
      <c r="J115" s="5"/>
      <c r="K115" s="239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  <c r="AJ115" s="239"/>
      <c r="AK115" s="239"/>
      <c r="AL115" s="239"/>
      <c r="AM115" s="239"/>
      <c r="AN115" s="239"/>
      <c r="AO115" s="239"/>
      <c r="AP115" s="239"/>
      <c r="AQ115" s="239"/>
      <c r="AR115" s="239"/>
      <c r="AS115" s="239"/>
      <c r="AT115" s="239"/>
      <c r="AU115" s="239"/>
      <c r="AV115" s="239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</row>
    <row r="116" spans="1:138">
      <c r="A116" s="6"/>
      <c r="B116" s="6"/>
      <c r="C116" s="6"/>
      <c r="D116" s="6"/>
      <c r="E116" s="6"/>
      <c r="F116" s="6"/>
      <c r="G116" s="5"/>
      <c r="H116" s="5"/>
      <c r="I116" s="5"/>
      <c r="J116" s="5"/>
      <c r="K116" s="239"/>
      <c r="L116" s="239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39"/>
      <c r="Y116" s="239"/>
      <c r="Z116" s="239"/>
      <c r="AA116" s="239"/>
      <c r="AB116" s="239"/>
      <c r="AC116" s="239"/>
      <c r="AD116" s="239"/>
      <c r="AE116" s="239"/>
      <c r="AF116" s="239"/>
      <c r="AG116" s="239"/>
      <c r="AH116" s="239"/>
      <c r="AI116" s="239"/>
      <c r="AJ116" s="239"/>
      <c r="AK116" s="239"/>
      <c r="AL116" s="239"/>
      <c r="AM116" s="239"/>
      <c r="AN116" s="239"/>
      <c r="AO116" s="239"/>
      <c r="AP116" s="239"/>
      <c r="AQ116" s="239"/>
      <c r="AR116" s="239"/>
      <c r="AS116" s="239"/>
      <c r="AT116" s="239"/>
      <c r="AU116" s="239"/>
      <c r="AV116" s="239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</row>
    <row r="117" spans="1:138">
      <c r="A117" s="6"/>
      <c r="B117" s="6"/>
      <c r="C117" s="6"/>
      <c r="D117" s="6"/>
      <c r="E117" s="6"/>
      <c r="F117" s="6"/>
      <c r="G117" s="5"/>
      <c r="H117" s="5"/>
      <c r="I117" s="5"/>
      <c r="J117" s="5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</row>
    <row r="118" spans="1:13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239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39"/>
      <c r="AH118" s="239"/>
      <c r="AI118" s="239"/>
      <c r="AJ118" s="239"/>
      <c r="AK118" s="239"/>
      <c r="AL118" s="239"/>
      <c r="AM118" s="239"/>
      <c r="AN118" s="239"/>
      <c r="AO118" s="239"/>
      <c r="AP118" s="239"/>
      <c r="AQ118" s="239"/>
      <c r="AR118" s="239"/>
      <c r="AS118" s="239"/>
      <c r="AT118" s="239"/>
      <c r="AU118" s="239"/>
      <c r="AV118" s="239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</row>
    <row r="119" spans="1:138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239"/>
      <c r="L119" s="239"/>
      <c r="M119" s="239"/>
      <c r="N119" s="239"/>
      <c r="O119" s="239"/>
      <c r="P119" s="239"/>
      <c r="Q119" s="239"/>
      <c r="R119" s="239"/>
      <c r="S119" s="239"/>
      <c r="T119" s="239"/>
      <c r="U119" s="239"/>
      <c r="V119" s="239"/>
      <c r="W119" s="239"/>
      <c r="X119" s="239"/>
      <c r="Y119" s="239"/>
      <c r="Z119" s="239"/>
      <c r="AA119" s="239"/>
      <c r="AB119" s="239"/>
      <c r="AC119" s="239"/>
      <c r="AD119" s="239"/>
      <c r="AE119" s="239"/>
      <c r="AF119" s="239"/>
      <c r="AG119" s="239"/>
      <c r="AH119" s="239"/>
      <c r="AI119" s="239"/>
      <c r="AJ119" s="239"/>
      <c r="AK119" s="239"/>
      <c r="AL119" s="239"/>
      <c r="AM119" s="239"/>
      <c r="AN119" s="239"/>
      <c r="AO119" s="239"/>
      <c r="AP119" s="239"/>
      <c r="AQ119" s="239"/>
      <c r="AR119" s="239"/>
      <c r="AS119" s="239"/>
      <c r="AT119" s="239"/>
      <c r="AU119" s="239"/>
      <c r="AV119" s="239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</row>
    <row r="120" spans="1:138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239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  <c r="AJ120" s="239"/>
      <c r="AK120" s="239"/>
      <c r="AL120" s="239"/>
      <c r="AM120" s="239"/>
      <c r="AN120" s="239"/>
      <c r="AO120" s="239"/>
      <c r="AP120" s="239"/>
      <c r="AQ120" s="239"/>
      <c r="AR120" s="239"/>
      <c r="AS120" s="239"/>
      <c r="AT120" s="239"/>
      <c r="AU120" s="239"/>
      <c r="AV120" s="239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</row>
    <row r="121" spans="1:138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239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  <c r="AC121" s="239"/>
      <c r="AD121" s="239"/>
      <c r="AE121" s="239"/>
      <c r="AF121" s="239"/>
      <c r="AG121" s="239"/>
      <c r="AH121" s="239"/>
      <c r="AI121" s="239"/>
      <c r="AJ121" s="239"/>
      <c r="AK121" s="239"/>
      <c r="AL121" s="239"/>
      <c r="AM121" s="239"/>
      <c r="AN121" s="239"/>
      <c r="AO121" s="239"/>
      <c r="AP121" s="239"/>
      <c r="AQ121" s="239"/>
      <c r="AR121" s="239"/>
      <c r="AS121" s="239"/>
      <c r="AT121" s="239"/>
      <c r="AU121" s="239"/>
      <c r="AV121" s="239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</row>
    <row r="122" spans="1:138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239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  <c r="AJ122" s="239"/>
      <c r="AK122" s="239"/>
      <c r="AL122" s="239"/>
      <c r="AM122" s="239"/>
      <c r="AN122" s="239"/>
      <c r="AO122" s="239"/>
      <c r="AP122" s="239"/>
      <c r="AQ122" s="239"/>
      <c r="AR122" s="239"/>
      <c r="AS122" s="239"/>
      <c r="AT122" s="239"/>
      <c r="AU122" s="239"/>
      <c r="AV122" s="239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</row>
    <row r="123" spans="1:138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239"/>
      <c r="L123" s="239"/>
      <c r="M123" s="239"/>
      <c r="N123" s="239"/>
      <c r="O123" s="239"/>
      <c r="P123" s="239"/>
      <c r="Q123" s="239"/>
      <c r="R123" s="239"/>
      <c r="S123" s="239"/>
      <c r="T123" s="239"/>
      <c r="U123" s="239"/>
      <c r="V123" s="239"/>
      <c r="W123" s="239"/>
      <c r="X123" s="239"/>
      <c r="Y123" s="239"/>
      <c r="Z123" s="239"/>
      <c r="AA123" s="239"/>
      <c r="AB123" s="239"/>
      <c r="AC123" s="239"/>
      <c r="AD123" s="239"/>
      <c r="AE123" s="239"/>
      <c r="AF123" s="239"/>
      <c r="AG123" s="239"/>
      <c r="AH123" s="239"/>
      <c r="AI123" s="239"/>
      <c r="AJ123" s="239"/>
      <c r="AK123" s="239"/>
      <c r="AL123" s="239"/>
      <c r="AM123" s="239"/>
      <c r="AN123" s="239"/>
      <c r="AO123" s="239"/>
      <c r="AP123" s="239"/>
      <c r="AQ123" s="239"/>
      <c r="AR123" s="239"/>
      <c r="AS123" s="239"/>
      <c r="AT123" s="239"/>
      <c r="AU123" s="239"/>
      <c r="AV123" s="239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</row>
    <row r="124" spans="1:138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239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  <c r="AA124" s="239"/>
      <c r="AB124" s="239"/>
      <c r="AC124" s="239"/>
      <c r="AD124" s="239"/>
      <c r="AE124" s="239"/>
      <c r="AF124" s="239"/>
      <c r="AG124" s="239"/>
      <c r="AH124" s="239"/>
      <c r="AI124" s="239"/>
      <c r="AJ124" s="239"/>
      <c r="AK124" s="239"/>
      <c r="AL124" s="239"/>
      <c r="AM124" s="239"/>
      <c r="AN124" s="239"/>
      <c r="AO124" s="239"/>
      <c r="AP124" s="239"/>
      <c r="AQ124" s="239"/>
      <c r="AR124" s="239"/>
      <c r="AS124" s="239"/>
      <c r="AT124" s="239"/>
      <c r="AU124" s="239"/>
      <c r="AV124" s="239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</row>
    <row r="125" spans="1:138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239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  <c r="AA125" s="239"/>
      <c r="AB125" s="239"/>
      <c r="AC125" s="239"/>
      <c r="AD125" s="239"/>
      <c r="AE125" s="239"/>
      <c r="AF125" s="239"/>
      <c r="AG125" s="239"/>
      <c r="AH125" s="239"/>
      <c r="AI125" s="239"/>
      <c r="AJ125" s="239"/>
      <c r="AK125" s="239"/>
      <c r="AL125" s="239"/>
      <c r="AM125" s="239"/>
      <c r="AN125" s="239"/>
      <c r="AO125" s="239"/>
      <c r="AP125" s="239"/>
      <c r="AQ125" s="239"/>
      <c r="AR125" s="239"/>
      <c r="AS125" s="239"/>
      <c r="AT125" s="239"/>
      <c r="AU125" s="239"/>
      <c r="AV125" s="239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</row>
    <row r="126" spans="1:138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239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  <c r="AJ126" s="239"/>
      <c r="AK126" s="239"/>
      <c r="AL126" s="239"/>
      <c r="AM126" s="239"/>
      <c r="AN126" s="239"/>
      <c r="AO126" s="239"/>
      <c r="AP126" s="239"/>
      <c r="AQ126" s="239"/>
      <c r="AR126" s="239"/>
      <c r="AS126" s="239"/>
      <c r="AT126" s="239"/>
      <c r="AU126" s="239"/>
      <c r="AV126" s="239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</row>
    <row r="127" spans="1:138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  <c r="AJ127" s="239"/>
      <c r="AK127" s="239"/>
      <c r="AL127" s="239"/>
      <c r="AM127" s="239"/>
      <c r="AN127" s="239"/>
      <c r="AO127" s="239"/>
      <c r="AP127" s="239"/>
      <c r="AQ127" s="239"/>
      <c r="AR127" s="239"/>
      <c r="AS127" s="239"/>
      <c r="AT127" s="239"/>
      <c r="AU127" s="239"/>
      <c r="AV127" s="239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</row>
    <row r="128" spans="1:13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239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  <c r="AJ128" s="239"/>
      <c r="AK128" s="239"/>
      <c r="AL128" s="239"/>
      <c r="AM128" s="239"/>
      <c r="AN128" s="239"/>
      <c r="AO128" s="239"/>
      <c r="AP128" s="239"/>
      <c r="AQ128" s="239"/>
      <c r="AR128" s="239"/>
      <c r="AS128" s="239"/>
      <c r="AT128" s="239"/>
      <c r="AU128" s="239"/>
      <c r="AV128" s="239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</row>
    <row r="129" spans="1:138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239"/>
      <c r="L129" s="239"/>
      <c r="M129" s="239"/>
      <c r="N129" s="239"/>
      <c r="O129" s="239"/>
      <c r="P129" s="239"/>
      <c r="Q129" s="239"/>
      <c r="R129" s="239"/>
      <c r="S129" s="239"/>
      <c r="T129" s="239"/>
      <c r="U129" s="239"/>
      <c r="V129" s="239"/>
      <c r="W129" s="239"/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  <c r="AJ129" s="239"/>
      <c r="AK129" s="239"/>
      <c r="AL129" s="239"/>
      <c r="AM129" s="239"/>
      <c r="AN129" s="239"/>
      <c r="AO129" s="239"/>
      <c r="AP129" s="239"/>
      <c r="AQ129" s="239"/>
      <c r="AR129" s="239"/>
      <c r="AS129" s="239"/>
      <c r="AT129" s="239"/>
      <c r="AU129" s="239"/>
      <c r="AV129" s="239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</row>
    <row r="130" spans="1:138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239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  <c r="AJ130" s="239"/>
      <c r="AK130" s="239"/>
      <c r="AL130" s="239"/>
      <c r="AM130" s="239"/>
      <c r="AN130" s="239"/>
      <c r="AO130" s="239"/>
      <c r="AP130" s="239"/>
      <c r="AQ130" s="239"/>
      <c r="AR130" s="239"/>
      <c r="AS130" s="239"/>
      <c r="AT130" s="239"/>
      <c r="AU130" s="239"/>
      <c r="AV130" s="239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</row>
    <row r="131" spans="1:138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239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  <c r="AJ131" s="239"/>
      <c r="AK131" s="239"/>
      <c r="AL131" s="239"/>
      <c r="AM131" s="239"/>
      <c r="AN131" s="239"/>
      <c r="AO131" s="239"/>
      <c r="AP131" s="239"/>
      <c r="AQ131" s="239"/>
      <c r="AR131" s="239"/>
      <c r="AS131" s="239"/>
      <c r="AT131" s="239"/>
      <c r="AU131" s="239"/>
      <c r="AV131" s="239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</row>
    <row r="132" spans="1:138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239"/>
      <c r="L132" s="239"/>
      <c r="M132" s="239"/>
      <c r="N132" s="239"/>
      <c r="O132" s="239"/>
      <c r="P132" s="239"/>
      <c r="Q132" s="239"/>
      <c r="R132" s="239"/>
      <c r="S132" s="239"/>
      <c r="T132" s="239"/>
      <c r="U132" s="239"/>
      <c r="V132" s="239"/>
      <c r="W132" s="239"/>
      <c r="X132" s="239"/>
      <c r="Y132" s="239"/>
      <c r="Z132" s="239"/>
      <c r="AA132" s="239"/>
      <c r="AB132" s="239"/>
      <c r="AC132" s="239"/>
      <c r="AD132" s="239"/>
      <c r="AE132" s="239"/>
      <c r="AF132" s="239"/>
      <c r="AG132" s="239"/>
      <c r="AH132" s="239"/>
      <c r="AI132" s="239"/>
      <c r="AJ132" s="239"/>
      <c r="AK132" s="239"/>
      <c r="AL132" s="239"/>
      <c r="AM132" s="239"/>
      <c r="AN132" s="239"/>
      <c r="AO132" s="239"/>
      <c r="AP132" s="239"/>
      <c r="AQ132" s="239"/>
      <c r="AR132" s="239"/>
      <c r="AS132" s="239"/>
      <c r="AT132" s="239"/>
      <c r="AU132" s="239"/>
      <c r="AV132" s="239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</row>
    <row r="133" spans="1:138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239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  <c r="AJ133" s="239"/>
      <c r="AK133" s="239"/>
      <c r="AL133" s="239"/>
      <c r="AM133" s="239"/>
      <c r="AN133" s="239"/>
      <c r="AO133" s="239"/>
      <c r="AP133" s="239"/>
      <c r="AQ133" s="239"/>
      <c r="AR133" s="239"/>
      <c r="AS133" s="239"/>
      <c r="AT133" s="239"/>
      <c r="AU133" s="239"/>
      <c r="AV133" s="239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</row>
    <row r="134" spans="1:138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239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39"/>
      <c r="AJ134" s="239"/>
      <c r="AK134" s="239"/>
      <c r="AL134" s="239"/>
      <c r="AM134" s="239"/>
      <c r="AN134" s="239"/>
      <c r="AO134" s="239"/>
      <c r="AP134" s="239"/>
      <c r="AQ134" s="239"/>
      <c r="AR134" s="239"/>
      <c r="AS134" s="239"/>
      <c r="AT134" s="239"/>
      <c r="AU134" s="239"/>
      <c r="AV134" s="239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</row>
    <row r="135" spans="1:138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239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  <c r="AC135" s="239"/>
      <c r="AD135" s="239"/>
      <c r="AE135" s="239"/>
      <c r="AF135" s="239"/>
      <c r="AG135" s="239"/>
      <c r="AH135" s="239"/>
      <c r="AI135" s="239"/>
      <c r="AJ135" s="239"/>
      <c r="AK135" s="239"/>
      <c r="AL135" s="239"/>
      <c r="AM135" s="239"/>
      <c r="AN135" s="239"/>
      <c r="AO135" s="239"/>
      <c r="AP135" s="239"/>
      <c r="AQ135" s="239"/>
      <c r="AR135" s="239"/>
      <c r="AS135" s="239"/>
      <c r="AT135" s="239"/>
      <c r="AU135" s="239"/>
      <c r="AV135" s="239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</row>
    <row r="136" spans="1:138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239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  <c r="AJ136" s="239"/>
      <c r="AK136" s="239"/>
      <c r="AL136" s="239"/>
      <c r="AM136" s="239"/>
      <c r="AN136" s="239"/>
      <c r="AO136" s="239"/>
      <c r="AP136" s="239"/>
      <c r="AQ136" s="239"/>
      <c r="AR136" s="239"/>
      <c r="AS136" s="239"/>
      <c r="AT136" s="239"/>
      <c r="AU136" s="239"/>
      <c r="AV136" s="239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</row>
    <row r="137" spans="1:138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239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239"/>
      <c r="Z137" s="239"/>
      <c r="AA137" s="239"/>
      <c r="AB137" s="239"/>
      <c r="AC137" s="239"/>
      <c r="AD137" s="239"/>
      <c r="AE137" s="239"/>
      <c r="AF137" s="239"/>
      <c r="AG137" s="239"/>
      <c r="AH137" s="239"/>
      <c r="AI137" s="239"/>
      <c r="AJ137" s="239"/>
      <c r="AK137" s="239"/>
      <c r="AL137" s="239"/>
      <c r="AM137" s="239"/>
      <c r="AN137" s="239"/>
      <c r="AO137" s="239"/>
      <c r="AP137" s="239"/>
      <c r="AQ137" s="239"/>
      <c r="AR137" s="239"/>
      <c r="AS137" s="239"/>
      <c r="AT137" s="239"/>
      <c r="AU137" s="239"/>
      <c r="AV137" s="239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</row>
    <row r="138" spans="1: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239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39"/>
      <c r="AE138" s="239"/>
      <c r="AF138" s="239"/>
      <c r="AG138" s="239"/>
      <c r="AH138" s="239"/>
      <c r="AI138" s="239"/>
      <c r="AJ138" s="239"/>
      <c r="AK138" s="239"/>
      <c r="AL138" s="239"/>
      <c r="AM138" s="239"/>
      <c r="AN138" s="239"/>
      <c r="AO138" s="239"/>
      <c r="AP138" s="239"/>
      <c r="AQ138" s="239"/>
      <c r="AR138" s="239"/>
      <c r="AS138" s="239"/>
      <c r="AT138" s="239"/>
      <c r="AU138" s="239"/>
      <c r="AV138" s="239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</row>
    <row r="139" spans="1:138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  <c r="AJ139" s="239"/>
      <c r="AK139" s="239"/>
      <c r="AL139" s="239"/>
      <c r="AM139" s="239"/>
      <c r="AN139" s="239"/>
      <c r="AO139" s="239"/>
      <c r="AP139" s="239"/>
      <c r="AQ139" s="239"/>
      <c r="AR139" s="239"/>
      <c r="AS139" s="239"/>
      <c r="AT139" s="239"/>
      <c r="AU139" s="239"/>
      <c r="AV139" s="239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</row>
    <row r="140" spans="1:138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239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39"/>
      <c r="AJ140" s="239"/>
      <c r="AK140" s="239"/>
      <c r="AL140" s="239"/>
      <c r="AM140" s="239"/>
      <c r="AN140" s="239"/>
      <c r="AO140" s="239"/>
      <c r="AP140" s="239"/>
      <c r="AQ140" s="239"/>
      <c r="AR140" s="239"/>
      <c r="AS140" s="239"/>
      <c r="AT140" s="239"/>
      <c r="AU140" s="239"/>
      <c r="AV140" s="239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</row>
    <row r="141" spans="1:138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239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39"/>
      <c r="AJ141" s="239"/>
      <c r="AK141" s="239"/>
      <c r="AL141" s="239"/>
      <c r="AM141" s="239"/>
      <c r="AN141" s="239"/>
      <c r="AO141" s="239"/>
      <c r="AP141" s="239"/>
      <c r="AQ141" s="239"/>
      <c r="AR141" s="239"/>
      <c r="AS141" s="239"/>
      <c r="AT141" s="239"/>
      <c r="AU141" s="239"/>
      <c r="AV141" s="239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</row>
    <row r="142" spans="1:138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239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239"/>
      <c r="AB142" s="239"/>
      <c r="AC142" s="239"/>
      <c r="AD142" s="239"/>
      <c r="AE142" s="239"/>
      <c r="AF142" s="239"/>
      <c r="AG142" s="239"/>
      <c r="AH142" s="239"/>
      <c r="AI142" s="239"/>
      <c r="AJ142" s="239"/>
      <c r="AK142" s="239"/>
      <c r="AL142" s="239"/>
      <c r="AM142" s="239"/>
      <c r="AN142" s="239"/>
      <c r="AO142" s="239"/>
      <c r="AP142" s="239"/>
      <c r="AQ142" s="239"/>
      <c r="AR142" s="239"/>
      <c r="AS142" s="239"/>
      <c r="AT142" s="239"/>
      <c r="AU142" s="239"/>
      <c r="AV142" s="239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</row>
    <row r="143" spans="1:138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239"/>
      <c r="L143" s="239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/>
      <c r="X143" s="239"/>
      <c r="Y143" s="239"/>
      <c r="Z143" s="239"/>
      <c r="AA143" s="239"/>
      <c r="AB143" s="239"/>
      <c r="AC143" s="239"/>
      <c r="AD143" s="239"/>
      <c r="AE143" s="239"/>
      <c r="AF143" s="239"/>
      <c r="AG143" s="239"/>
      <c r="AH143" s="239"/>
      <c r="AI143" s="239"/>
      <c r="AJ143" s="239"/>
      <c r="AK143" s="239"/>
      <c r="AL143" s="239"/>
      <c r="AM143" s="239"/>
      <c r="AN143" s="239"/>
      <c r="AO143" s="239"/>
      <c r="AP143" s="239"/>
      <c r="AQ143" s="239"/>
      <c r="AR143" s="239"/>
      <c r="AS143" s="239"/>
      <c r="AT143" s="239"/>
      <c r="AU143" s="239"/>
      <c r="AV143" s="239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</row>
    <row r="144" spans="1:138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239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  <c r="AA144" s="239"/>
      <c r="AB144" s="239"/>
      <c r="AC144" s="239"/>
      <c r="AD144" s="239"/>
      <c r="AE144" s="239"/>
      <c r="AF144" s="239"/>
      <c r="AG144" s="239"/>
      <c r="AH144" s="239"/>
      <c r="AI144" s="239"/>
      <c r="AJ144" s="239"/>
      <c r="AK144" s="239"/>
      <c r="AL144" s="239"/>
      <c r="AM144" s="239"/>
      <c r="AN144" s="239"/>
      <c r="AO144" s="239"/>
      <c r="AP144" s="239"/>
      <c r="AQ144" s="239"/>
      <c r="AR144" s="239"/>
      <c r="AS144" s="239"/>
      <c r="AT144" s="239"/>
      <c r="AU144" s="239"/>
      <c r="AV144" s="239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</row>
    <row r="145" spans="1:138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239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C145" s="239"/>
      <c r="AD145" s="239"/>
      <c r="AE145" s="239"/>
      <c r="AF145" s="239"/>
      <c r="AG145" s="239"/>
      <c r="AH145" s="239"/>
      <c r="AI145" s="239"/>
      <c r="AJ145" s="239"/>
      <c r="AK145" s="239"/>
      <c r="AL145" s="239"/>
      <c r="AM145" s="239"/>
      <c r="AN145" s="239"/>
      <c r="AO145" s="239"/>
      <c r="AP145" s="239"/>
      <c r="AQ145" s="239"/>
      <c r="AR145" s="239"/>
      <c r="AS145" s="239"/>
      <c r="AT145" s="239"/>
      <c r="AU145" s="239"/>
      <c r="AV145" s="239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</row>
    <row r="146" spans="1:138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239"/>
      <c r="L146" s="239"/>
      <c r="M146" s="239"/>
      <c r="N146" s="239"/>
      <c r="O146" s="239"/>
      <c r="P146" s="239"/>
      <c r="Q146" s="239"/>
      <c r="R146" s="239"/>
      <c r="S146" s="239"/>
      <c r="T146" s="239"/>
      <c r="U146" s="239"/>
      <c r="V146" s="239"/>
      <c r="W146" s="239"/>
      <c r="X146" s="239"/>
      <c r="Y146" s="239"/>
      <c r="Z146" s="239"/>
      <c r="AA146" s="239"/>
      <c r="AB146" s="239"/>
      <c r="AC146" s="239"/>
      <c r="AD146" s="239"/>
      <c r="AE146" s="239"/>
      <c r="AF146" s="239"/>
      <c r="AG146" s="239"/>
      <c r="AH146" s="239"/>
      <c r="AI146" s="239"/>
      <c r="AJ146" s="239"/>
      <c r="AK146" s="239"/>
      <c r="AL146" s="239"/>
      <c r="AM146" s="239"/>
      <c r="AN146" s="239"/>
      <c r="AO146" s="239"/>
      <c r="AP146" s="239"/>
      <c r="AQ146" s="239"/>
      <c r="AR146" s="239"/>
      <c r="AS146" s="239"/>
      <c r="AT146" s="239"/>
      <c r="AU146" s="239"/>
      <c r="AV146" s="239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</row>
    <row r="147" spans="1:138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239"/>
      <c r="L147" s="239"/>
      <c r="M147" s="239"/>
      <c r="N147" s="239"/>
      <c r="O147" s="239"/>
      <c r="P147" s="239"/>
      <c r="Q147" s="239"/>
      <c r="R147" s="239"/>
      <c r="S147" s="239"/>
      <c r="T147" s="239"/>
      <c r="U147" s="239"/>
      <c r="V147" s="239"/>
      <c r="W147" s="239"/>
      <c r="X147" s="239"/>
      <c r="Y147" s="239"/>
      <c r="Z147" s="239"/>
      <c r="AA147" s="239"/>
      <c r="AB147" s="239"/>
      <c r="AC147" s="239"/>
      <c r="AD147" s="239"/>
      <c r="AE147" s="239"/>
      <c r="AF147" s="239"/>
      <c r="AG147" s="239"/>
      <c r="AH147" s="239"/>
      <c r="AI147" s="239"/>
      <c r="AJ147" s="239"/>
      <c r="AK147" s="239"/>
      <c r="AL147" s="239"/>
      <c r="AM147" s="239"/>
      <c r="AN147" s="239"/>
      <c r="AO147" s="239"/>
      <c r="AP147" s="239"/>
      <c r="AQ147" s="239"/>
      <c r="AR147" s="239"/>
      <c r="AS147" s="239"/>
      <c r="AT147" s="239"/>
      <c r="AU147" s="239"/>
      <c r="AV147" s="239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</row>
    <row r="148" spans="1:13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239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  <c r="AJ148" s="239"/>
      <c r="AK148" s="239"/>
      <c r="AL148" s="239"/>
      <c r="AM148" s="239"/>
      <c r="AN148" s="239"/>
      <c r="AO148" s="239"/>
      <c r="AP148" s="239"/>
      <c r="AQ148" s="239"/>
      <c r="AR148" s="239"/>
      <c r="AS148" s="239"/>
      <c r="AT148" s="239"/>
      <c r="AU148" s="239"/>
      <c r="AV148" s="239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</row>
    <row r="149" spans="1:138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239"/>
      <c r="L149" s="239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  <c r="AA149" s="239"/>
      <c r="AB149" s="239"/>
      <c r="AC149" s="239"/>
      <c r="AD149" s="239"/>
      <c r="AE149" s="239"/>
      <c r="AF149" s="239"/>
      <c r="AG149" s="239"/>
      <c r="AH149" s="239"/>
      <c r="AI149" s="239"/>
      <c r="AJ149" s="239"/>
      <c r="AK149" s="239"/>
      <c r="AL149" s="239"/>
      <c r="AM149" s="239"/>
      <c r="AN149" s="239"/>
      <c r="AO149" s="239"/>
      <c r="AP149" s="239"/>
      <c r="AQ149" s="239"/>
      <c r="AR149" s="239"/>
      <c r="AS149" s="239"/>
      <c r="AT149" s="239"/>
      <c r="AU149" s="239"/>
      <c r="AV149" s="239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</row>
    <row r="150" spans="1:138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239"/>
      <c r="L150" s="239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  <c r="AJ150" s="239"/>
      <c r="AK150" s="239"/>
      <c r="AL150" s="239"/>
      <c r="AM150" s="239"/>
      <c r="AN150" s="239"/>
      <c r="AO150" s="239"/>
      <c r="AP150" s="239"/>
      <c r="AQ150" s="239"/>
      <c r="AR150" s="239"/>
      <c r="AS150" s="239"/>
      <c r="AT150" s="239"/>
      <c r="AU150" s="239"/>
      <c r="AV150" s="239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</row>
    <row r="151" spans="1:138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239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  <c r="AJ151" s="239"/>
      <c r="AK151" s="239"/>
      <c r="AL151" s="239"/>
      <c r="AM151" s="239"/>
      <c r="AN151" s="239"/>
      <c r="AO151" s="239"/>
      <c r="AP151" s="239"/>
      <c r="AQ151" s="239"/>
      <c r="AR151" s="239"/>
      <c r="AS151" s="239"/>
      <c r="AT151" s="239"/>
      <c r="AU151" s="239"/>
      <c r="AV151" s="239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</row>
    <row r="152" spans="1:138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  <c r="AG152" s="239"/>
      <c r="AH152" s="239"/>
      <c r="AI152" s="239"/>
      <c r="AJ152" s="239"/>
      <c r="AK152" s="239"/>
      <c r="AL152" s="239"/>
      <c r="AM152" s="239"/>
      <c r="AN152" s="239"/>
      <c r="AO152" s="239"/>
      <c r="AP152" s="239"/>
      <c r="AQ152" s="239"/>
      <c r="AR152" s="239"/>
      <c r="AS152" s="239"/>
      <c r="AT152" s="239"/>
      <c r="AU152" s="239"/>
      <c r="AV152" s="239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</row>
    <row r="153" spans="1:138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239"/>
      <c r="L153" s="239"/>
      <c r="M153" s="239"/>
      <c r="N153" s="239"/>
      <c r="O153" s="239"/>
      <c r="P153" s="239"/>
      <c r="Q153" s="239"/>
      <c r="R153" s="239"/>
      <c r="S153" s="239"/>
      <c r="T153" s="239"/>
      <c r="U153" s="239"/>
      <c r="V153" s="239"/>
      <c r="W153" s="239"/>
      <c r="X153" s="239"/>
      <c r="Y153" s="239"/>
      <c r="Z153" s="239"/>
      <c r="AA153" s="239"/>
      <c r="AB153" s="239"/>
      <c r="AC153" s="239"/>
      <c r="AD153" s="239"/>
      <c r="AE153" s="239"/>
      <c r="AF153" s="239"/>
      <c r="AG153" s="239"/>
      <c r="AH153" s="239"/>
      <c r="AI153" s="239"/>
      <c r="AJ153" s="239"/>
      <c r="AK153" s="239"/>
      <c r="AL153" s="239"/>
      <c r="AM153" s="239"/>
      <c r="AN153" s="239"/>
      <c r="AO153" s="239"/>
      <c r="AP153" s="239"/>
      <c r="AQ153" s="239"/>
      <c r="AR153" s="239"/>
      <c r="AS153" s="239"/>
      <c r="AT153" s="239"/>
      <c r="AU153" s="239"/>
      <c r="AV153" s="239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</row>
    <row r="154" spans="1:138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239"/>
      <c r="L154" s="239"/>
      <c r="M154" s="239"/>
      <c r="N154" s="239"/>
      <c r="O154" s="239"/>
      <c r="P154" s="239"/>
      <c r="Q154" s="239"/>
      <c r="R154" s="239"/>
      <c r="S154" s="239"/>
      <c r="T154" s="239"/>
      <c r="U154" s="239"/>
      <c r="V154" s="239"/>
      <c r="W154" s="239"/>
      <c r="X154" s="239"/>
      <c r="Y154" s="239"/>
      <c r="Z154" s="239"/>
      <c r="AA154" s="239"/>
      <c r="AB154" s="239"/>
      <c r="AC154" s="239"/>
      <c r="AD154" s="239"/>
      <c r="AE154" s="239"/>
      <c r="AF154" s="239"/>
      <c r="AG154" s="239"/>
      <c r="AH154" s="239"/>
      <c r="AI154" s="239"/>
      <c r="AJ154" s="239"/>
      <c r="AK154" s="239"/>
      <c r="AL154" s="239"/>
      <c r="AM154" s="239"/>
      <c r="AN154" s="239"/>
      <c r="AO154" s="239"/>
      <c r="AP154" s="239"/>
      <c r="AQ154" s="239"/>
      <c r="AR154" s="239"/>
      <c r="AS154" s="239"/>
      <c r="AT154" s="239"/>
      <c r="AU154" s="239"/>
      <c r="AV154" s="239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</row>
    <row r="155" spans="1:138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239"/>
      <c r="L155" s="239"/>
      <c r="M155" s="239"/>
      <c r="N155" s="239"/>
      <c r="O155" s="239"/>
      <c r="P155" s="239"/>
      <c r="Q155" s="239"/>
      <c r="R155" s="239"/>
      <c r="S155" s="239"/>
      <c r="T155" s="239"/>
      <c r="U155" s="239"/>
      <c r="V155" s="239"/>
      <c r="W155" s="239"/>
      <c r="X155" s="239"/>
      <c r="Y155" s="239"/>
      <c r="Z155" s="239"/>
      <c r="AA155" s="239"/>
      <c r="AB155" s="239"/>
      <c r="AC155" s="239"/>
      <c r="AD155" s="239"/>
      <c r="AE155" s="239"/>
      <c r="AF155" s="239"/>
      <c r="AG155" s="239"/>
      <c r="AH155" s="239"/>
      <c r="AI155" s="239"/>
      <c r="AJ155" s="239"/>
      <c r="AK155" s="239"/>
      <c r="AL155" s="239"/>
      <c r="AM155" s="239"/>
      <c r="AN155" s="239"/>
      <c r="AO155" s="239"/>
      <c r="AP155" s="239"/>
      <c r="AQ155" s="239"/>
      <c r="AR155" s="239"/>
      <c r="AS155" s="239"/>
      <c r="AT155" s="239"/>
      <c r="AU155" s="239"/>
      <c r="AV155" s="239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</row>
    <row r="156" spans="1:138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239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239"/>
      <c r="Y156" s="239"/>
      <c r="Z156" s="239"/>
      <c r="AA156" s="239"/>
      <c r="AB156" s="239"/>
      <c r="AC156" s="239"/>
      <c r="AD156" s="239"/>
      <c r="AE156" s="239"/>
      <c r="AF156" s="239"/>
      <c r="AG156" s="239"/>
      <c r="AH156" s="239"/>
      <c r="AI156" s="239"/>
      <c r="AJ156" s="239"/>
      <c r="AK156" s="239"/>
      <c r="AL156" s="239"/>
      <c r="AM156" s="239"/>
      <c r="AN156" s="239"/>
      <c r="AO156" s="239"/>
      <c r="AP156" s="239"/>
      <c r="AQ156" s="239"/>
      <c r="AR156" s="239"/>
      <c r="AS156" s="239"/>
      <c r="AT156" s="239"/>
      <c r="AU156" s="239"/>
      <c r="AV156" s="239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</row>
    <row r="157" spans="1:138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  <c r="AA157" s="239"/>
      <c r="AB157" s="239"/>
      <c r="AC157" s="239"/>
      <c r="AD157" s="239"/>
      <c r="AE157" s="239"/>
      <c r="AF157" s="239"/>
      <c r="AG157" s="239"/>
      <c r="AH157" s="239"/>
      <c r="AI157" s="239"/>
      <c r="AJ157" s="239"/>
      <c r="AK157" s="239"/>
      <c r="AL157" s="239"/>
      <c r="AM157" s="239"/>
      <c r="AN157" s="239"/>
      <c r="AO157" s="239"/>
      <c r="AP157" s="239"/>
      <c r="AQ157" s="239"/>
      <c r="AR157" s="239"/>
      <c r="AS157" s="239"/>
      <c r="AT157" s="239"/>
      <c r="AU157" s="239"/>
      <c r="AV157" s="239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</row>
    <row r="158" spans="1:13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239"/>
      <c r="W158" s="239"/>
      <c r="X158" s="239"/>
      <c r="Y158" s="239"/>
      <c r="Z158" s="239"/>
      <c r="AA158" s="239"/>
      <c r="AB158" s="239"/>
      <c r="AC158" s="239"/>
      <c r="AD158" s="239"/>
      <c r="AE158" s="239"/>
      <c r="AF158" s="239"/>
      <c r="AG158" s="239"/>
      <c r="AH158" s="239"/>
      <c r="AI158" s="239"/>
      <c r="AJ158" s="239"/>
      <c r="AK158" s="239"/>
      <c r="AL158" s="239"/>
      <c r="AM158" s="239"/>
      <c r="AN158" s="239"/>
      <c r="AO158" s="239"/>
      <c r="AP158" s="239"/>
      <c r="AQ158" s="239"/>
      <c r="AR158" s="239"/>
      <c r="AS158" s="239"/>
      <c r="AT158" s="239"/>
      <c r="AU158" s="239"/>
      <c r="AV158" s="239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</row>
    <row r="159" spans="1:138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239"/>
      <c r="L159" s="239"/>
      <c r="M159" s="239"/>
      <c r="N159" s="239"/>
      <c r="O159" s="239"/>
      <c r="P159" s="239"/>
      <c r="Q159" s="239"/>
      <c r="R159" s="239"/>
      <c r="S159" s="239"/>
      <c r="T159" s="239"/>
      <c r="U159" s="239"/>
      <c r="V159" s="239"/>
      <c r="W159" s="239"/>
      <c r="X159" s="239"/>
      <c r="Y159" s="239"/>
      <c r="Z159" s="239"/>
      <c r="AA159" s="239"/>
      <c r="AB159" s="239"/>
      <c r="AC159" s="239"/>
      <c r="AD159" s="239"/>
      <c r="AE159" s="239"/>
      <c r="AF159" s="239"/>
      <c r="AG159" s="239"/>
      <c r="AH159" s="239"/>
      <c r="AI159" s="239"/>
      <c r="AJ159" s="239"/>
      <c r="AK159" s="239"/>
      <c r="AL159" s="239"/>
      <c r="AM159" s="239"/>
      <c r="AN159" s="239"/>
      <c r="AO159" s="239"/>
      <c r="AP159" s="239"/>
      <c r="AQ159" s="239"/>
      <c r="AR159" s="239"/>
      <c r="AS159" s="239"/>
      <c r="AT159" s="239"/>
      <c r="AU159" s="239"/>
      <c r="AV159" s="239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</row>
    <row r="160" spans="1:138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239"/>
      <c r="L160" s="239"/>
      <c r="M160" s="239"/>
      <c r="N160" s="239"/>
      <c r="O160" s="239"/>
      <c r="P160" s="239"/>
      <c r="Q160" s="239"/>
      <c r="R160" s="239"/>
      <c r="S160" s="239"/>
      <c r="T160" s="239"/>
      <c r="U160" s="239"/>
      <c r="V160" s="239"/>
      <c r="W160" s="239"/>
      <c r="X160" s="239"/>
      <c r="Y160" s="239"/>
      <c r="Z160" s="239"/>
      <c r="AA160" s="239"/>
      <c r="AB160" s="239"/>
      <c r="AC160" s="239"/>
      <c r="AD160" s="239"/>
      <c r="AE160" s="239"/>
      <c r="AF160" s="239"/>
      <c r="AG160" s="239"/>
      <c r="AH160" s="239"/>
      <c r="AI160" s="239"/>
      <c r="AJ160" s="239"/>
      <c r="AK160" s="239"/>
      <c r="AL160" s="239"/>
      <c r="AM160" s="239"/>
      <c r="AN160" s="239"/>
      <c r="AO160" s="239"/>
      <c r="AP160" s="239"/>
      <c r="AQ160" s="239"/>
      <c r="AR160" s="239"/>
      <c r="AS160" s="239"/>
      <c r="AT160" s="239"/>
      <c r="AU160" s="239"/>
      <c r="AV160" s="239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</row>
    <row r="161" spans="1:138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239"/>
      <c r="L161" s="239"/>
      <c r="M161" s="239"/>
      <c r="N161" s="239"/>
      <c r="O161" s="239"/>
      <c r="P161" s="239"/>
      <c r="Q161" s="239"/>
      <c r="R161" s="239"/>
      <c r="S161" s="239"/>
      <c r="T161" s="239"/>
      <c r="U161" s="239"/>
      <c r="V161" s="239"/>
      <c r="W161" s="239"/>
      <c r="X161" s="239"/>
      <c r="Y161" s="239"/>
      <c r="Z161" s="239"/>
      <c r="AA161" s="239"/>
      <c r="AB161" s="239"/>
      <c r="AC161" s="239"/>
      <c r="AD161" s="239"/>
      <c r="AE161" s="239"/>
      <c r="AF161" s="239"/>
      <c r="AG161" s="239"/>
      <c r="AH161" s="239"/>
      <c r="AI161" s="239"/>
      <c r="AJ161" s="239"/>
      <c r="AK161" s="239"/>
      <c r="AL161" s="239"/>
      <c r="AM161" s="239"/>
      <c r="AN161" s="239"/>
      <c r="AO161" s="239"/>
      <c r="AP161" s="239"/>
      <c r="AQ161" s="239"/>
      <c r="AR161" s="239"/>
      <c r="AS161" s="239"/>
      <c r="AT161" s="239"/>
      <c r="AU161" s="239"/>
      <c r="AV161" s="239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</row>
    <row r="162" spans="1:138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239"/>
      <c r="L162" s="239"/>
      <c r="M162" s="239"/>
      <c r="N162" s="239"/>
      <c r="O162" s="239"/>
      <c r="P162" s="239"/>
      <c r="Q162" s="239"/>
      <c r="R162" s="239"/>
      <c r="S162" s="239"/>
      <c r="T162" s="239"/>
      <c r="U162" s="239"/>
      <c r="V162" s="239"/>
      <c r="W162" s="239"/>
      <c r="X162" s="239"/>
      <c r="Y162" s="239"/>
      <c r="Z162" s="239"/>
      <c r="AA162" s="239"/>
      <c r="AB162" s="239"/>
      <c r="AC162" s="239"/>
      <c r="AD162" s="239"/>
      <c r="AE162" s="239"/>
      <c r="AF162" s="239"/>
      <c r="AG162" s="239"/>
      <c r="AH162" s="239"/>
      <c r="AI162" s="239"/>
      <c r="AJ162" s="239"/>
      <c r="AK162" s="239"/>
      <c r="AL162" s="239"/>
      <c r="AM162" s="239"/>
      <c r="AN162" s="239"/>
      <c r="AO162" s="239"/>
      <c r="AP162" s="239"/>
      <c r="AQ162" s="239"/>
      <c r="AR162" s="239"/>
      <c r="AS162" s="239"/>
      <c r="AT162" s="239"/>
      <c r="AU162" s="239"/>
      <c r="AV162" s="239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</row>
    <row r="163" spans="1:138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239"/>
      <c r="L163" s="239"/>
      <c r="M163" s="239"/>
      <c r="N163" s="239"/>
      <c r="O163" s="239"/>
      <c r="P163" s="239"/>
      <c r="Q163" s="239"/>
      <c r="R163" s="239"/>
      <c r="S163" s="239"/>
      <c r="T163" s="239"/>
      <c r="U163" s="239"/>
      <c r="V163" s="239"/>
      <c r="W163" s="239"/>
      <c r="X163" s="239"/>
      <c r="Y163" s="239"/>
      <c r="Z163" s="239"/>
      <c r="AA163" s="239"/>
      <c r="AB163" s="239"/>
      <c r="AC163" s="239"/>
      <c r="AD163" s="239"/>
      <c r="AE163" s="239"/>
      <c r="AF163" s="239"/>
      <c r="AG163" s="239"/>
      <c r="AH163" s="239"/>
      <c r="AI163" s="239"/>
      <c r="AJ163" s="239"/>
      <c r="AK163" s="239"/>
      <c r="AL163" s="239"/>
      <c r="AM163" s="239"/>
      <c r="AN163" s="239"/>
      <c r="AO163" s="239"/>
      <c r="AP163" s="239"/>
      <c r="AQ163" s="239"/>
      <c r="AR163" s="239"/>
      <c r="AS163" s="239"/>
      <c r="AT163" s="239"/>
      <c r="AU163" s="239"/>
      <c r="AV163" s="239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</row>
    <row r="164" spans="1:138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239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239"/>
      <c r="Z164" s="239"/>
      <c r="AA164" s="239"/>
      <c r="AB164" s="239"/>
      <c r="AC164" s="239"/>
      <c r="AD164" s="239"/>
      <c r="AE164" s="239"/>
      <c r="AF164" s="239"/>
      <c r="AG164" s="239"/>
      <c r="AH164" s="239"/>
      <c r="AI164" s="239"/>
      <c r="AJ164" s="239"/>
      <c r="AK164" s="239"/>
      <c r="AL164" s="239"/>
      <c r="AM164" s="239"/>
      <c r="AN164" s="239"/>
      <c r="AO164" s="239"/>
      <c r="AP164" s="239"/>
      <c r="AQ164" s="239"/>
      <c r="AR164" s="239"/>
      <c r="AS164" s="239"/>
      <c r="AT164" s="239"/>
      <c r="AU164" s="239"/>
      <c r="AV164" s="239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</row>
    <row r="165" spans="1:138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239"/>
      <c r="L165" s="239"/>
      <c r="M165" s="239"/>
      <c r="N165" s="239"/>
      <c r="O165" s="239"/>
      <c r="P165" s="239"/>
      <c r="Q165" s="239"/>
      <c r="R165" s="239"/>
      <c r="S165" s="239"/>
      <c r="T165" s="239"/>
      <c r="U165" s="239"/>
      <c r="V165" s="239"/>
      <c r="W165" s="239"/>
      <c r="X165" s="239"/>
      <c r="Y165" s="239"/>
      <c r="Z165" s="239"/>
      <c r="AA165" s="239"/>
      <c r="AB165" s="239"/>
      <c r="AC165" s="239"/>
      <c r="AD165" s="239"/>
      <c r="AE165" s="239"/>
      <c r="AF165" s="239"/>
      <c r="AG165" s="239"/>
      <c r="AH165" s="239"/>
      <c r="AI165" s="239"/>
      <c r="AJ165" s="239"/>
      <c r="AK165" s="239"/>
      <c r="AL165" s="239"/>
      <c r="AM165" s="239"/>
      <c r="AN165" s="239"/>
      <c r="AO165" s="239"/>
      <c r="AP165" s="239"/>
      <c r="AQ165" s="239"/>
      <c r="AR165" s="239"/>
      <c r="AS165" s="239"/>
      <c r="AT165" s="239"/>
      <c r="AU165" s="239"/>
      <c r="AV165" s="239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</row>
    <row r="166" spans="1:138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239"/>
      <c r="L166" s="239"/>
      <c r="M166" s="239"/>
      <c r="N166" s="239"/>
      <c r="O166" s="239"/>
      <c r="P166" s="239"/>
      <c r="Q166" s="239"/>
      <c r="R166" s="239"/>
      <c r="S166" s="239"/>
      <c r="T166" s="239"/>
      <c r="U166" s="239"/>
      <c r="V166" s="239"/>
      <c r="W166" s="239"/>
      <c r="X166" s="239"/>
      <c r="Y166" s="239"/>
      <c r="Z166" s="239"/>
      <c r="AA166" s="239"/>
      <c r="AB166" s="239"/>
      <c r="AC166" s="239"/>
      <c r="AD166" s="239"/>
      <c r="AE166" s="239"/>
      <c r="AF166" s="239"/>
      <c r="AG166" s="239"/>
      <c r="AH166" s="239"/>
      <c r="AI166" s="239"/>
      <c r="AJ166" s="239"/>
      <c r="AK166" s="239"/>
      <c r="AL166" s="239"/>
      <c r="AM166" s="239"/>
      <c r="AN166" s="239"/>
      <c r="AO166" s="239"/>
      <c r="AP166" s="239"/>
      <c r="AQ166" s="239"/>
      <c r="AR166" s="239"/>
      <c r="AS166" s="239"/>
      <c r="AT166" s="239"/>
      <c r="AU166" s="239"/>
      <c r="AV166" s="239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</row>
    <row r="167" spans="1:138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239"/>
      <c r="L167" s="239"/>
      <c r="M167" s="239"/>
      <c r="N167" s="239"/>
      <c r="O167" s="239"/>
      <c r="P167" s="239"/>
      <c r="Q167" s="239"/>
      <c r="R167" s="239"/>
      <c r="S167" s="239"/>
      <c r="T167" s="239"/>
      <c r="U167" s="239"/>
      <c r="V167" s="239"/>
      <c r="W167" s="239"/>
      <c r="X167" s="239"/>
      <c r="Y167" s="239"/>
      <c r="Z167" s="239"/>
      <c r="AA167" s="239"/>
      <c r="AB167" s="239"/>
      <c r="AC167" s="239"/>
      <c r="AD167" s="239"/>
      <c r="AE167" s="239"/>
      <c r="AF167" s="239"/>
      <c r="AG167" s="239"/>
      <c r="AH167" s="239"/>
      <c r="AI167" s="239"/>
      <c r="AJ167" s="239"/>
      <c r="AK167" s="239"/>
      <c r="AL167" s="239"/>
      <c r="AM167" s="239"/>
      <c r="AN167" s="239"/>
      <c r="AO167" s="239"/>
      <c r="AP167" s="239"/>
      <c r="AQ167" s="239"/>
      <c r="AR167" s="239"/>
      <c r="AS167" s="239"/>
      <c r="AT167" s="239"/>
      <c r="AU167" s="239"/>
      <c r="AV167" s="239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</row>
    <row r="168" spans="1:13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239"/>
      <c r="L168" s="239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  <c r="AA168" s="239"/>
      <c r="AB168" s="239"/>
      <c r="AC168" s="239"/>
      <c r="AD168" s="239"/>
      <c r="AE168" s="239"/>
      <c r="AF168" s="239"/>
      <c r="AG168" s="239"/>
      <c r="AH168" s="239"/>
      <c r="AI168" s="239"/>
      <c r="AJ168" s="239"/>
      <c r="AK168" s="239"/>
      <c r="AL168" s="239"/>
      <c r="AM168" s="239"/>
      <c r="AN168" s="239"/>
      <c r="AO168" s="239"/>
      <c r="AP168" s="239"/>
      <c r="AQ168" s="239"/>
      <c r="AR168" s="239"/>
      <c r="AS168" s="239"/>
      <c r="AT168" s="239"/>
      <c r="AU168" s="239"/>
      <c r="AV168" s="239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</row>
    <row r="169" spans="1:138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239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  <c r="AA169" s="239"/>
      <c r="AB169" s="239"/>
      <c r="AC169" s="239"/>
      <c r="AD169" s="239"/>
      <c r="AE169" s="239"/>
      <c r="AF169" s="239"/>
      <c r="AG169" s="239"/>
      <c r="AH169" s="239"/>
      <c r="AI169" s="239"/>
      <c r="AJ169" s="239"/>
      <c r="AK169" s="239"/>
      <c r="AL169" s="239"/>
      <c r="AM169" s="239"/>
      <c r="AN169" s="239"/>
      <c r="AO169" s="239"/>
      <c r="AP169" s="239"/>
      <c r="AQ169" s="239"/>
      <c r="AR169" s="239"/>
      <c r="AS169" s="239"/>
      <c r="AT169" s="239"/>
      <c r="AU169" s="239"/>
      <c r="AV169" s="239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</row>
    <row r="170" spans="1:138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239"/>
      <c r="L170" s="239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  <c r="AA170" s="239"/>
      <c r="AB170" s="239"/>
      <c r="AC170" s="239"/>
      <c r="AD170" s="239"/>
      <c r="AE170" s="239"/>
      <c r="AF170" s="239"/>
      <c r="AG170" s="239"/>
      <c r="AH170" s="239"/>
      <c r="AI170" s="239"/>
      <c r="AJ170" s="239"/>
      <c r="AK170" s="239"/>
      <c r="AL170" s="239"/>
      <c r="AM170" s="239"/>
      <c r="AN170" s="239"/>
      <c r="AO170" s="239"/>
      <c r="AP170" s="239"/>
      <c r="AQ170" s="239"/>
      <c r="AR170" s="239"/>
      <c r="AS170" s="239"/>
      <c r="AT170" s="239"/>
      <c r="AU170" s="239"/>
      <c r="AV170" s="239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</row>
    <row r="171" spans="1:138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239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  <c r="AJ171" s="239"/>
      <c r="AK171" s="239"/>
      <c r="AL171" s="239"/>
      <c r="AM171" s="239"/>
      <c r="AN171" s="239"/>
      <c r="AO171" s="239"/>
      <c r="AP171" s="239"/>
      <c r="AQ171" s="239"/>
      <c r="AR171" s="239"/>
      <c r="AS171" s="239"/>
      <c r="AT171" s="239"/>
      <c r="AU171" s="239"/>
      <c r="AV171" s="239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</row>
    <row r="172" spans="1:138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239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/>
      <c r="AE172" s="239"/>
      <c r="AF172" s="239"/>
      <c r="AG172" s="239"/>
      <c r="AH172" s="239"/>
      <c r="AI172" s="239"/>
      <c r="AJ172" s="239"/>
      <c r="AK172" s="239"/>
      <c r="AL172" s="239"/>
      <c r="AM172" s="239"/>
      <c r="AN172" s="239"/>
      <c r="AO172" s="239"/>
      <c r="AP172" s="239"/>
      <c r="AQ172" s="239"/>
      <c r="AR172" s="239"/>
      <c r="AS172" s="239"/>
      <c r="AT172" s="239"/>
      <c r="AU172" s="239"/>
      <c r="AV172" s="239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</row>
    <row r="173" spans="1:138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239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  <c r="AA173" s="239"/>
      <c r="AB173" s="239"/>
      <c r="AC173" s="239"/>
      <c r="AD173" s="239"/>
      <c r="AE173" s="239"/>
      <c r="AF173" s="239"/>
      <c r="AG173" s="239"/>
      <c r="AH173" s="239"/>
      <c r="AI173" s="239"/>
      <c r="AJ173" s="239"/>
      <c r="AK173" s="239"/>
      <c r="AL173" s="239"/>
      <c r="AM173" s="239"/>
      <c r="AN173" s="239"/>
      <c r="AO173" s="239"/>
      <c r="AP173" s="239"/>
      <c r="AQ173" s="239"/>
      <c r="AR173" s="239"/>
      <c r="AS173" s="239"/>
      <c r="AT173" s="239"/>
      <c r="AU173" s="239"/>
      <c r="AV173" s="239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</row>
    <row r="174" spans="1:138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  <c r="AJ174" s="239"/>
      <c r="AK174" s="239"/>
      <c r="AL174" s="239"/>
      <c r="AM174" s="239"/>
      <c r="AN174" s="239"/>
      <c r="AO174" s="239"/>
      <c r="AP174" s="239"/>
      <c r="AQ174" s="239"/>
      <c r="AR174" s="239"/>
      <c r="AS174" s="239"/>
      <c r="AT174" s="239"/>
      <c r="AU174" s="239"/>
      <c r="AV174" s="239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</row>
    <row r="175" spans="1:138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239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  <c r="AJ175" s="239"/>
      <c r="AK175" s="239"/>
      <c r="AL175" s="239"/>
      <c r="AM175" s="239"/>
      <c r="AN175" s="239"/>
      <c r="AO175" s="239"/>
      <c r="AP175" s="239"/>
      <c r="AQ175" s="239"/>
      <c r="AR175" s="239"/>
      <c r="AS175" s="239"/>
      <c r="AT175" s="239"/>
      <c r="AU175" s="239"/>
      <c r="AV175" s="239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</row>
    <row r="176" spans="1:138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239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  <c r="AA176" s="239"/>
      <c r="AB176" s="239"/>
      <c r="AC176" s="239"/>
      <c r="AD176" s="239"/>
      <c r="AE176" s="239"/>
      <c r="AF176" s="239"/>
      <c r="AG176" s="239"/>
      <c r="AH176" s="239"/>
      <c r="AI176" s="239"/>
      <c r="AJ176" s="239"/>
      <c r="AK176" s="239"/>
      <c r="AL176" s="239"/>
      <c r="AM176" s="239"/>
      <c r="AN176" s="239"/>
      <c r="AO176" s="239"/>
      <c r="AP176" s="239"/>
      <c r="AQ176" s="239"/>
      <c r="AR176" s="239"/>
      <c r="AS176" s="239"/>
      <c r="AT176" s="239"/>
      <c r="AU176" s="239"/>
      <c r="AV176" s="239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</row>
    <row r="177" spans="1:138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  <c r="AG177" s="239"/>
      <c r="AH177" s="239"/>
      <c r="AI177" s="239"/>
      <c r="AJ177" s="239"/>
      <c r="AK177" s="239"/>
      <c r="AL177" s="239"/>
      <c r="AM177" s="239"/>
      <c r="AN177" s="239"/>
      <c r="AO177" s="239"/>
      <c r="AP177" s="239"/>
      <c r="AQ177" s="239"/>
      <c r="AR177" s="239"/>
      <c r="AS177" s="239"/>
      <c r="AT177" s="239"/>
      <c r="AU177" s="239"/>
      <c r="AV177" s="239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</row>
    <row r="178" spans="1:13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239"/>
      <c r="L178" s="239"/>
      <c r="M178" s="239"/>
      <c r="N178" s="239"/>
      <c r="O178" s="239"/>
      <c r="P178" s="239"/>
      <c r="Q178" s="239"/>
      <c r="R178" s="239"/>
      <c r="S178" s="239"/>
      <c r="T178" s="239"/>
      <c r="U178" s="239"/>
      <c r="V178" s="239"/>
      <c r="W178" s="239"/>
      <c r="X178" s="239"/>
      <c r="Y178" s="239"/>
      <c r="Z178" s="239"/>
      <c r="AA178" s="239"/>
      <c r="AB178" s="239"/>
      <c r="AC178" s="239"/>
      <c r="AD178" s="239"/>
      <c r="AE178" s="239"/>
      <c r="AF178" s="239"/>
      <c r="AG178" s="239"/>
      <c r="AH178" s="239"/>
      <c r="AI178" s="239"/>
      <c r="AJ178" s="239"/>
      <c r="AK178" s="239"/>
      <c r="AL178" s="239"/>
      <c r="AM178" s="239"/>
      <c r="AN178" s="239"/>
      <c r="AO178" s="239"/>
      <c r="AP178" s="239"/>
      <c r="AQ178" s="239"/>
      <c r="AR178" s="239"/>
      <c r="AS178" s="239"/>
      <c r="AT178" s="239"/>
      <c r="AU178" s="239"/>
      <c r="AV178" s="239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</row>
    <row r="179" spans="1:138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239"/>
      <c r="L179" s="239"/>
      <c r="M179" s="239"/>
      <c r="N179" s="239"/>
      <c r="O179" s="239"/>
      <c r="P179" s="239"/>
      <c r="Q179" s="239"/>
      <c r="R179" s="239"/>
      <c r="S179" s="239"/>
      <c r="T179" s="239"/>
      <c r="U179" s="239"/>
      <c r="V179" s="239"/>
      <c r="W179" s="239"/>
      <c r="X179" s="239"/>
      <c r="Y179" s="239"/>
      <c r="Z179" s="239"/>
      <c r="AA179" s="239"/>
      <c r="AB179" s="239"/>
      <c r="AC179" s="239"/>
      <c r="AD179" s="239"/>
      <c r="AE179" s="239"/>
      <c r="AF179" s="239"/>
      <c r="AG179" s="239"/>
      <c r="AH179" s="239"/>
      <c r="AI179" s="239"/>
      <c r="AJ179" s="239"/>
      <c r="AK179" s="239"/>
      <c r="AL179" s="239"/>
      <c r="AM179" s="239"/>
      <c r="AN179" s="239"/>
      <c r="AO179" s="239"/>
      <c r="AP179" s="239"/>
      <c r="AQ179" s="239"/>
      <c r="AR179" s="239"/>
      <c r="AS179" s="239"/>
      <c r="AT179" s="239"/>
      <c r="AU179" s="239"/>
      <c r="AV179" s="239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</row>
    <row r="180" spans="1:138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239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  <c r="Z180" s="239"/>
      <c r="AA180" s="239"/>
      <c r="AB180" s="239"/>
      <c r="AC180" s="239"/>
      <c r="AD180" s="239"/>
      <c r="AE180" s="239"/>
      <c r="AF180" s="239"/>
      <c r="AG180" s="239"/>
      <c r="AH180" s="239"/>
      <c r="AI180" s="239"/>
      <c r="AJ180" s="239"/>
      <c r="AK180" s="239"/>
      <c r="AL180" s="239"/>
      <c r="AM180" s="239"/>
      <c r="AN180" s="239"/>
      <c r="AO180" s="239"/>
      <c r="AP180" s="239"/>
      <c r="AQ180" s="239"/>
      <c r="AR180" s="239"/>
      <c r="AS180" s="239"/>
      <c r="AT180" s="239"/>
      <c r="AU180" s="239"/>
      <c r="AV180" s="239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</row>
    <row r="181" spans="1:138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239"/>
      <c r="L181" s="239"/>
      <c r="M181" s="239"/>
      <c r="N181" s="239"/>
      <c r="O181" s="239"/>
      <c r="P181" s="239"/>
      <c r="Q181" s="239"/>
      <c r="R181" s="239"/>
      <c r="S181" s="239"/>
      <c r="T181" s="239"/>
      <c r="U181" s="239"/>
      <c r="V181" s="239"/>
      <c r="W181" s="239"/>
      <c r="X181" s="239"/>
      <c r="Y181" s="239"/>
      <c r="Z181" s="239"/>
      <c r="AA181" s="239"/>
      <c r="AB181" s="239"/>
      <c r="AC181" s="239"/>
      <c r="AD181" s="239"/>
      <c r="AE181" s="239"/>
      <c r="AF181" s="239"/>
      <c r="AG181" s="239"/>
      <c r="AH181" s="239"/>
      <c r="AI181" s="239"/>
      <c r="AJ181" s="239"/>
      <c r="AK181" s="239"/>
      <c r="AL181" s="239"/>
      <c r="AM181" s="239"/>
      <c r="AN181" s="239"/>
      <c r="AO181" s="239"/>
      <c r="AP181" s="239"/>
      <c r="AQ181" s="239"/>
      <c r="AR181" s="239"/>
      <c r="AS181" s="239"/>
      <c r="AT181" s="239"/>
      <c r="AU181" s="239"/>
      <c r="AV181" s="239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</row>
    <row r="182" spans="1:138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239"/>
      <c r="L182" s="239"/>
      <c r="M182" s="239"/>
      <c r="N182" s="239"/>
      <c r="O182" s="239"/>
      <c r="P182" s="239"/>
      <c r="Q182" s="239"/>
      <c r="R182" s="239"/>
      <c r="S182" s="239"/>
      <c r="T182" s="239"/>
      <c r="U182" s="239"/>
      <c r="V182" s="239"/>
      <c r="W182" s="239"/>
      <c r="X182" s="239"/>
      <c r="Y182" s="239"/>
      <c r="Z182" s="239"/>
      <c r="AA182" s="239"/>
      <c r="AB182" s="239"/>
      <c r="AC182" s="239"/>
      <c r="AD182" s="239"/>
      <c r="AE182" s="239"/>
      <c r="AF182" s="239"/>
      <c r="AG182" s="239"/>
      <c r="AH182" s="239"/>
      <c r="AI182" s="239"/>
      <c r="AJ182" s="239"/>
      <c r="AK182" s="239"/>
      <c r="AL182" s="239"/>
      <c r="AM182" s="239"/>
      <c r="AN182" s="239"/>
      <c r="AO182" s="239"/>
      <c r="AP182" s="239"/>
      <c r="AQ182" s="239"/>
      <c r="AR182" s="239"/>
      <c r="AS182" s="239"/>
      <c r="AT182" s="239"/>
      <c r="AU182" s="239"/>
      <c r="AV182" s="239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</row>
    <row r="183" spans="1:138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239"/>
      <c r="L183" s="239"/>
      <c r="M183" s="239"/>
      <c r="N183" s="239"/>
      <c r="O183" s="239"/>
      <c r="P183" s="239"/>
      <c r="Q183" s="239"/>
      <c r="R183" s="239"/>
      <c r="S183" s="239"/>
      <c r="T183" s="239"/>
      <c r="U183" s="239"/>
      <c r="V183" s="239"/>
      <c r="W183" s="239"/>
      <c r="X183" s="239"/>
      <c r="Y183" s="239"/>
      <c r="Z183" s="239"/>
      <c r="AA183" s="239"/>
      <c r="AB183" s="239"/>
      <c r="AC183" s="239"/>
      <c r="AD183" s="239"/>
      <c r="AE183" s="239"/>
      <c r="AF183" s="239"/>
      <c r="AG183" s="239"/>
      <c r="AH183" s="239"/>
      <c r="AI183" s="239"/>
      <c r="AJ183" s="239"/>
      <c r="AK183" s="239"/>
      <c r="AL183" s="239"/>
      <c r="AM183" s="239"/>
      <c r="AN183" s="239"/>
      <c r="AO183" s="239"/>
      <c r="AP183" s="239"/>
      <c r="AQ183" s="239"/>
      <c r="AR183" s="239"/>
      <c r="AS183" s="239"/>
      <c r="AT183" s="239"/>
      <c r="AU183" s="239"/>
      <c r="AV183" s="239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</row>
    <row r="184" spans="1:138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239"/>
      <c r="L184" s="239"/>
      <c r="M184" s="239"/>
      <c r="N184" s="239"/>
      <c r="O184" s="239"/>
      <c r="P184" s="239"/>
      <c r="Q184" s="239"/>
      <c r="R184" s="239"/>
      <c r="S184" s="239"/>
      <c r="T184" s="239"/>
      <c r="U184" s="239"/>
      <c r="V184" s="239"/>
      <c r="W184" s="239"/>
      <c r="X184" s="239"/>
      <c r="Y184" s="239"/>
      <c r="Z184" s="239"/>
      <c r="AA184" s="239"/>
      <c r="AB184" s="239"/>
      <c r="AC184" s="239"/>
      <c r="AD184" s="239"/>
      <c r="AE184" s="239"/>
      <c r="AF184" s="239"/>
      <c r="AG184" s="239"/>
      <c r="AH184" s="239"/>
      <c r="AI184" s="239"/>
      <c r="AJ184" s="239"/>
      <c r="AK184" s="239"/>
      <c r="AL184" s="239"/>
      <c r="AM184" s="239"/>
      <c r="AN184" s="239"/>
      <c r="AO184" s="239"/>
      <c r="AP184" s="239"/>
      <c r="AQ184" s="239"/>
      <c r="AR184" s="239"/>
      <c r="AS184" s="239"/>
      <c r="AT184" s="239"/>
      <c r="AU184" s="239"/>
      <c r="AV184" s="239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</row>
    <row r="185" spans="1:138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239"/>
      <c r="L185" s="239"/>
      <c r="M185" s="239"/>
      <c r="N185" s="239"/>
      <c r="O185" s="239"/>
      <c r="P185" s="239"/>
      <c r="Q185" s="239"/>
      <c r="R185" s="239"/>
      <c r="S185" s="239"/>
      <c r="T185" s="239"/>
      <c r="U185" s="239"/>
      <c r="V185" s="239"/>
      <c r="W185" s="239"/>
      <c r="X185" s="239"/>
      <c r="Y185" s="239"/>
      <c r="Z185" s="239"/>
      <c r="AA185" s="239"/>
      <c r="AB185" s="239"/>
      <c r="AC185" s="239"/>
      <c r="AD185" s="239"/>
      <c r="AE185" s="239"/>
      <c r="AF185" s="239"/>
      <c r="AG185" s="239"/>
      <c r="AH185" s="239"/>
      <c r="AI185" s="239"/>
      <c r="AJ185" s="239"/>
      <c r="AK185" s="239"/>
      <c r="AL185" s="239"/>
      <c r="AM185" s="239"/>
      <c r="AN185" s="239"/>
      <c r="AO185" s="239"/>
      <c r="AP185" s="239"/>
      <c r="AQ185" s="239"/>
      <c r="AR185" s="239"/>
      <c r="AS185" s="239"/>
      <c r="AT185" s="239"/>
      <c r="AU185" s="239"/>
      <c r="AV185" s="239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</row>
    <row r="186" spans="1:138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239"/>
      <c r="L186" s="239"/>
      <c r="M186" s="239"/>
      <c r="N186" s="239"/>
      <c r="O186" s="239"/>
      <c r="P186" s="239"/>
      <c r="Q186" s="239"/>
      <c r="R186" s="239"/>
      <c r="S186" s="239"/>
      <c r="T186" s="239"/>
      <c r="U186" s="239"/>
      <c r="V186" s="239"/>
      <c r="W186" s="239"/>
      <c r="X186" s="239"/>
      <c r="Y186" s="239"/>
      <c r="Z186" s="239"/>
      <c r="AA186" s="239"/>
      <c r="AB186" s="239"/>
      <c r="AC186" s="239"/>
      <c r="AD186" s="239"/>
      <c r="AE186" s="239"/>
      <c r="AF186" s="239"/>
      <c r="AG186" s="239"/>
      <c r="AH186" s="239"/>
      <c r="AI186" s="239"/>
      <c r="AJ186" s="239"/>
      <c r="AK186" s="239"/>
      <c r="AL186" s="239"/>
      <c r="AM186" s="239"/>
      <c r="AN186" s="239"/>
      <c r="AO186" s="239"/>
      <c r="AP186" s="239"/>
      <c r="AQ186" s="239"/>
      <c r="AR186" s="239"/>
      <c r="AS186" s="239"/>
      <c r="AT186" s="239"/>
      <c r="AU186" s="239"/>
      <c r="AV186" s="239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</row>
    <row r="187" spans="1:138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239"/>
      <c r="L187" s="239"/>
      <c r="M187" s="239"/>
      <c r="N187" s="239"/>
      <c r="O187" s="239"/>
      <c r="P187" s="239"/>
      <c r="Q187" s="239"/>
      <c r="R187" s="239"/>
      <c r="S187" s="239"/>
      <c r="T187" s="239"/>
      <c r="U187" s="239"/>
      <c r="V187" s="239"/>
      <c r="W187" s="239"/>
      <c r="X187" s="239"/>
      <c r="Y187" s="239"/>
      <c r="Z187" s="239"/>
      <c r="AA187" s="239"/>
      <c r="AB187" s="239"/>
      <c r="AC187" s="239"/>
      <c r="AD187" s="239"/>
      <c r="AE187" s="239"/>
      <c r="AF187" s="239"/>
      <c r="AG187" s="239"/>
      <c r="AH187" s="239"/>
      <c r="AI187" s="239"/>
      <c r="AJ187" s="239"/>
      <c r="AK187" s="239"/>
      <c r="AL187" s="239"/>
      <c r="AM187" s="239"/>
      <c r="AN187" s="239"/>
      <c r="AO187" s="239"/>
      <c r="AP187" s="239"/>
      <c r="AQ187" s="239"/>
      <c r="AR187" s="239"/>
      <c r="AS187" s="239"/>
      <c r="AT187" s="239"/>
      <c r="AU187" s="239"/>
      <c r="AV187" s="239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</row>
    <row r="188" spans="1:13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239"/>
      <c r="L188" s="239"/>
      <c r="M188" s="239"/>
      <c r="N188" s="239"/>
      <c r="O188" s="239"/>
      <c r="P188" s="239"/>
      <c r="Q188" s="239"/>
      <c r="R188" s="239"/>
      <c r="S188" s="239"/>
      <c r="T188" s="239"/>
      <c r="U188" s="239"/>
      <c r="V188" s="239"/>
      <c r="W188" s="239"/>
      <c r="X188" s="239"/>
      <c r="Y188" s="239"/>
      <c r="Z188" s="239"/>
      <c r="AA188" s="239"/>
      <c r="AB188" s="239"/>
      <c r="AC188" s="239"/>
      <c r="AD188" s="239"/>
      <c r="AE188" s="239"/>
      <c r="AF188" s="239"/>
      <c r="AG188" s="239"/>
      <c r="AH188" s="239"/>
      <c r="AI188" s="239"/>
      <c r="AJ188" s="239"/>
      <c r="AK188" s="239"/>
      <c r="AL188" s="239"/>
      <c r="AM188" s="239"/>
      <c r="AN188" s="239"/>
      <c r="AO188" s="239"/>
      <c r="AP188" s="239"/>
      <c r="AQ188" s="239"/>
      <c r="AR188" s="239"/>
      <c r="AS188" s="239"/>
      <c r="AT188" s="239"/>
      <c r="AU188" s="239"/>
      <c r="AV188" s="239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</row>
    <row r="189" spans="1:138">
      <c r="A189" s="5"/>
      <c r="B189" s="5"/>
      <c r="C189" s="5"/>
      <c r="D189" s="5"/>
      <c r="E189" s="5"/>
      <c r="F189" s="5"/>
      <c r="G189" s="5"/>
      <c r="H189" s="5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  <c r="AA189" s="236"/>
      <c r="AB189" s="236"/>
      <c r="AC189" s="236"/>
      <c r="AD189" s="236"/>
      <c r="AE189" s="236"/>
      <c r="AF189" s="236"/>
      <c r="AG189" s="236"/>
      <c r="AH189" s="236"/>
      <c r="AI189" s="236"/>
      <c r="AJ189" s="236"/>
      <c r="AK189" s="236"/>
      <c r="AL189" s="236"/>
      <c r="AM189" s="236"/>
      <c r="AN189" s="236"/>
      <c r="AO189" s="236"/>
      <c r="AP189" s="236"/>
      <c r="AQ189" s="236"/>
      <c r="AR189" s="236"/>
      <c r="AS189" s="236"/>
      <c r="AT189" s="236"/>
      <c r="AU189" s="236"/>
      <c r="AV189" s="236"/>
    </row>
    <row r="190" spans="1:138">
      <c r="A190" s="5"/>
      <c r="B190" s="5"/>
      <c r="C190" s="5"/>
      <c r="D190" s="5"/>
      <c r="E190" s="5"/>
      <c r="F190" s="5"/>
      <c r="G190" s="5"/>
      <c r="H190" s="5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</row>
    <row r="191" spans="1:138">
      <c r="A191" s="5"/>
      <c r="B191" s="5"/>
      <c r="C191" s="5"/>
      <c r="D191" s="5"/>
      <c r="E191" s="5"/>
      <c r="F191" s="5"/>
      <c r="G191" s="5"/>
      <c r="H191" s="5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</row>
    <row r="192" spans="1:138">
      <c r="A192" s="5"/>
      <c r="B192" s="5"/>
      <c r="C192" s="5"/>
      <c r="D192" s="5"/>
      <c r="E192" s="5"/>
      <c r="F192" s="5"/>
      <c r="G192" s="5"/>
      <c r="H192" s="5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</row>
    <row r="193" spans="1:48">
      <c r="A193" s="5"/>
      <c r="B193" s="5"/>
      <c r="C193" s="5"/>
      <c r="D193" s="5"/>
      <c r="E193" s="5"/>
      <c r="F193" s="5"/>
      <c r="G193" s="5"/>
      <c r="H193" s="5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</row>
    <row r="194" spans="1:48">
      <c r="A194" s="5"/>
      <c r="B194" s="5"/>
      <c r="C194" s="5"/>
      <c r="D194" s="5"/>
      <c r="E194" s="5"/>
      <c r="F194" s="5"/>
      <c r="G194" s="5"/>
      <c r="H194" s="5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  <c r="AA194" s="236"/>
      <c r="AB194" s="236"/>
      <c r="AC194" s="236"/>
      <c r="AD194" s="236"/>
      <c r="AE194" s="236"/>
      <c r="AF194" s="236"/>
      <c r="AG194" s="236"/>
      <c r="AH194" s="236"/>
      <c r="AI194" s="236"/>
      <c r="AJ194" s="236"/>
      <c r="AK194" s="236"/>
      <c r="AL194" s="236"/>
      <c r="AM194" s="236"/>
      <c r="AN194" s="236"/>
      <c r="AO194" s="236"/>
      <c r="AP194" s="236"/>
      <c r="AQ194" s="236"/>
      <c r="AR194" s="236"/>
      <c r="AS194" s="236"/>
      <c r="AT194" s="236"/>
      <c r="AU194" s="236"/>
      <c r="AV194" s="236"/>
    </row>
    <row r="195" spans="1:48">
      <c r="A195" s="5"/>
      <c r="B195" s="5"/>
      <c r="C195" s="5"/>
      <c r="D195" s="5"/>
      <c r="E195" s="5"/>
      <c r="F195" s="5"/>
      <c r="G195" s="5"/>
      <c r="H195" s="5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</row>
    <row r="196" spans="1:48">
      <c r="A196" s="5"/>
      <c r="B196" s="5"/>
      <c r="C196" s="5"/>
      <c r="D196" s="5"/>
      <c r="E196" s="5"/>
      <c r="F196" s="5"/>
      <c r="G196" s="5"/>
      <c r="H196" s="5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</row>
    <row r="197" spans="1:48">
      <c r="A197" s="5"/>
      <c r="B197" s="5"/>
      <c r="C197" s="5"/>
      <c r="D197" s="5"/>
      <c r="E197" s="5"/>
      <c r="F197" s="5"/>
      <c r="G197" s="5"/>
      <c r="H197" s="5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</row>
    <row r="198" spans="1:48">
      <c r="A198" s="5"/>
      <c r="B198" s="5"/>
      <c r="C198" s="5"/>
      <c r="D198" s="5"/>
      <c r="E198" s="5"/>
      <c r="F198" s="5"/>
      <c r="G198" s="5"/>
      <c r="H198" s="5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</row>
    <row r="199" spans="1:48">
      <c r="A199" s="5"/>
      <c r="B199" s="5"/>
      <c r="C199" s="5"/>
      <c r="D199" s="5"/>
      <c r="E199" s="5"/>
      <c r="F199" s="5"/>
      <c r="G199" s="5"/>
      <c r="H199" s="5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</row>
    <row r="200" spans="1:48">
      <c r="A200" s="5"/>
      <c r="B200" s="5"/>
      <c r="C200" s="5"/>
      <c r="D200" s="5"/>
      <c r="E200" s="5"/>
      <c r="F200" s="5"/>
      <c r="G200" s="5"/>
      <c r="H200" s="5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</row>
    <row r="201" spans="1:48">
      <c r="A201" s="5"/>
      <c r="B201" s="5"/>
      <c r="C201" s="5"/>
      <c r="D201" s="5"/>
      <c r="E201" s="5"/>
      <c r="F201" s="5"/>
      <c r="G201" s="5"/>
      <c r="H201" s="5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</row>
    <row r="202" spans="1:48">
      <c r="A202" s="5"/>
      <c r="B202" s="5"/>
      <c r="C202" s="5"/>
      <c r="D202" s="5"/>
      <c r="E202" s="5"/>
      <c r="F202" s="5"/>
      <c r="G202" s="5"/>
      <c r="H202" s="5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  <c r="AA202" s="236"/>
      <c r="AB202" s="236"/>
      <c r="AC202" s="236"/>
      <c r="AD202" s="236"/>
      <c r="AE202" s="236"/>
      <c r="AF202" s="236"/>
      <c r="AG202" s="236"/>
      <c r="AH202" s="236"/>
      <c r="AI202" s="236"/>
      <c r="AJ202" s="236"/>
      <c r="AK202" s="236"/>
      <c r="AL202" s="236"/>
      <c r="AM202" s="236"/>
      <c r="AN202" s="236"/>
      <c r="AO202" s="236"/>
      <c r="AP202" s="236"/>
      <c r="AQ202" s="236"/>
      <c r="AR202" s="236"/>
      <c r="AS202" s="236"/>
      <c r="AT202" s="236"/>
      <c r="AU202" s="236"/>
      <c r="AV202" s="236"/>
    </row>
    <row r="203" spans="1:48">
      <c r="A203" s="5"/>
      <c r="B203" s="5"/>
      <c r="C203" s="5"/>
      <c r="D203" s="5"/>
      <c r="E203" s="5"/>
      <c r="F203" s="5"/>
      <c r="G203" s="5"/>
      <c r="H203" s="5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</row>
    <row r="204" spans="1:48">
      <c r="A204" s="5"/>
      <c r="B204" s="5"/>
      <c r="C204" s="5"/>
      <c r="D204" s="5"/>
      <c r="E204" s="5"/>
      <c r="F204" s="5"/>
      <c r="G204" s="5"/>
      <c r="H204" s="5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</row>
    <row r="205" spans="1:48">
      <c r="A205" s="5"/>
      <c r="B205" s="5"/>
      <c r="C205" s="5"/>
      <c r="D205" s="5"/>
      <c r="E205" s="5"/>
      <c r="F205" s="5"/>
      <c r="G205" s="5"/>
      <c r="H205" s="5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</row>
    <row r="206" spans="1:48">
      <c r="A206" s="5"/>
      <c r="B206" s="5"/>
      <c r="C206" s="5"/>
      <c r="D206" s="5"/>
      <c r="E206" s="5"/>
      <c r="F206" s="5"/>
      <c r="G206" s="5"/>
      <c r="H206" s="5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</row>
    <row r="207" spans="1:48">
      <c r="A207" s="5"/>
      <c r="B207" s="5"/>
      <c r="C207" s="5"/>
      <c r="D207" s="5"/>
      <c r="E207" s="5"/>
      <c r="F207" s="5"/>
      <c r="G207" s="5"/>
      <c r="H207" s="5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</row>
    <row r="208" spans="1:48">
      <c r="A208" s="5"/>
      <c r="B208" s="5"/>
      <c r="C208" s="5"/>
      <c r="D208" s="5"/>
      <c r="E208" s="5"/>
      <c r="F208" s="5"/>
      <c r="G208" s="5"/>
      <c r="H208" s="5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  <c r="AA208" s="236"/>
      <c r="AB208" s="236"/>
      <c r="AC208" s="236"/>
      <c r="AD208" s="236"/>
      <c r="AE208" s="236"/>
      <c r="AF208" s="236"/>
      <c r="AG208" s="236"/>
      <c r="AH208" s="236"/>
      <c r="AI208" s="236"/>
      <c r="AJ208" s="236"/>
      <c r="AK208" s="236"/>
      <c r="AL208" s="236"/>
      <c r="AM208" s="236"/>
      <c r="AN208" s="236"/>
      <c r="AO208" s="236"/>
      <c r="AP208" s="236"/>
      <c r="AQ208" s="236"/>
      <c r="AR208" s="236"/>
      <c r="AS208" s="236"/>
      <c r="AT208" s="236"/>
      <c r="AU208" s="236"/>
      <c r="AV208" s="236"/>
    </row>
    <row r="209" spans="1:48">
      <c r="A209" s="5"/>
      <c r="B209" s="5"/>
      <c r="C209" s="5"/>
      <c r="D209" s="5"/>
      <c r="E209" s="5"/>
      <c r="F209" s="5"/>
      <c r="G209" s="5"/>
      <c r="H209" s="5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</row>
    <row r="210" spans="1:48">
      <c r="A210" s="5"/>
      <c r="B210" s="5"/>
      <c r="C210" s="5"/>
      <c r="D210" s="5"/>
      <c r="E210" s="5"/>
      <c r="F210" s="5"/>
      <c r="G210" s="5"/>
      <c r="H210" s="5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</row>
    <row r="211" spans="1:48">
      <c r="A211" s="5"/>
      <c r="B211" s="5"/>
      <c r="C211" s="5"/>
      <c r="D211" s="5"/>
      <c r="E211" s="5"/>
      <c r="F211" s="5"/>
      <c r="G211" s="5"/>
      <c r="H211" s="5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</row>
    <row r="212" spans="1:48">
      <c r="A212" s="5"/>
      <c r="B212" s="5"/>
      <c r="C212" s="5"/>
      <c r="D212" s="5"/>
      <c r="E212" s="5"/>
      <c r="F212" s="5"/>
      <c r="G212" s="5"/>
      <c r="H212" s="5"/>
    </row>
    <row r="213" spans="1:48">
      <c r="A213" s="5"/>
      <c r="B213" s="5"/>
      <c r="C213" s="5"/>
      <c r="D213" s="5"/>
      <c r="E213" s="5"/>
      <c r="F213" s="5"/>
      <c r="G213" s="5"/>
      <c r="H213" s="5"/>
    </row>
    <row r="214" spans="1:48">
      <c r="A214" s="5"/>
      <c r="B214" s="5"/>
      <c r="C214" s="5"/>
      <c r="D214" s="5"/>
      <c r="E214" s="5"/>
      <c r="F214" s="5"/>
      <c r="G214" s="5"/>
      <c r="H214" s="5"/>
    </row>
    <row r="215" spans="1:48">
      <c r="A215" s="5"/>
      <c r="B215" s="5"/>
      <c r="C215" s="5"/>
      <c r="D215" s="5"/>
      <c r="E215" s="5"/>
      <c r="F215" s="5"/>
      <c r="G215" s="5"/>
      <c r="H215" s="5"/>
    </row>
    <row r="216" spans="1:48">
      <c r="A216" s="5"/>
      <c r="B216" s="5"/>
      <c r="C216" s="5"/>
      <c r="D216" s="5"/>
      <c r="E216" s="5"/>
      <c r="F216" s="5"/>
      <c r="G216" s="5"/>
      <c r="H216" s="5"/>
    </row>
    <row r="217" spans="1:48">
      <c r="A217" s="5"/>
      <c r="B217" s="5"/>
      <c r="C217" s="5"/>
      <c r="D217" s="5"/>
      <c r="E217" s="5"/>
      <c r="F217" s="5"/>
      <c r="G217" s="5"/>
      <c r="H217" s="5"/>
    </row>
    <row r="218" spans="1:48">
      <c r="A218" s="5"/>
      <c r="B218" s="5"/>
      <c r="C218" s="5"/>
      <c r="D218" s="5"/>
      <c r="E218" s="5"/>
      <c r="F218" s="5"/>
      <c r="G218" s="5"/>
      <c r="H218" s="5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7"/>
  <sheetViews>
    <sheetView showGridLines="0" showRowColHeaders="0" zoomScaleNormal="100" workbookViewId="0">
      <pane ySplit="6" topLeftCell="A7" activePane="bottomLeft" state="frozen"/>
      <selection activeCell="Q29" sqref="Q29"/>
      <selection pane="bottomLeft" activeCell="I33" sqref="I33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1:8" ht="18.75">
      <c r="B2" s="93" t="s">
        <v>156</v>
      </c>
      <c r="C2" s="14"/>
      <c r="D2" s="14"/>
      <c r="E2" s="14"/>
      <c r="F2" s="14"/>
    </row>
    <row r="3" spans="1:8">
      <c r="A3" s="369"/>
      <c r="B3" s="369"/>
      <c r="C3" s="369"/>
      <c r="D3" s="369"/>
      <c r="E3" s="369"/>
      <c r="F3" s="369"/>
    </row>
    <row r="4" spans="1:8" ht="26.1" customHeight="1">
      <c r="A4" s="369"/>
      <c r="B4" s="561" t="s">
        <v>157</v>
      </c>
      <c r="C4" s="386" t="s">
        <v>154</v>
      </c>
      <c r="D4" s="386"/>
      <c r="E4" s="386" t="s">
        <v>151</v>
      </c>
      <c r="F4" s="386"/>
      <c r="H4" s="9" t="s">
        <v>177</v>
      </c>
    </row>
    <row r="5" spans="1:8" ht="38.65" customHeight="1">
      <c r="A5" s="369"/>
      <c r="B5" s="562"/>
      <c r="C5" s="387" t="s">
        <v>28</v>
      </c>
      <c r="D5" s="387" t="s">
        <v>29</v>
      </c>
      <c r="E5" s="387" t="s">
        <v>28</v>
      </c>
      <c r="F5" s="387" t="s">
        <v>29</v>
      </c>
    </row>
    <row r="6" spans="1:8" ht="20.85" hidden="1" customHeight="1">
      <c r="B6" s="94">
        <v>2007</v>
      </c>
      <c r="C6" s="95">
        <v>895.43156999999997</v>
      </c>
      <c r="D6" s="95">
        <v>1222.1400000000001</v>
      </c>
      <c r="E6" s="95">
        <v>800.6</v>
      </c>
      <c r="F6" s="95">
        <v>994.34</v>
      </c>
    </row>
    <row r="7" spans="1:8" ht="18" customHeight="1">
      <c r="B7" s="94">
        <v>2008</v>
      </c>
      <c r="C7" s="95">
        <v>933.71</v>
      </c>
      <c r="D7" s="95">
        <v>1280.1500000000001</v>
      </c>
      <c r="E7" s="95">
        <v>837.37</v>
      </c>
      <c r="F7" s="95">
        <v>1051.7</v>
      </c>
      <c r="H7" s="17"/>
    </row>
    <row r="8" spans="1:8" ht="18" customHeight="1">
      <c r="B8" s="94">
        <v>2009</v>
      </c>
      <c r="C8" s="95">
        <v>953.86</v>
      </c>
      <c r="D8" s="95">
        <v>1331.13</v>
      </c>
      <c r="E8" s="95">
        <v>864.68</v>
      </c>
      <c r="F8" s="95">
        <v>1110.04</v>
      </c>
      <c r="H8" s="17"/>
    </row>
    <row r="9" spans="1:8" ht="18" customHeight="1">
      <c r="B9" s="94">
        <v>2010</v>
      </c>
      <c r="C9" s="95">
        <v>990.62</v>
      </c>
      <c r="D9" s="95">
        <v>1393.4</v>
      </c>
      <c r="E9" s="95">
        <v>895.89</v>
      </c>
      <c r="F9" s="95">
        <v>1172.18</v>
      </c>
      <c r="H9" s="17"/>
    </row>
    <row r="10" spans="1:8" ht="18" customHeight="1">
      <c r="B10" s="94">
        <v>2011</v>
      </c>
      <c r="C10" s="95">
        <v>1018.62</v>
      </c>
      <c r="D10" s="95">
        <v>1407.09</v>
      </c>
      <c r="E10" s="95">
        <v>921.51</v>
      </c>
      <c r="F10" s="95">
        <v>1202.07</v>
      </c>
      <c r="H10" s="17"/>
    </row>
    <row r="11" spans="1:8" ht="18" customHeight="1">
      <c r="B11" s="94">
        <v>2012</v>
      </c>
      <c r="C11" s="95">
        <v>1003.44</v>
      </c>
      <c r="D11" s="95">
        <v>1389.91</v>
      </c>
      <c r="E11" s="95">
        <v>943.46</v>
      </c>
      <c r="F11" s="95">
        <v>1251.97</v>
      </c>
      <c r="H11" s="17"/>
    </row>
    <row r="12" spans="1:8" ht="18" customHeight="1">
      <c r="B12" s="94">
        <v>2013</v>
      </c>
      <c r="C12" s="95">
        <v>1005.51</v>
      </c>
      <c r="D12" s="95">
        <v>1424.58</v>
      </c>
      <c r="E12" s="95">
        <v>955.24</v>
      </c>
      <c r="F12" s="95">
        <v>1295.6400000000001</v>
      </c>
      <c r="H12" s="17"/>
    </row>
    <row r="13" spans="1:8" ht="18" customHeight="1">
      <c r="B13" s="94">
        <v>2014</v>
      </c>
      <c r="C13" s="95">
        <v>996.8</v>
      </c>
      <c r="D13" s="95">
        <v>1425.67</v>
      </c>
      <c r="E13" s="95">
        <v>949.29</v>
      </c>
      <c r="F13" s="95">
        <v>1314.68</v>
      </c>
      <c r="H13" s="17"/>
    </row>
    <row r="14" spans="1:8" ht="18" customHeight="1">
      <c r="B14" s="94">
        <v>2015</v>
      </c>
      <c r="C14" s="95">
        <v>983.77</v>
      </c>
      <c r="D14" s="95">
        <v>1460.3</v>
      </c>
      <c r="E14" s="95">
        <v>941.18</v>
      </c>
      <c r="F14" s="95">
        <v>1342.94</v>
      </c>
      <c r="H14" s="17"/>
    </row>
    <row r="15" spans="1:8" ht="18" customHeight="1">
      <c r="B15" s="94">
        <v>2016</v>
      </c>
      <c r="C15" s="95">
        <v>973.19</v>
      </c>
      <c r="D15" s="95">
        <v>1451.07</v>
      </c>
      <c r="E15" s="95">
        <v>936.4</v>
      </c>
      <c r="F15" s="95">
        <v>1332.37</v>
      </c>
      <c r="H15" s="17"/>
    </row>
    <row r="16" spans="1:8" ht="18" customHeight="1">
      <c r="B16" s="94">
        <v>2017</v>
      </c>
      <c r="C16" s="95">
        <v>970.28</v>
      </c>
      <c r="D16" s="95">
        <v>1432.9</v>
      </c>
      <c r="E16" s="95">
        <v>935.71</v>
      </c>
      <c r="F16" s="95">
        <v>1318.47</v>
      </c>
      <c r="H16" s="17"/>
    </row>
    <row r="17" spans="2:13" ht="18" customHeight="1">
      <c r="B17" s="94">
        <v>2018</v>
      </c>
      <c r="C17" s="95">
        <v>967.4</v>
      </c>
      <c r="D17" s="95">
        <v>1420.02</v>
      </c>
      <c r="E17" s="95">
        <v>937.39</v>
      </c>
      <c r="F17" s="95">
        <v>1311.23</v>
      </c>
      <c r="H17" s="17"/>
    </row>
    <row r="18" spans="2:13" ht="18" customHeight="1">
      <c r="B18" s="94">
        <v>2019</v>
      </c>
      <c r="C18" s="95">
        <v>989.63963273409115</v>
      </c>
      <c r="D18" s="95">
        <v>1466.1257319129511</v>
      </c>
      <c r="E18" s="95">
        <v>962.55030148478431</v>
      </c>
      <c r="F18" s="95">
        <v>1345.982851671419</v>
      </c>
      <c r="H18" s="17"/>
    </row>
    <row r="19" spans="2:13" ht="18" customHeight="1">
      <c r="B19" s="94">
        <v>2020</v>
      </c>
      <c r="C19" s="95">
        <v>1005.72</v>
      </c>
      <c r="D19" s="95">
        <v>1528.73</v>
      </c>
      <c r="E19" s="95">
        <v>975.16</v>
      </c>
      <c r="F19" s="95">
        <v>1406.74</v>
      </c>
      <c r="H19" s="17"/>
    </row>
    <row r="20" spans="2:13" ht="18" customHeight="1">
      <c r="B20" s="94">
        <v>2021</v>
      </c>
      <c r="C20" s="95">
        <v>1019.71</v>
      </c>
      <c r="D20" s="95">
        <v>1502.99</v>
      </c>
      <c r="E20" s="95">
        <v>989.46</v>
      </c>
      <c r="F20" s="95">
        <v>1388.38</v>
      </c>
      <c r="H20" s="17"/>
    </row>
    <row r="21" spans="2:13" ht="18" customHeight="1">
      <c r="B21" s="259" t="s">
        <v>218</v>
      </c>
      <c r="C21" s="260">
        <f>'Distrib - regím. Altas nuevas'!$I$42</f>
        <v>1063.8814052715895</v>
      </c>
      <c r="D21" s="260">
        <f>'Distrib - regím. Altas nuevas'!$I$44</f>
        <v>1463.6746136161025</v>
      </c>
      <c r="E21" s="260">
        <f>'Distrib - regím. Altas nuevas'!$O$42</f>
        <v>1039.2303491844712</v>
      </c>
      <c r="F21" s="260">
        <f>'Distrib - regím. Altas nuevas'!$O$44</f>
        <v>1376.2241102194948</v>
      </c>
    </row>
    <row r="23" spans="2:13">
      <c r="B23" s="97" t="s">
        <v>133</v>
      </c>
      <c r="C23" s="98"/>
    </row>
    <row r="24" spans="2:13" ht="25.5" customHeight="1">
      <c r="B24" s="94">
        <v>2008</v>
      </c>
      <c r="C24" s="99">
        <f t="shared" ref="C24:F35" si="0">C7/C6-1</f>
        <v>4.274858211666599E-2</v>
      </c>
      <c r="D24" s="99">
        <f t="shared" si="0"/>
        <v>4.7465920434647479E-2</v>
      </c>
      <c r="E24" s="99">
        <f t="shared" si="0"/>
        <v>4.5928053959530368E-2</v>
      </c>
      <c r="F24" s="99">
        <f t="shared" si="0"/>
        <v>5.7686505621819428E-2</v>
      </c>
      <c r="G24" s="99"/>
      <c r="H24" s="92"/>
    </row>
    <row r="25" spans="2:13" ht="17.850000000000001" customHeight="1">
      <c r="B25" s="94">
        <v>2009</v>
      </c>
      <c r="C25" s="99">
        <f t="shared" si="0"/>
        <v>2.1580576410234364E-2</v>
      </c>
      <c r="D25" s="99">
        <f t="shared" si="0"/>
        <v>3.9823458188493532E-2</v>
      </c>
      <c r="E25" s="99">
        <f t="shared" si="0"/>
        <v>3.2614017698269437E-2</v>
      </c>
      <c r="F25" s="99">
        <f t="shared" si="0"/>
        <v>5.5472092802129724E-2</v>
      </c>
      <c r="G25" s="99"/>
      <c r="H25" s="92"/>
      <c r="L25" s="312"/>
    </row>
    <row r="26" spans="2:13" ht="17.850000000000001" customHeight="1">
      <c r="B26" s="94">
        <v>2010</v>
      </c>
      <c r="C26" s="99">
        <f t="shared" si="0"/>
        <v>3.853815025265761E-2</v>
      </c>
      <c r="D26" s="99">
        <f t="shared" si="0"/>
        <v>4.6779803625491168E-2</v>
      </c>
      <c r="E26" s="99">
        <f t="shared" si="0"/>
        <v>3.6094277651848028E-2</v>
      </c>
      <c r="F26" s="99">
        <f t="shared" si="0"/>
        <v>5.597996468595734E-2</v>
      </c>
      <c r="G26" s="99"/>
      <c r="H26" s="92"/>
      <c r="L26" s="312"/>
    </row>
    <row r="27" spans="2:13" ht="17.850000000000001" customHeight="1">
      <c r="B27" s="94">
        <v>2011</v>
      </c>
      <c r="C27" s="99">
        <f t="shared" si="0"/>
        <v>2.8265126890230308E-2</v>
      </c>
      <c r="D27" s="99">
        <f t="shared" si="0"/>
        <v>9.8248887613030522E-3</v>
      </c>
      <c r="E27" s="99">
        <f t="shared" si="0"/>
        <v>2.8597260824431592E-2</v>
      </c>
      <c r="F27" s="99">
        <f t="shared" si="0"/>
        <v>2.5499496664334709E-2</v>
      </c>
      <c r="G27" s="99"/>
      <c r="H27" s="92"/>
      <c r="L27" s="312"/>
    </row>
    <row r="28" spans="2:13" ht="17.850000000000001" customHeight="1">
      <c r="B28" s="94">
        <v>2012</v>
      </c>
      <c r="C28" s="99">
        <f t="shared" si="0"/>
        <v>-1.4902515167579566E-2</v>
      </c>
      <c r="D28" s="99">
        <f t="shared" si="0"/>
        <v>-1.2209595690396369E-2</v>
      </c>
      <c r="E28" s="99">
        <f t="shared" si="0"/>
        <v>2.3819600438411026E-2</v>
      </c>
      <c r="F28" s="99">
        <f t="shared" si="0"/>
        <v>4.1511725606661942E-2</v>
      </c>
      <c r="G28" s="99"/>
      <c r="H28" s="92"/>
      <c r="L28" s="312"/>
    </row>
    <row r="29" spans="2:13" ht="17.850000000000001" customHeight="1">
      <c r="B29" s="94">
        <v>2013</v>
      </c>
      <c r="C29" s="99">
        <f t="shared" si="0"/>
        <v>2.0629036115760169E-3</v>
      </c>
      <c r="D29" s="99">
        <f t="shared" si="0"/>
        <v>2.4944061126259909E-2</v>
      </c>
      <c r="E29" s="99">
        <f t="shared" si="0"/>
        <v>1.2485955949377736E-2</v>
      </c>
      <c r="F29" s="99">
        <f t="shared" si="0"/>
        <v>3.4881027500659023E-2</v>
      </c>
      <c r="G29" s="99"/>
      <c r="H29" s="92"/>
      <c r="L29" s="312"/>
    </row>
    <row r="30" spans="2:13" ht="17.850000000000001" customHeight="1">
      <c r="B30" s="94">
        <v>2014</v>
      </c>
      <c r="C30" s="99">
        <f t="shared" si="0"/>
        <v>-8.6622708874104504E-3</v>
      </c>
      <c r="D30" s="99">
        <f t="shared" si="0"/>
        <v>7.6513779499931545E-4</v>
      </c>
      <c r="E30" s="99">
        <f t="shared" si="0"/>
        <v>-6.2288011389808329E-3</v>
      </c>
      <c r="F30" s="99">
        <f t="shared" si="0"/>
        <v>1.469544009138346E-2</v>
      </c>
      <c r="G30" s="99"/>
      <c r="H30" s="92"/>
      <c r="J30" s="14"/>
      <c r="K30" s="14"/>
      <c r="L30" s="14"/>
      <c r="M30" s="14"/>
    </row>
    <row r="31" spans="2:13" ht="17.850000000000001" customHeight="1">
      <c r="B31" s="94">
        <v>2015</v>
      </c>
      <c r="C31" s="99">
        <f t="shared" si="0"/>
        <v>-1.3071829855537676E-2</v>
      </c>
      <c r="D31" s="99">
        <f t="shared" si="0"/>
        <v>2.4290333667678965E-2</v>
      </c>
      <c r="E31" s="99">
        <f t="shared" si="0"/>
        <v>-8.5432270433692947E-3</v>
      </c>
      <c r="F31" s="99">
        <f t="shared" si="0"/>
        <v>2.1495725195484816E-2</v>
      </c>
      <c r="G31" s="99"/>
      <c r="H31" s="92"/>
      <c r="J31" s="15"/>
      <c r="K31" s="15"/>
      <c r="L31" s="15"/>
      <c r="M31" s="15"/>
    </row>
    <row r="32" spans="2:13" ht="17.850000000000001" customHeight="1">
      <c r="B32" s="94">
        <v>2016</v>
      </c>
      <c r="C32" s="99">
        <f t="shared" si="0"/>
        <v>-1.0754546286225408E-2</v>
      </c>
      <c r="D32" s="99">
        <f t="shared" si="0"/>
        <v>-6.3206190508799942E-3</v>
      </c>
      <c r="E32" s="99">
        <f t="shared" si="0"/>
        <v>-5.0787309547588588E-3</v>
      </c>
      <c r="F32" s="99">
        <f t="shared" si="0"/>
        <v>-7.8707909511968044E-3</v>
      </c>
      <c r="G32" s="99"/>
      <c r="H32" s="92"/>
      <c r="I32" s="16"/>
      <c r="J32" s="17"/>
      <c r="K32" s="17"/>
      <c r="L32" s="17"/>
      <c r="M32" s="17"/>
    </row>
    <row r="33" spans="1:15" ht="17.850000000000001" customHeight="1">
      <c r="B33" s="94">
        <v>2017</v>
      </c>
      <c r="C33" s="99">
        <f t="shared" si="0"/>
        <v>-2.9901663601147321E-3</v>
      </c>
      <c r="D33" s="99">
        <f t="shared" si="0"/>
        <v>-1.2521794262165042E-2</v>
      </c>
      <c r="E33" s="99">
        <f t="shared" si="0"/>
        <v>-7.3686458778288166E-4</v>
      </c>
      <c r="F33" s="99">
        <f t="shared" si="0"/>
        <v>-1.0432537508349715E-2</v>
      </c>
      <c r="G33" s="99"/>
      <c r="H33" s="92"/>
      <c r="K33" s="94"/>
    </row>
    <row r="34" spans="1:15" ht="17.850000000000001" customHeight="1">
      <c r="B34" s="94">
        <v>2018</v>
      </c>
      <c r="C34" s="99">
        <f t="shared" si="0"/>
        <v>-2.9682153605145034E-3</v>
      </c>
      <c r="D34" s="99">
        <f t="shared" si="0"/>
        <v>-8.9887640449438644E-3</v>
      </c>
      <c r="E34" s="99">
        <f t="shared" si="0"/>
        <v>1.7954280706629078E-3</v>
      </c>
      <c r="F34" s="99">
        <f t="shared" si="0"/>
        <v>-5.4912133002646968E-3</v>
      </c>
      <c r="G34" s="99"/>
      <c r="H34" s="92"/>
    </row>
    <row r="35" spans="1:15" ht="17.850000000000001" customHeight="1">
      <c r="B35" s="94">
        <v>2019</v>
      </c>
      <c r="C35" s="99">
        <f t="shared" si="0"/>
        <v>2.2989076632304206E-2</v>
      </c>
      <c r="D35" s="99">
        <f t="shared" si="0"/>
        <v>3.2468367989852975E-2</v>
      </c>
      <c r="E35" s="99">
        <f t="shared" si="0"/>
        <v>2.6840804238133842E-2</v>
      </c>
      <c r="F35" s="99">
        <f t="shared" si="0"/>
        <v>2.6504008962134007E-2</v>
      </c>
      <c r="G35" s="99"/>
      <c r="H35" s="92"/>
    </row>
    <row r="36" spans="1:15" ht="17.850000000000001" customHeight="1">
      <c r="B36" s="94">
        <v>2020</v>
      </c>
      <c r="C36" s="99">
        <f t="shared" ref="C36:F36" si="1">C19/C18-1</f>
        <v>1.6248709867735744E-2</v>
      </c>
      <c r="D36" s="99">
        <f t="shared" si="1"/>
        <v>4.2700476994810721E-2</v>
      </c>
      <c r="E36" s="99">
        <f t="shared" si="1"/>
        <v>1.3100300831826228E-2</v>
      </c>
      <c r="F36" s="99">
        <f t="shared" si="1"/>
        <v>4.5139615451366133E-2</v>
      </c>
      <c r="G36" s="99"/>
      <c r="H36" s="92"/>
    </row>
    <row r="37" spans="1:15" ht="17.850000000000001" customHeight="1">
      <c r="B37" s="94">
        <v>2021</v>
      </c>
      <c r="C37" s="99">
        <f t="shared" ref="C37:F37" si="2">C20/C19-1</f>
        <v>1.3910432327089106E-2</v>
      </c>
      <c r="D37" s="99">
        <f t="shared" si="2"/>
        <v>-1.6837505641938089E-2</v>
      </c>
      <c r="E37" s="99">
        <f t="shared" si="2"/>
        <v>1.4664260223963277E-2</v>
      </c>
      <c r="F37" s="99">
        <f t="shared" si="2"/>
        <v>-1.3051452293956212E-2</v>
      </c>
      <c r="G37" s="99"/>
      <c r="H37" s="92"/>
    </row>
    <row r="38" spans="1:15" ht="22.7" customHeight="1">
      <c r="B38" s="96" t="s">
        <v>219</v>
      </c>
      <c r="C38" s="100">
        <f>C21/C45-1</f>
        <v>7.2352993923585851E-2</v>
      </c>
      <c r="D38" s="100">
        <f>D21/D45-1</f>
        <v>1.7026906908914397E-2</v>
      </c>
      <c r="E38" s="100">
        <f>E21/E45-1</f>
        <v>7.6788740451416482E-2</v>
      </c>
      <c r="F38" s="100">
        <f>F21/F45-1</f>
        <v>3.4739410098716395E-2</v>
      </c>
      <c r="G38" s="99"/>
      <c r="H38" s="92"/>
      <c r="J38" s="6"/>
    </row>
    <row r="39" spans="1:15" ht="7.5" customHeight="1"/>
    <row r="40" spans="1:15" ht="3.4" customHeight="1">
      <c r="B40" s="101"/>
      <c r="C40" s="101"/>
      <c r="D40" s="101"/>
      <c r="E40" s="101"/>
      <c r="F40" s="101"/>
    </row>
    <row r="41" spans="1:15" ht="23.85" customHeight="1">
      <c r="B41" s="13" t="s">
        <v>201</v>
      </c>
    </row>
    <row r="42" spans="1:15" ht="23.85" customHeight="1">
      <c r="B42" s="13" t="s">
        <v>220</v>
      </c>
      <c r="K42" s="310"/>
      <c r="L42" s="310"/>
      <c r="M42" s="310"/>
      <c r="N42" s="310"/>
      <c r="O42" s="299"/>
    </row>
    <row r="43" spans="1:15" ht="35.65" customHeight="1">
      <c r="A43" s="245"/>
      <c r="B43" s="461"/>
      <c r="C43" s="461" t="s">
        <v>158</v>
      </c>
      <c r="D43" s="461"/>
      <c r="E43" s="461" t="s">
        <v>159</v>
      </c>
      <c r="F43" s="462"/>
      <c r="G43" s="525"/>
      <c r="H43" s="302"/>
      <c r="I43" s="302"/>
      <c r="K43" s="310"/>
      <c r="L43" s="310"/>
      <c r="M43" s="310"/>
      <c r="N43" s="310"/>
      <c r="O43" s="299"/>
    </row>
    <row r="44" spans="1:15">
      <c r="A44" s="245"/>
      <c r="B44" s="461"/>
      <c r="C44" s="461" t="s">
        <v>28</v>
      </c>
      <c r="D44" s="461" t="s">
        <v>29</v>
      </c>
      <c r="E44" s="461" t="s">
        <v>28</v>
      </c>
      <c r="F44" s="462" t="s">
        <v>29</v>
      </c>
      <c r="G44" s="525"/>
      <c r="H44" s="302"/>
      <c r="I44" s="302"/>
      <c r="K44" s="310"/>
      <c r="L44" s="311"/>
      <c r="M44" s="311"/>
      <c r="N44" s="310"/>
      <c r="O44" s="309"/>
    </row>
    <row r="45" spans="1:15" ht="21.4" customHeight="1">
      <c r="A45" s="245"/>
      <c r="B45" s="461"/>
      <c r="C45" s="463">
        <v>992.1</v>
      </c>
      <c r="D45" s="463">
        <v>1439.17</v>
      </c>
      <c r="E45" s="461">
        <v>965.12</v>
      </c>
      <c r="F45" s="464">
        <v>1330.02</v>
      </c>
      <c r="G45" s="525"/>
      <c r="H45" s="302"/>
      <c r="I45" s="302"/>
      <c r="K45" s="310"/>
      <c r="L45" s="310"/>
      <c r="M45" s="310"/>
      <c r="N45" s="310"/>
      <c r="O45" s="299"/>
    </row>
    <row r="46" spans="1:15" ht="19.7" customHeight="1">
      <c r="A46" s="245"/>
      <c r="B46" s="461"/>
      <c r="C46" s="461"/>
      <c r="D46" s="461"/>
      <c r="E46" s="461"/>
      <c r="F46" s="462"/>
      <c r="G46" s="525"/>
      <c r="H46" s="302"/>
      <c r="I46" s="302"/>
      <c r="K46" s="310"/>
      <c r="L46" s="310"/>
      <c r="M46" s="310"/>
      <c r="N46" s="310"/>
      <c r="O46" s="299"/>
    </row>
    <row r="47" spans="1:15">
      <c r="A47" s="245"/>
      <c r="B47" s="461"/>
      <c r="C47" s="461"/>
      <c r="D47" s="461"/>
      <c r="E47" s="461"/>
      <c r="F47" s="462"/>
      <c r="G47" s="525"/>
      <c r="H47" s="302"/>
      <c r="I47" s="302"/>
      <c r="K47" s="310"/>
      <c r="L47" s="310"/>
      <c r="M47" s="310"/>
      <c r="N47" s="310"/>
      <c r="O47" s="299"/>
    </row>
    <row r="48" spans="1:15">
      <c r="A48" s="245"/>
      <c r="B48" s="524"/>
      <c r="C48" s="524"/>
      <c r="D48" s="524"/>
      <c r="E48" s="524"/>
      <c r="F48" s="524"/>
      <c r="G48" s="525"/>
      <c r="H48" s="468"/>
      <c r="I48" s="410"/>
      <c r="K48" s="310"/>
      <c r="L48" s="310"/>
      <c r="M48" s="310"/>
      <c r="N48" s="310"/>
      <c r="O48" s="299"/>
    </row>
    <row r="49" spans="1:15">
      <c r="A49" s="245"/>
      <c r="B49" s="524"/>
      <c r="C49" s="524"/>
      <c r="D49" s="524"/>
      <c r="E49" s="524"/>
      <c r="F49" s="524"/>
      <c r="G49" s="525"/>
      <c r="H49" s="302"/>
      <c r="I49" s="302"/>
      <c r="K49" s="310"/>
      <c r="L49" s="310"/>
      <c r="M49" s="310"/>
      <c r="N49" s="310"/>
      <c r="O49" s="299"/>
    </row>
    <row r="50" spans="1:15">
      <c r="A50" s="245"/>
      <c r="B50" s="524"/>
      <c r="C50" s="524"/>
      <c r="D50" s="524"/>
      <c r="E50" s="524"/>
      <c r="F50" s="524"/>
      <c r="G50" s="525"/>
      <c r="H50" s="302"/>
      <c r="I50" s="301"/>
      <c r="K50" s="299"/>
      <c r="L50" s="299"/>
      <c r="M50" s="299"/>
      <c r="N50" s="299"/>
      <c r="O50" s="299"/>
    </row>
    <row r="51" spans="1:15">
      <c r="A51" s="245"/>
      <c r="B51" s="524"/>
      <c r="C51" s="524"/>
      <c r="D51" s="524"/>
      <c r="E51" s="524"/>
      <c r="F51" s="524"/>
      <c r="G51" s="525"/>
      <c r="H51" s="302"/>
      <c r="I51" s="301"/>
      <c r="K51" s="299"/>
      <c r="L51" s="299"/>
      <c r="M51" s="299"/>
      <c r="N51" s="299"/>
      <c r="O51" s="299"/>
    </row>
    <row r="52" spans="1:15">
      <c r="A52" s="245"/>
      <c r="B52" s="524"/>
      <c r="C52" s="524"/>
      <c r="D52" s="524"/>
      <c r="E52" s="524"/>
      <c r="F52" s="524"/>
      <c r="G52" s="525"/>
      <c r="H52" s="409"/>
      <c r="I52" s="301"/>
      <c r="K52" s="299"/>
      <c r="L52" s="299"/>
      <c r="M52" s="299"/>
      <c r="N52" s="299"/>
      <c r="O52" s="299"/>
    </row>
    <row r="53" spans="1:15">
      <c r="A53" s="245"/>
      <c r="B53" s="524"/>
      <c r="C53" s="524"/>
      <c r="D53" s="524"/>
      <c r="E53" s="524"/>
      <c r="F53" s="524"/>
      <c r="G53" s="525"/>
      <c r="H53" s="302"/>
      <c r="I53" s="301"/>
      <c r="K53" s="302"/>
      <c r="L53" s="299"/>
      <c r="M53" s="299"/>
      <c r="N53" s="299"/>
      <c r="O53" s="299"/>
    </row>
    <row r="54" spans="1:15">
      <c r="B54" s="446"/>
      <c r="C54" s="445"/>
      <c r="D54" s="445"/>
      <c r="E54" s="445"/>
      <c r="F54" s="445"/>
      <c r="G54" s="438"/>
      <c r="H54" s="301"/>
      <c r="I54" s="301"/>
      <c r="K54" s="302"/>
      <c r="L54" s="302"/>
      <c r="M54" s="302"/>
      <c r="N54" s="302"/>
      <c r="O54" s="302"/>
    </row>
    <row r="55" spans="1:15">
      <c r="B55" s="446"/>
      <c r="C55" s="446"/>
      <c r="D55" s="446"/>
      <c r="E55" s="446"/>
      <c r="F55" s="446"/>
      <c r="G55" s="438"/>
      <c r="H55" s="301"/>
      <c r="I55" s="301"/>
    </row>
    <row r="56" spans="1:15">
      <c r="B56" s="446"/>
      <c r="C56" s="446"/>
      <c r="D56" s="446"/>
      <c r="E56" s="446"/>
      <c r="F56" s="446"/>
      <c r="G56" s="301"/>
    </row>
    <row r="57" spans="1:15">
      <c r="B57" s="301"/>
      <c r="C57" s="301"/>
      <c r="D57" s="301"/>
      <c r="E57" s="301"/>
      <c r="F57" s="301"/>
      <c r="G57" s="301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2022-03-16T10:10:30Z</cp:lastPrinted>
  <dcterms:created xsi:type="dcterms:W3CDTF">2016-11-17T11:36:14Z</dcterms:created>
  <dcterms:modified xsi:type="dcterms:W3CDTF">2022-06-15T08:39:11Z</dcterms:modified>
</cp:coreProperties>
</file>