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Junio proximo\"/>
    </mc:Choice>
  </mc:AlternateContent>
  <xr:revisionPtr revIDLastSave="0" documentId="13_ncr:1_{EE3DB93E-270F-467E-AC72-638D5D8511E8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0" l="1"/>
  <c r="K4" i="30"/>
  <c r="E51" i="30"/>
  <c r="C21" i="25"/>
  <c r="T52" i="30"/>
  <c r="I51" i="30"/>
  <c r="G51" i="30"/>
  <c r="E25" i="30"/>
  <c r="G25" i="30"/>
  <c r="H25" i="30"/>
  <c r="I25" i="30"/>
  <c r="D21" i="25"/>
  <c r="E21" i="25"/>
  <c r="F21" i="25"/>
  <c r="F75" i="29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8" i="23" l="1"/>
  <c r="D13" i="27" l="1"/>
  <c r="C48" i="27" s="1"/>
  <c r="D6" i="27"/>
  <c r="D9" i="27"/>
  <c r="C43" i="27" s="1"/>
  <c r="D10" i="27"/>
  <c r="C45" i="27" s="1"/>
  <c r="D11" i="27"/>
  <c r="C46" i="27" s="1"/>
  <c r="D7" i="27"/>
  <c r="C47" i="27" s="1"/>
  <c r="D8" i="27"/>
  <c r="C42" i="27" s="1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<sst xmlns="http://schemas.openxmlformats.org/spreadsheetml/2006/main" count="920" uniqueCount="228">
  <si>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</si>
  <si>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</si>
  <si>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</si>
  <si>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</si>
  <si>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</si>
  <si>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</si>
  <si>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</si>
  <si>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</si>
  <si>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</si>
  <si>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</si>
  <si>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</si>
  <si>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</si>
  <si>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</si>
  <si>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</si>
  <si>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</si>
  <si>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</si>
  <si>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</si>
  <si>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</si>
  <si>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</si>
  <si>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</si>
  <si>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</si>
  <si>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</si>
  <si>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</si>
  <si>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</si>
  <si>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</si>
  <si>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</si>
  <si>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</si>
  <si>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</si>
  <si>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</si>
  <si>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</si>
  <si>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</si>
  <si>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</si>
  <si>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</si>
  <si>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</si>
  <si>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</si>
  <si>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</si>
  <si>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</si>
  <si>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</si>
  <si>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</si>
  <si>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</si>
  <si>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</si>
  <si>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</si>
  <si>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</si>
  <si>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</si>
  <si>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</si>
  <si>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</si>
  <si>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</si>
  <si>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</si>
  <si>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</si>
  <si>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</si>
  <si>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</si>
  <si>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</si>
  <si>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</si>
  <si>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</si>
  <si>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</si>
  <si>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</si>
  <si>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</si>
  <si>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</si>
  <si>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</si>
  <si>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</si>
  <si>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</si>
  <si>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</si>
  <si>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</si>
  <si>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</si>
  <si>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</si>
  <si>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</si>
  <si>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</si>
  <si>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</si>
  <si>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</si>
  <si>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</si>
  <si>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</si>
  <si>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</si>
  <si>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</si>
  <si>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</si>
  <si>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</si>
  <si>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</si>
  <si>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</si>
  <si>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</si>
  <si>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</si>
  <si>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</si>
  <si>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</si>
  <si>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</si>
  <si>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</si>
  <si>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</si>
  <si>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</si>
  <si>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</si>
  <si>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</si>
  <si>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</si>
  <si>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</si>
  <si>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</si>
  <si>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</si>
  <si>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</si>
  <si>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</si>
  <si>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</si>
  <si>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</si>
  <si>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</si>
  <si>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</si>
  <si>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</si>
  <si>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</si>
  <si>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</si>
  <si>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</si>
  <si>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</si>
  <si>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</si>
  <si>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</si>
  <si>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</si>
  <si>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</si>
  <si>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</si>
  <si>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</si>
  <si>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</si>
  <si>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</si>
  <si>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</si>
  <si>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</si>
  <si>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</si>
  <si>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</si>
  <si>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</si>
  <si>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</si>
  <si>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</si>
  <si>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</si>
  <si>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</si>
  <si>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</si>
  <si>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</si>
  <si>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</si>
  <si>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</si>
  <si>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</si>
  <si>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</si>
  <si>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</si>
  <si>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</si>
  <si>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</si>
  <si>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</si>
  <si>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</si>
  <si>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</si>
  <si>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</si>
  <si>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</si>
  <si>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</si>
  <si>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</si>
  <si>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</si>
  <si>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</si>
  <si>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</si>
  <si>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</si>
  <si>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</si>
  <si>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</si>
  <si>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</si>
  <si>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</si>
  <si>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</si>
  <si>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</si>
  <si>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</si>
  <si>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</si>
  <si>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</si>
  <si>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</si>
  <si>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</si>
  <si>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</si>
  <si>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</si>
  <si>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</si>
  <si>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</si>
  <si>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</si>
  <si>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</si>
  <si>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</si>
  <si>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</si>
  <si>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</si>
  <si>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</si>
  <si>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</si>
  <si>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</si>
  <si>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</si>
  <si>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</si>
  <si>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</si>
  <si>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</si>
  <si>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</si>
  <si>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</si>
  <si>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</si>
  <si>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</si>
  <si>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</si>
  <si>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</si>
  <si>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</si>
  <si>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</si>
  <si>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</si>
  <si>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</si>
  <si>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</si>
  <si>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</si>
  <si>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</si>
  <si>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</si>
  <si>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</si>
  <si>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</si>
  <si>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</si>
  <si>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</si>
  <si>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</si>
  <si>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</si>
  <si>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</si>
  <si>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</si>
  <si>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</si>
  <si>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</si>
  <si>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</si>
  <si>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</si>
  <si>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</si>
  <si>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</si>
  <si>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</si>
  <si>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</si>
  <si>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</si>
  <si>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</si>
  <si>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</si>
  <si>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</si>
  <si>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</si>
  <si>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</si>
  <si>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46 pensiones de las que no consta el género</t>
    </r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</si>
  <si>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</si>
  <si>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</si>
  <si>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</si>
  <si>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</si>
  <si>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</si>
  <si>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</si>
  <si>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</si>
  <si>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</si>
  <si>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</si>
  <si>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</si>
  <si>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</si>
  <si>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t>PENSIONES CONTRIBUTIVAS EN VIGOR A 1 DE JUNIO DE 2022</t>
  </si>
  <si>
    <t>MAYO 2022</t>
  </si>
  <si>
    <t>Datos a 1 de Junio de 2022</t>
  </si>
  <si>
    <t xml:space="preserve">  1 de Junio de 2022</t>
  </si>
  <si>
    <t>Mayo 2022</t>
  </si>
  <si>
    <t>Mayo 2022 (2)</t>
  </si>
  <si>
    <t>(2) Incremento sobre Mayo 2021</t>
  </si>
  <si>
    <t>Datos a 01 de junio de 2022</t>
  </si>
  <si>
    <t>PENSIONISTAS DEL SISTEMA DE SEGURIDAD SOCIAL  A 1 DE JUNIO DE 2022</t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</si>
  <si>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</si>
  <si>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</si>
  <si>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años</t>
  </si>
  <si>
    <t>1 de  Junio de 2022</t>
  </si>
  <si>
    <t>1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</si>
</sst>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4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9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0" fillId="0" borderId="0" xfId="0" applyNumberFormat="1" applyFont="1"/>
    <xf numFmtId="0" fontId="102" fillId="0" borderId="0" xfId="0" applyFont="1" applyBorder="1" applyAlignment="1">
      <alignment horizontal="right" vertical="center" wrapText="1"/>
    </xf>
    <xf numFmtId="168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2" fontId="63" fillId="0" borderId="0" xfId="7" applyNumberFormat="1" applyFont="1" applyBorder="1" applyAlignment="1"/>
    <xf numFmtId="0" fontId="56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6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applyNumberFormat="1" applyFont="1" applyBorder="1"/>
    <xf numFmtId="0" fontId="43" fillId="0" borderId="0" xfId="239" applyNumberFormat="1" applyFont="1" applyFill="1"/>
    <xf numFmtId="0" fontId="43" fillId="0" borderId="0" xfId="0" applyNumberFormat="1" applyFont="1" applyFill="1"/>
    <xf numFmtId="49" fontId="56" fillId="29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71" fillId="0" borderId="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  <xf numFmtId="0" fontId="53" fillId="0" borderId="0" xfId="7" quotePrefix="1" applyNumberFormat="1" applyFont="1" applyAlignment="1"/>
    <xf numFmtId="9" fontId="143" fillId="0" borderId="0" xfId="238" applyFont="1"/>
    <xf numFmtId="4" fontId="144" fillId="0" borderId="0" xfId="139" applyNumberFormat="1" applyFont="1" applyAlignme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0" fontId="54" fillId="0" borderId="0" xfId="17" applyFont="1" applyFill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0.45393866767947511</c:v>
                </c:pt>
                <c:pt idx="1">
                  <c:v>0.12411179084900965</c:v>
                </c:pt>
                <c:pt idx="2">
                  <c:v>0.28109921746043115</c:v>
                </c:pt>
                <c:pt idx="3">
                  <c:v>0.1408503240110841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244410</c:v>
                </c:pt>
                <c:pt idx="1">
                  <c:v>17188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6122972</c:v>
                </c:pt>
                <c:pt idx="1">
                  <c:v>1565936</c:v>
                </c:pt>
                <c:pt idx="2">
                  <c:v>946826</c:v>
                </c:pt>
                <c:pt idx="3">
                  <c:v>325213</c:v>
                </c:pt>
                <c:pt idx="4">
                  <c:v>43644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General</c:formatCode>
                <c:ptCount val="2"/>
                <c:pt idx="0" formatCode="#,##0">
                  <c:v>4426444</c:v>
                </c:pt>
                <c:pt idx="1" formatCode="#,##0">
                  <c:v>4578103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9887695"/>
        <c:axId val="149886863"/>
      </c:barChart>
      <c:valAx>
        <c:axId val="149886863"/>
        <c:scaling>
          <c:orientation val="minMax"/>
          <c:min val="0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1469545</c:v>
                </c:pt>
                <c:pt idx="1">
                  <c:v>280597</c:v>
                </c:pt>
                <c:pt idx="2">
                  <c:v>270519</c:v>
                </c:pt>
                <c:pt idx="3">
                  <c:v>178920</c:v>
                </c:pt>
                <c:pt idx="4">
                  <c:v>322897</c:v>
                </c:pt>
                <c:pt idx="5">
                  <c:v>129687</c:v>
                </c:pt>
                <c:pt idx="6">
                  <c:v>565851</c:v>
                </c:pt>
                <c:pt idx="7">
                  <c:v>361095</c:v>
                </c:pt>
                <c:pt idx="8">
                  <c:v>1545725</c:v>
                </c:pt>
                <c:pt idx="9">
                  <c:v>918716</c:v>
                </c:pt>
                <c:pt idx="10">
                  <c:v>217281</c:v>
                </c:pt>
                <c:pt idx="11">
                  <c:v>680058</c:v>
                </c:pt>
                <c:pt idx="12">
                  <c:v>1107808</c:v>
                </c:pt>
                <c:pt idx="13">
                  <c:v>230448</c:v>
                </c:pt>
                <c:pt idx="14">
                  <c:v>129252</c:v>
                </c:pt>
                <c:pt idx="15">
                  <c:v>514740</c:v>
                </c:pt>
                <c:pt idx="16">
                  <c:v>65165</c:v>
                </c:pt>
                <c:pt idx="17">
                  <c:v>8426</c:v>
                </c:pt>
                <c:pt idx="18">
                  <c:v>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Junio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9.936.182</a:t>
          </a:r>
          <a:endParaRPr lang="es-ES" sz="14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+ 0,83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10.832.188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+ 6,40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1.090,18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+ 5,53 %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1.254,66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+ 5,55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733425</xdr:colOff>
      <xdr:row>57</xdr:row>
      <xdr:rowOff>13707</xdr:rowOff>
    </xdr:from>
    <xdr:to>
      <xdr:col>1</xdr:col>
      <xdr:colOff>729008</xdr:colOff>
      <xdr:row>57</xdr:row>
      <xdr:rowOff>13707</xdr:rowOff>
    </xdr:to>
    <xdr:cxnSp macro="">
      <xdr:nvCxnSpPr>
        <xdr:cNvPr id="30" name="32 Conector recto">
          <a:extLst>
            <a:ext uri="{FF2B5EF4-FFF2-40B4-BE49-F238E27FC236}">
              <a16:creationId xmlns:a16="http://schemas.microsoft.com/office/drawing/2014/main" id="{625D1A2D-EE4A-4086-8C15-BFF879675E56}"/>
            </a:ext>
          </a:extLst>
        </xdr:cNvPr>
        <xdr:cNvCxnSpPr/>
      </xdr:nvCxnSpPr>
      <xdr:spPr>
        <a:xfrm>
          <a:off x="733425" y="10834107"/>
          <a:ext cx="919508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290683</xdr:colOff>
      <xdr:row>55</xdr:row>
      <xdr:rowOff>171450</xdr:rowOff>
    </xdr:from>
    <xdr:to>
      <xdr:col>5</xdr:col>
      <xdr:colOff>18154</xdr:colOff>
      <xdr:row>59</xdr:row>
      <xdr:rowOff>84172</xdr:rowOff>
    </xdr:to>
    <xdr:sp macro="" textlink="">
      <xdr:nvSpPr>
        <xdr:cNvPr id="34" name="18 Rectángulo">
          <a:extLst>
            <a:ext uri="{FF2B5EF4-FFF2-40B4-BE49-F238E27FC236}">
              <a16:creationId xmlns:a16="http://schemas.microsoft.com/office/drawing/2014/main" id="{20F778B3-9E2E-4EDD-ADC0-0E67906C3DDB}"/>
            </a:ext>
          </a:extLst>
        </xdr:cNvPr>
        <xdr:cNvSpPr/>
      </xdr:nvSpPr>
      <xdr:spPr>
        <a:xfrm>
          <a:off x="1214608" y="10610850"/>
          <a:ext cx="4489971" cy="674722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</a:t>
          </a:r>
          <a:r>
            <a:rPr lang="es-ES" b="1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de pensionistas</a:t>
          </a:r>
          <a:endParaRPr lang="es-ES" b="1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464037</xdr:colOff>
      <xdr:row>59</xdr:row>
      <xdr:rowOff>100609</xdr:rowOff>
    </xdr:from>
    <xdr:to>
      <xdr:col>2</xdr:col>
      <xdr:colOff>293438</xdr:colOff>
      <xdr:row>63</xdr:row>
      <xdr:rowOff>54044</xdr:rowOff>
    </xdr:to>
    <xdr:cxnSp macro="">
      <xdr:nvCxnSpPr>
        <xdr:cNvPr id="35" name="14 Conector angular">
          <a:extLst>
            <a:ext uri="{FF2B5EF4-FFF2-40B4-BE49-F238E27FC236}">
              <a16:creationId xmlns:a16="http://schemas.microsoft.com/office/drawing/2014/main" id="{80CFCB31-B6EC-4441-BB73-38605C700FB7}"/>
            </a:ext>
          </a:extLst>
        </xdr:cNvPr>
        <xdr:cNvCxnSpPr/>
      </xdr:nvCxnSpPr>
      <xdr:spPr>
        <a:xfrm rot="16200000" flipH="1">
          <a:off x="1325945" y="11364026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8324</xdr:colOff>
      <xdr:row>60</xdr:row>
      <xdr:rowOff>119697</xdr:rowOff>
    </xdr:from>
    <xdr:to>
      <xdr:col>4</xdr:col>
      <xdr:colOff>417064</xdr:colOff>
      <xdr:row>63</xdr:row>
      <xdr:rowOff>102398</xdr:rowOff>
    </xdr:to>
    <xdr:sp macro="" textlink="">
      <xdr:nvSpPr>
        <xdr:cNvPr id="36" name="19 Rectángulo">
          <a:extLst>
            <a:ext uri="{FF2B5EF4-FFF2-40B4-BE49-F238E27FC236}">
              <a16:creationId xmlns:a16="http://schemas.microsoft.com/office/drawing/2014/main" id="{2552115C-6C92-4921-ACB0-2ECB128426A2}"/>
            </a:ext>
          </a:extLst>
        </xdr:cNvPr>
        <xdr:cNvSpPr/>
      </xdr:nvSpPr>
      <xdr:spPr>
        <a:xfrm>
          <a:off x="1694249" y="11511597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9.004.591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+ 0,77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JUNIO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767.81755062999946</v>
          </cell>
          <cell r="D3">
            <v>5.8523077627852471E-2</v>
          </cell>
          <cell r="E3">
            <v>6.404167457872445E-2</v>
          </cell>
        </row>
        <row r="4">
          <cell r="A4">
            <v>2</v>
          </cell>
          <cell r="B4" t="str">
            <v>CATALUÑA</v>
          </cell>
          <cell r="C4">
            <v>1988.3994598099989</v>
          </cell>
          <cell r="D4">
            <v>6.377974018450816E-2</v>
          </cell>
          <cell r="E4">
            <v>6.404167457872445E-2</v>
          </cell>
        </row>
        <row r="5">
          <cell r="A5">
            <v>3</v>
          </cell>
          <cell r="B5" t="str">
            <v>GALICIA</v>
          </cell>
          <cell r="C5">
            <v>714.07765960000006</v>
          </cell>
          <cell r="D5">
            <v>5.8650690105779946E-2</v>
          </cell>
          <cell r="E5">
            <v>6.404167457872445E-2</v>
          </cell>
        </row>
        <row r="6">
          <cell r="A6">
            <v>4</v>
          </cell>
          <cell r="B6" t="str">
            <v>ANDALUCÍA</v>
          </cell>
          <cell r="C6">
            <v>1571.6565103500022</v>
          </cell>
          <cell r="D6">
            <v>6.4647630756546892E-2</v>
          </cell>
          <cell r="E6">
            <v>6.404167457872445E-2</v>
          </cell>
        </row>
        <row r="7">
          <cell r="A7">
            <v>5</v>
          </cell>
          <cell r="B7" t="str">
            <v>ASTURIAS</v>
          </cell>
          <cell r="C7">
            <v>383.03792385999992</v>
          </cell>
          <cell r="D7">
            <v>4.9948042325177466E-2</v>
          </cell>
          <cell r="E7">
            <v>6.404167457872445E-2</v>
          </cell>
        </row>
        <row r="8">
          <cell r="A8">
            <v>6</v>
          </cell>
          <cell r="B8" t="str">
            <v>CANTABRIA</v>
          </cell>
          <cell r="C8">
            <v>165.3749589599999</v>
          </cell>
          <cell r="D8">
            <v>6.0095560440734719E-2</v>
          </cell>
          <cell r="E8">
            <v>6.404167457872445E-2</v>
          </cell>
        </row>
        <row r="9">
          <cell r="A9">
            <v>7</v>
          </cell>
          <cell r="B9" t="str">
            <v>RIOJA (LA)</v>
          </cell>
          <cell r="C9">
            <v>76.845389300000022</v>
          </cell>
          <cell r="D9">
            <v>6.6782061753517308E-2</v>
          </cell>
          <cell r="E9">
            <v>6.404167457872445E-2</v>
          </cell>
        </row>
        <row r="10">
          <cell r="A10">
            <v>8</v>
          </cell>
          <cell r="B10" t="str">
            <v>MURCIA</v>
          </cell>
          <cell r="C10">
            <v>244.55575547000007</v>
          </cell>
          <cell r="D10">
            <v>6.3629941100396215E-2</v>
          </cell>
          <cell r="E10">
            <v>6.404167457872445E-2</v>
          </cell>
        </row>
        <row r="11">
          <cell r="A11">
            <v>9</v>
          </cell>
          <cell r="B11" t="str">
            <v>C. VALENCIANA</v>
          </cell>
          <cell r="C11">
            <v>1022.1549532599995</v>
          </cell>
          <cell r="D11">
            <v>6.4512244124035556E-2</v>
          </cell>
          <cell r="E11">
            <v>6.404167457872445E-2</v>
          </cell>
        </row>
        <row r="12">
          <cell r="A12">
            <v>10</v>
          </cell>
          <cell r="B12" t="str">
            <v>ARAGÓN</v>
          </cell>
          <cell r="C12">
            <v>353.81838880999987</v>
          </cell>
          <cell r="D12">
            <v>6.4076418984206462E-2</v>
          </cell>
          <cell r="E12">
            <v>6.404167457872445E-2</v>
          </cell>
        </row>
        <row r="13">
          <cell r="A13">
            <v>11</v>
          </cell>
          <cell r="B13" t="str">
            <v>CASTILLA - LA MANCHA</v>
          </cell>
          <cell r="C13">
            <v>383.79421493000012</v>
          </cell>
          <cell r="D13">
            <v>6.448532318864264E-2</v>
          </cell>
          <cell r="E13">
            <v>6.404167457872445E-2</v>
          </cell>
        </row>
        <row r="14">
          <cell r="A14">
            <v>12</v>
          </cell>
          <cell r="B14" t="str">
            <v>CANARIAS</v>
          </cell>
          <cell r="C14">
            <v>344.38007502999989</v>
          </cell>
          <cell r="D14">
            <v>7.4384910444884156E-2</v>
          </cell>
          <cell r="E14">
            <v>6.404167457872445E-2</v>
          </cell>
        </row>
        <row r="15">
          <cell r="A15">
            <v>13</v>
          </cell>
          <cell r="B15" t="str">
            <v>NAVARRA</v>
          </cell>
          <cell r="C15">
            <v>176.19819570999999</v>
          </cell>
          <cell r="D15">
            <v>6.5875705384301986E-2</v>
          </cell>
          <cell r="E15">
            <v>6.404167457872445E-2</v>
          </cell>
        </row>
        <row r="16">
          <cell r="A16">
            <v>14</v>
          </cell>
          <cell r="B16" t="str">
            <v>EXTREMADURA</v>
          </cell>
          <cell r="C16">
            <v>211.34515332999993</v>
          </cell>
          <cell r="D16">
            <v>6.4727436197351551E-2</v>
          </cell>
          <cell r="E16">
            <v>6.404167457872445E-2</v>
          </cell>
        </row>
        <row r="17">
          <cell r="A17">
            <v>15</v>
          </cell>
          <cell r="B17" t="str">
            <v>ILLES BALEARS</v>
          </cell>
          <cell r="C17">
            <v>204.50120580000009</v>
          </cell>
          <cell r="D17">
            <v>7.1683184895241725E-2</v>
          </cell>
          <cell r="E17">
            <v>6.404167457872445E-2</v>
          </cell>
        </row>
        <row r="18">
          <cell r="A18">
            <v>16</v>
          </cell>
          <cell r="B18" t="str">
            <v>MADRID</v>
          </cell>
          <cell r="C18">
            <v>1536.5189824700005</v>
          </cell>
          <cell r="D18">
            <v>6.9516794567241913E-2</v>
          </cell>
          <cell r="E18">
            <v>6.404167457872445E-2</v>
          </cell>
        </row>
        <row r="19">
          <cell r="A19">
            <v>17</v>
          </cell>
          <cell r="B19" t="str">
            <v>CASTILLA Y LEÓN</v>
          </cell>
          <cell r="C19">
            <v>669.24410899000043</v>
          </cell>
          <cell r="D19">
            <v>6.2754566779942067E-2</v>
          </cell>
          <cell r="E19">
            <v>6.404167457872445E-2</v>
          </cell>
        </row>
        <row r="20">
          <cell r="A20">
            <v>18</v>
          </cell>
          <cell r="B20" t="str">
            <v>CEUTA</v>
          </cell>
          <cell r="C20">
            <v>9.7399652299999993</v>
          </cell>
          <cell r="D20">
            <v>5.9140030661474219E-2</v>
          </cell>
          <cell r="E20">
            <v>6.404167457872445E-2</v>
          </cell>
        </row>
        <row r="21">
          <cell r="A21">
            <v>19</v>
          </cell>
          <cell r="B21" t="str">
            <v>MELILLA</v>
          </cell>
          <cell r="C21">
            <v>8.7279634000000001</v>
          </cell>
          <cell r="D21">
            <v>6.9236212789586027E-2</v>
          </cell>
          <cell r="E21">
            <v>6.404167457872445E-2</v>
          </cell>
        </row>
        <row r="26">
          <cell r="A26">
            <v>1</v>
          </cell>
          <cell r="B26" t="str">
            <v>PAÍS VASCO</v>
          </cell>
          <cell r="C26">
            <v>568231</v>
          </cell>
          <cell r="D26">
            <v>4.3587001670304382E-3</v>
          </cell>
          <cell r="E26">
            <v>8.2698736692243813E-3</v>
          </cell>
        </row>
        <row r="27">
          <cell r="A27">
            <v>2</v>
          </cell>
          <cell r="B27" t="str">
            <v>CATALUÑA</v>
          </cell>
          <cell r="C27">
            <v>1754742</v>
          </cell>
          <cell r="D27">
            <v>6.6511850973067776E-3</v>
          </cell>
          <cell r="E27">
            <v>8.2698736692243813E-3</v>
          </cell>
        </row>
        <row r="28">
          <cell r="A28">
            <v>3</v>
          </cell>
          <cell r="B28" t="str">
            <v>GALICIA</v>
          </cell>
          <cell r="C28">
            <v>767628</v>
          </cell>
          <cell r="D28">
            <v>1.2182174374653076E-3</v>
          </cell>
          <cell r="E28">
            <v>8.2698736692243813E-3</v>
          </cell>
        </row>
        <row r="29">
          <cell r="A29">
            <v>4</v>
          </cell>
          <cell r="B29" t="str">
            <v>ANDALUCÍA</v>
          </cell>
          <cell r="C29">
            <v>1612593</v>
          </cell>
          <cell r="D29">
            <v>9.6001963363487874E-3</v>
          </cell>
          <cell r="E29">
            <v>8.2698736692243813E-3</v>
          </cell>
        </row>
        <row r="30">
          <cell r="A30">
            <v>5</v>
          </cell>
          <cell r="B30" t="str">
            <v>ASTURIAS</v>
          </cell>
          <cell r="C30">
            <v>299379</v>
          </cell>
          <cell r="D30">
            <v>-2.6384960572474192E-3</v>
          </cell>
          <cell r="E30">
            <v>8.2698736692243813E-3</v>
          </cell>
        </row>
        <row r="31">
          <cell r="A31">
            <v>6</v>
          </cell>
          <cell r="B31" t="str">
            <v>CANTABRIA</v>
          </cell>
          <cell r="C31">
            <v>143618</v>
          </cell>
          <cell r="D31">
            <v>4.8065150317286864E-3</v>
          </cell>
          <cell r="E31">
            <v>8.2698736692243813E-3</v>
          </cell>
        </row>
        <row r="32">
          <cell r="A32">
            <v>7</v>
          </cell>
          <cell r="B32" t="str">
            <v>RIOJA (LA)</v>
          </cell>
          <cell r="C32">
            <v>71637</v>
          </cell>
          <cell r="D32">
            <v>9.441007792354128E-3</v>
          </cell>
          <cell r="E32">
            <v>8.2698736692243813E-3</v>
          </cell>
        </row>
        <row r="33">
          <cell r="A33">
            <v>8</v>
          </cell>
          <cell r="B33" t="str">
            <v>MURCIA</v>
          </cell>
          <cell r="C33">
            <v>253893</v>
          </cell>
          <cell r="D33">
            <v>7.5438902822311249E-3</v>
          </cell>
          <cell r="E33">
            <v>8.2698736692243813E-3</v>
          </cell>
        </row>
        <row r="34">
          <cell r="A34">
            <v>9</v>
          </cell>
          <cell r="B34" t="str">
            <v>C. VALENCIANA</v>
          </cell>
          <cell r="C34">
            <v>1017185</v>
          </cell>
          <cell r="D34">
            <v>8.7648398815090012E-3</v>
          </cell>
          <cell r="E34">
            <v>8.2698736692243813E-3</v>
          </cell>
        </row>
        <row r="35">
          <cell r="A35">
            <v>10</v>
          </cell>
          <cell r="B35" t="str">
            <v>ARAGÓN</v>
          </cell>
          <cell r="C35">
            <v>307143</v>
          </cell>
          <cell r="D35">
            <v>6.8083627805131108E-3</v>
          </cell>
          <cell r="E35">
            <v>8.2698736692243813E-3</v>
          </cell>
        </row>
        <row r="36">
          <cell r="A36">
            <v>11</v>
          </cell>
          <cell r="B36" t="str">
            <v>CASTILLA - LA MANCHA</v>
          </cell>
          <cell r="C36">
            <v>380980</v>
          </cell>
          <cell r="D36">
            <v>8.7883048554127097E-3</v>
          </cell>
          <cell r="E36">
            <v>8.2698736692243813E-3</v>
          </cell>
        </row>
        <row r="37">
          <cell r="A37">
            <v>12</v>
          </cell>
          <cell r="B37" t="str">
            <v>CANARIAS</v>
          </cell>
          <cell r="C37">
            <v>346123</v>
          </cell>
          <cell r="D37">
            <v>1.9132867132867215E-2</v>
          </cell>
          <cell r="E37">
            <v>8.2698736692243813E-3</v>
          </cell>
        </row>
        <row r="38">
          <cell r="A38">
            <v>13</v>
          </cell>
          <cell r="B38" t="str">
            <v>NAVARRA</v>
          </cell>
          <cell r="C38">
            <v>140838</v>
          </cell>
          <cell r="D38">
            <v>1.1265967300691404E-2</v>
          </cell>
          <cell r="E38">
            <v>8.2698736692243813E-3</v>
          </cell>
        </row>
        <row r="39">
          <cell r="A39">
            <v>14</v>
          </cell>
          <cell r="B39" t="str">
            <v>EXTREMADURA</v>
          </cell>
          <cell r="C39">
            <v>232590</v>
          </cell>
          <cell r="D39">
            <v>7.912846024509923E-3</v>
          </cell>
          <cell r="E39">
            <v>8.2698736692243813E-3</v>
          </cell>
        </row>
        <row r="40">
          <cell r="A40">
            <v>15</v>
          </cell>
          <cell r="B40" t="str">
            <v>ILLES BALEARS</v>
          </cell>
          <cell r="C40">
            <v>200932</v>
          </cell>
          <cell r="D40">
            <v>1.1426442903021305E-2</v>
          </cell>
          <cell r="E40">
            <v>8.2698736692243813E-3</v>
          </cell>
        </row>
        <row r="41">
          <cell r="A41">
            <v>16</v>
          </cell>
          <cell r="B41" t="str">
            <v>MADRID</v>
          </cell>
          <cell r="C41">
            <v>1204942</v>
          </cell>
          <cell r="D41">
            <v>1.633124715329215E-2</v>
          </cell>
          <cell r="E41">
            <v>8.2698736692243813E-3</v>
          </cell>
        </row>
        <row r="42">
          <cell r="A42">
            <v>17</v>
          </cell>
          <cell r="B42" t="str">
            <v>CASTILLA Y LEÓN</v>
          </cell>
          <cell r="C42">
            <v>616604</v>
          </cell>
          <cell r="D42">
            <v>4.6943001973203113E-3</v>
          </cell>
          <cell r="E42">
            <v>8.2698736692243813E-3</v>
          </cell>
        </row>
        <row r="43">
          <cell r="A43">
            <v>18</v>
          </cell>
          <cell r="B43" t="str">
            <v>CEUTA</v>
          </cell>
          <cell r="C43">
            <v>8864</v>
          </cell>
          <cell r="D43">
            <v>2.1481062747314983E-3</v>
          </cell>
          <cell r="E43">
            <v>8.2698736692243813E-3</v>
          </cell>
        </row>
        <row r="44">
          <cell r="A44">
            <v>19</v>
          </cell>
          <cell r="B44" t="str">
            <v>MELILLA</v>
          </cell>
          <cell r="C44">
            <v>8260</v>
          </cell>
          <cell r="D44">
            <v>5.3554040895813504E-3</v>
          </cell>
          <cell r="E44">
            <v>8.2698736692243813E-3</v>
          </cell>
        </row>
        <row r="49">
          <cell r="A49">
            <v>1</v>
          </cell>
          <cell r="B49" t="str">
            <v>PAÍS VASCO</v>
          </cell>
          <cell r="C49">
            <v>1351.2419256077185</v>
          </cell>
          <cell r="D49">
            <v>5.3929315743283857E-2</v>
          </cell>
          <cell r="E49">
            <v>5.5314358155460264E-2</v>
          </cell>
        </row>
        <row r="50">
          <cell r="A50">
            <v>2</v>
          </cell>
          <cell r="B50" t="str">
            <v>CATALUÑA</v>
          </cell>
          <cell r="C50">
            <v>1133.1577290621635</v>
          </cell>
          <cell r="D50">
            <v>5.67510930627666E-2</v>
          </cell>
          <cell r="E50">
            <v>5.5314358155460264E-2</v>
          </cell>
        </row>
        <row r="51">
          <cell r="A51">
            <v>3</v>
          </cell>
          <cell r="B51" t="str">
            <v>GALICIA</v>
          </cell>
          <cell r="C51">
            <v>930.23920388521526</v>
          </cell>
          <cell r="D51">
            <v>5.7362592557802516E-2</v>
          </cell>
          <cell r="E51">
            <v>5.5314358155460264E-2</v>
          </cell>
        </row>
        <row r="52">
          <cell r="A52">
            <v>4</v>
          </cell>
          <cell r="B52" t="str">
            <v>ANDALUCÍA</v>
          </cell>
          <cell r="C52">
            <v>974.61449376873293</v>
          </cell>
          <cell r="D52">
            <v>5.4523993378720714E-2</v>
          </cell>
          <cell r="E52">
            <v>5.5314358155460264E-2</v>
          </cell>
        </row>
        <row r="53">
          <cell r="A53">
            <v>5</v>
          </cell>
          <cell r="B53" t="str">
            <v>ASTURIAS</v>
          </cell>
          <cell r="C53">
            <v>1279.4415234869509</v>
          </cell>
          <cell r="D53">
            <v>5.2725654814769207E-2</v>
          </cell>
          <cell r="E53">
            <v>5.5314358155460264E-2</v>
          </cell>
        </row>
        <row r="54">
          <cell r="A54">
            <v>6</v>
          </cell>
          <cell r="B54" t="str">
            <v>CANTABRIA</v>
          </cell>
          <cell r="C54">
            <v>1151.4918670361646</v>
          </cell>
          <cell r="D54">
            <v>5.5024568991036249E-2</v>
          </cell>
          <cell r="E54">
            <v>5.5314358155460264E-2</v>
          </cell>
        </row>
        <row r="55">
          <cell r="A55">
            <v>7</v>
          </cell>
          <cell r="B55" t="str">
            <v>RIOJA (LA)</v>
          </cell>
          <cell r="C55">
            <v>1072.7052961458469</v>
          </cell>
          <cell r="D55">
            <v>5.6804759781424075E-2</v>
          </cell>
          <cell r="E55">
            <v>5.5314358155460264E-2</v>
          </cell>
        </row>
        <row r="56">
          <cell r="A56">
            <v>8</v>
          </cell>
          <cell r="B56" t="str">
            <v>MURCIA</v>
          </cell>
          <cell r="C56">
            <v>963.22370238643862</v>
          </cell>
          <cell r="D56">
            <v>5.5666111778469807E-2</v>
          </cell>
          <cell r="E56">
            <v>5.5314358155460264E-2</v>
          </cell>
        </row>
        <row r="57">
          <cell r="A57">
            <v>9</v>
          </cell>
          <cell r="B57" t="str">
            <v>C. VALENCIANA</v>
          </cell>
          <cell r="C57">
            <v>1004.885987563717</v>
          </cell>
          <cell r="D57">
            <v>5.5263032610330276E-2</v>
          </cell>
          <cell r="E57">
            <v>5.5314358155460264E-2</v>
          </cell>
        </row>
        <row r="58">
          <cell r="A58">
            <v>10</v>
          </cell>
          <cell r="B58" t="str">
            <v>ARAGÓN</v>
          </cell>
          <cell r="C58">
            <v>1151.9663114900873</v>
          </cell>
          <cell r="D58">
            <v>5.6880791142353671E-2</v>
          </cell>
          <cell r="E58">
            <v>5.5314358155460264E-2</v>
          </cell>
        </row>
        <row r="59">
          <cell r="A59">
            <v>11</v>
          </cell>
          <cell r="B59" t="str">
            <v>CASTILLA - LA MANCHA</v>
          </cell>
          <cell r="C59">
            <v>1007.3867786497982</v>
          </cell>
          <cell r="D59">
            <v>5.5211800201443451E-2</v>
          </cell>
          <cell r="E59">
            <v>5.5314358155460264E-2</v>
          </cell>
        </row>
        <row r="60">
          <cell r="A60">
            <v>12</v>
          </cell>
          <cell r="B60" t="str">
            <v>CANARIAS</v>
          </cell>
          <cell r="C60">
            <v>994.96443469518033</v>
          </cell>
          <cell r="D60">
            <v>5.4214759521452605E-2</v>
          </cell>
          <cell r="E60">
            <v>5.5314358155460264E-2</v>
          </cell>
        </row>
        <row r="61">
          <cell r="A61">
            <v>13</v>
          </cell>
          <cell r="B61" t="str">
            <v>NAVARRA</v>
          </cell>
          <cell r="C61">
            <v>1251.0699932546615</v>
          </cell>
          <cell r="D61">
            <v>5.4001360521779507E-2</v>
          </cell>
          <cell r="E61">
            <v>5.5314358155460264E-2</v>
          </cell>
        </row>
        <row r="62">
          <cell r="A62">
            <v>14</v>
          </cell>
          <cell r="B62" t="str">
            <v>EXTREMADURA</v>
          </cell>
          <cell r="C62">
            <v>908.65967294380653</v>
          </cell>
          <cell r="D62">
            <v>5.6368554480612509E-2</v>
          </cell>
          <cell r="E62">
            <v>5.5314358155460264E-2</v>
          </cell>
        </row>
        <row r="63">
          <cell r="A63">
            <v>15</v>
          </cell>
          <cell r="B63" t="str">
            <v>ILLES BALEARS</v>
          </cell>
          <cell r="C63">
            <v>1017.7632522445408</v>
          </cell>
          <cell r="D63">
            <v>5.9576000227233639E-2</v>
          </cell>
          <cell r="E63">
            <v>5.5314358155460264E-2</v>
          </cell>
        </row>
        <row r="64">
          <cell r="A64">
            <v>16</v>
          </cell>
          <cell r="B64" t="str">
            <v>MADRID</v>
          </cell>
          <cell r="C64">
            <v>1275.1808655271379</v>
          </cell>
          <cell r="D64">
            <v>5.2330918254182013E-2</v>
          </cell>
          <cell r="E64">
            <v>5.5314358155460264E-2</v>
          </cell>
        </row>
        <row r="65">
          <cell r="A65">
            <v>17</v>
          </cell>
          <cell r="B65" t="str">
            <v>CASTILLA Y LEÓN</v>
          </cell>
          <cell r="C65">
            <v>1085.3710144436307</v>
          </cell>
          <cell r="D65">
            <v>5.7788987726136165E-2</v>
          </cell>
          <cell r="E65">
            <v>5.5314358155460264E-2</v>
          </cell>
        </row>
        <row r="66">
          <cell r="A66">
            <v>18</v>
          </cell>
          <cell r="B66" t="str">
            <v>CEUTA</v>
          </cell>
          <cell r="C66">
            <v>1098.8227921931409</v>
          </cell>
          <cell r="D66">
            <v>5.686976209394623E-2</v>
          </cell>
          <cell r="E66">
            <v>5.5314358155460264E-2</v>
          </cell>
        </row>
        <row r="67">
          <cell r="A67">
            <v>19</v>
          </cell>
          <cell r="B67" t="str">
            <v>MELILLA</v>
          </cell>
          <cell r="C67">
            <v>1056.6541646489104</v>
          </cell>
          <cell r="D67">
            <v>6.3540523520488668E-2</v>
          </cell>
          <cell r="E67">
            <v>5.5314358155460264E-2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H27" sqref="H27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198"/>
      <c r="M21" s="199"/>
    </row>
    <row r="22" spans="1:13" ht="1.35" customHeight="1">
      <c r="A22" s="18"/>
      <c r="B22" s="18"/>
      <c r="C22" s="18"/>
      <c r="D22" s="18"/>
      <c r="E22" s="18"/>
      <c r="L22" s="198"/>
      <c r="M22" s="199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197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4" ht="15.75">
      <c r="A49" s="18"/>
      <c r="B49" s="18"/>
      <c r="C49" s="18"/>
      <c r="D49" s="18"/>
      <c r="E49" s="18"/>
      <c r="G49" s="197"/>
    </row>
    <row r="50" spans="1:14">
      <c r="A50" s="18"/>
      <c r="B50" s="18"/>
      <c r="C50" s="18"/>
      <c r="D50" s="18"/>
      <c r="E50" s="18"/>
    </row>
    <row r="51" spans="1:14">
      <c r="A51" s="18"/>
      <c r="B51" s="18"/>
      <c r="C51" s="18"/>
      <c r="D51" s="18"/>
      <c r="E51" s="18"/>
    </row>
    <row r="52" spans="1:14" ht="15.75">
      <c r="A52" s="18"/>
      <c r="B52" s="18"/>
      <c r="C52" s="18"/>
      <c r="D52" s="18"/>
      <c r="E52" s="18"/>
      <c r="G52" s="20"/>
      <c r="J52" s="20"/>
    </row>
    <row r="53" spans="1:14">
      <c r="A53" s="18"/>
      <c r="B53" s="18"/>
      <c r="C53" s="18"/>
      <c r="D53" s="18"/>
      <c r="E53" s="18"/>
    </row>
    <row r="54" spans="1:14" ht="15.75">
      <c r="A54" s="18"/>
      <c r="B54" s="18"/>
      <c r="C54" s="18"/>
      <c r="D54" s="18"/>
      <c r="E54" s="18"/>
      <c r="G54" s="20"/>
    </row>
    <row r="55" spans="1:14" ht="31.5" customHeight="1">
      <c r="A55" s="18"/>
      <c r="B55" s="18"/>
      <c r="C55" s="18"/>
      <c r="D55" s="18"/>
      <c r="E55" s="18"/>
      <c r="N55" s="477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88" sqref="L88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226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63" t="s">
        <v>166</v>
      </c>
      <c r="C7" s="565" t="s">
        <v>47</v>
      </c>
      <c r="D7" s="388" t="s">
        <v>48</v>
      </c>
      <c r="E7" s="389"/>
      <c r="F7" s="388" t="s">
        <v>49</v>
      </c>
      <c r="G7" s="388"/>
      <c r="H7" s="388" t="s">
        <v>50</v>
      </c>
      <c r="I7" s="388"/>
    </row>
    <row r="8" spans="1:234" ht="24" customHeight="1">
      <c r="A8" s="318"/>
      <c r="B8" s="564"/>
      <c r="C8" s="566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205399</v>
      </c>
      <c r="E10" s="119">
        <v>953.73298297460053</v>
      </c>
      <c r="F10" s="118">
        <v>934086</v>
      </c>
      <c r="G10" s="119">
        <v>1132.0030939121241</v>
      </c>
      <c r="H10" s="118">
        <v>391543</v>
      </c>
      <c r="I10" s="119">
        <v>721.20498389704278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9940</v>
      </c>
      <c r="E11" s="125">
        <v>944.19808249496975</v>
      </c>
      <c r="F11" s="124">
        <v>66143</v>
      </c>
      <c r="G11" s="125">
        <v>1019.7477102641246</v>
      </c>
      <c r="H11" s="124">
        <v>28468</v>
      </c>
      <c r="I11" s="125">
        <v>655.1426478853449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36788</v>
      </c>
      <c r="E12" s="125">
        <v>1034.6325035337609</v>
      </c>
      <c r="F12" s="124">
        <v>119888</v>
      </c>
      <c r="G12" s="125">
        <v>1289.4809190244227</v>
      </c>
      <c r="H12" s="124">
        <v>56418</v>
      </c>
      <c r="I12" s="125">
        <v>806.01687245205437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15430</v>
      </c>
      <c r="E13" s="125">
        <v>889.74529876863244</v>
      </c>
      <c r="F13" s="124">
        <v>107748</v>
      </c>
      <c r="G13" s="125">
        <v>1036.4715333927311</v>
      </c>
      <c r="H13" s="124">
        <v>43052</v>
      </c>
      <c r="I13" s="125">
        <v>666.72563016816878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21787</v>
      </c>
      <c r="E14" s="125">
        <v>953.84013815578101</v>
      </c>
      <c r="F14" s="124">
        <v>115263</v>
      </c>
      <c r="G14" s="125">
        <v>1066.1910387548476</v>
      </c>
      <c r="H14" s="124">
        <v>45212</v>
      </c>
      <c r="I14" s="125">
        <v>656.13578563213309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11861</v>
      </c>
      <c r="E15" s="125">
        <v>900.65148891324498</v>
      </c>
      <c r="F15" s="124">
        <v>58464</v>
      </c>
      <c r="G15" s="125">
        <v>1161.0195768336068</v>
      </c>
      <c r="H15" s="124">
        <v>24974</v>
      </c>
      <c r="I15" s="125">
        <v>740.78963922479375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21264</v>
      </c>
      <c r="E16" s="125">
        <v>883.64130267118139</v>
      </c>
      <c r="F16" s="124">
        <v>80440</v>
      </c>
      <c r="G16" s="125">
        <v>1028.9938663600199</v>
      </c>
      <c r="H16" s="124">
        <v>36385</v>
      </c>
      <c r="I16" s="125">
        <v>691.23603078191559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30088</v>
      </c>
      <c r="E17" s="125">
        <v>1008.5748354825844</v>
      </c>
      <c r="F17" s="124">
        <v>166226</v>
      </c>
      <c r="G17" s="125">
        <v>1145.7295744348057</v>
      </c>
      <c r="H17" s="124">
        <v>65999</v>
      </c>
      <c r="I17" s="125">
        <v>720.59254867497987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58241</v>
      </c>
      <c r="E18" s="125">
        <v>929.24144193952702</v>
      </c>
      <c r="F18" s="124">
        <v>219914</v>
      </c>
      <c r="G18" s="125">
        <v>1180.8048095619199</v>
      </c>
      <c r="H18" s="124">
        <v>91035</v>
      </c>
      <c r="I18" s="125">
        <v>754.43212149173405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22013</v>
      </c>
      <c r="E20" s="119">
        <v>1096.6009194566846</v>
      </c>
      <c r="F20" s="118">
        <v>201102</v>
      </c>
      <c r="G20" s="119">
        <v>1315.3471133056853</v>
      </c>
      <c r="H20" s="118">
        <v>73685</v>
      </c>
      <c r="I20" s="119">
        <v>818.21467449277338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5222</v>
      </c>
      <c r="E21" s="125">
        <v>995.42862313289913</v>
      </c>
      <c r="F21" s="124">
        <v>33627</v>
      </c>
      <c r="G21" s="125">
        <v>1191.7773559936957</v>
      </c>
      <c r="H21" s="124">
        <v>13055</v>
      </c>
      <c r="I21" s="125">
        <v>759.83873688242056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3337</v>
      </c>
      <c r="E22" s="125">
        <v>999.0944740785136</v>
      </c>
      <c r="F22" s="124">
        <v>22928</v>
      </c>
      <c r="G22" s="125">
        <v>1201.1434726099092</v>
      </c>
      <c r="H22" s="124">
        <v>8396</v>
      </c>
      <c r="I22" s="125">
        <v>741.30430919485468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13454</v>
      </c>
      <c r="E23" s="125">
        <v>1160.0542225360487</v>
      </c>
      <c r="F23" s="124">
        <v>144547</v>
      </c>
      <c r="G23" s="125">
        <v>1362.2089734826736</v>
      </c>
      <c r="H23" s="124">
        <v>52234</v>
      </c>
      <c r="I23" s="125">
        <v>845.16718229505705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26972</v>
      </c>
      <c r="E25" s="119">
        <v>1178.7059854664094</v>
      </c>
      <c r="F25" s="118">
        <v>182896</v>
      </c>
      <c r="G25" s="119">
        <v>1502.5532962995364</v>
      </c>
      <c r="H25" s="118">
        <v>78844</v>
      </c>
      <c r="I25" s="119">
        <v>889.92695132159702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17838</v>
      </c>
      <c r="E27" s="119">
        <v>968.37354243749303</v>
      </c>
      <c r="F27" s="118">
        <v>131966</v>
      </c>
      <c r="G27" s="119">
        <v>1161.5677989027477</v>
      </c>
      <c r="H27" s="118">
        <v>44820</v>
      </c>
      <c r="I27" s="119">
        <v>702.79559839357432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49396</v>
      </c>
      <c r="E29" s="119">
        <v>981.854230099603</v>
      </c>
      <c r="F29" s="118">
        <v>195718</v>
      </c>
      <c r="G29" s="119">
        <v>1161.3982750181383</v>
      </c>
      <c r="H29" s="118">
        <v>81949</v>
      </c>
      <c r="I29" s="119">
        <v>734.73793261662729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27259</v>
      </c>
      <c r="E30" s="125">
        <v>1026.2423434462012</v>
      </c>
      <c r="F30" s="124">
        <v>101446</v>
      </c>
      <c r="G30" s="125">
        <v>1177.8691666502377</v>
      </c>
      <c r="H30" s="124">
        <v>42125</v>
      </c>
      <c r="I30" s="125">
        <v>740.99831335311569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22137</v>
      </c>
      <c r="E31" s="125">
        <v>927.19571351131594</v>
      </c>
      <c r="F31" s="124">
        <v>94272</v>
      </c>
      <c r="G31" s="125">
        <v>1143.6739658647318</v>
      </c>
      <c r="H31" s="124">
        <v>39824</v>
      </c>
      <c r="I31" s="125">
        <v>728.11583191040575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13059</v>
      </c>
      <c r="E33" s="119">
        <v>1080.8330500038289</v>
      </c>
      <c r="F33" s="118">
        <v>89470</v>
      </c>
      <c r="G33" s="119">
        <v>1334.3016854811669</v>
      </c>
      <c r="H33" s="118">
        <v>35201</v>
      </c>
      <c r="I33" s="119">
        <v>817.4229970739467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46132</v>
      </c>
      <c r="E35" s="119">
        <v>1034.2519151565073</v>
      </c>
      <c r="F35" s="118">
        <v>395890</v>
      </c>
      <c r="G35" s="119">
        <v>1245.3424817247208</v>
      </c>
      <c r="H35" s="118">
        <v>151365</v>
      </c>
      <c r="I35" s="119">
        <v>771.97017632874201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3008</v>
      </c>
      <c r="E36" s="125">
        <v>904.92166888297868</v>
      </c>
      <c r="F36" s="124">
        <v>24391</v>
      </c>
      <c r="G36" s="125">
        <v>1078.4518814316755</v>
      </c>
      <c r="H36" s="124">
        <v>9895</v>
      </c>
      <c r="I36" s="125">
        <v>717.79112076806473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4779</v>
      </c>
      <c r="E37" s="125">
        <v>1151.8284494664156</v>
      </c>
      <c r="F37" s="124">
        <v>62546</v>
      </c>
      <c r="G37" s="125">
        <v>1325.3952884277173</v>
      </c>
      <c r="H37" s="124">
        <v>20857</v>
      </c>
      <c r="I37" s="125">
        <v>794.85269789519123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13573</v>
      </c>
      <c r="E38" s="125">
        <v>1096.6591276799529</v>
      </c>
      <c r="F38" s="124">
        <v>86278</v>
      </c>
      <c r="G38" s="125">
        <v>1245.6471291638654</v>
      </c>
      <c r="H38" s="124">
        <v>34887</v>
      </c>
      <c r="I38" s="125">
        <v>753.20183793390095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3907</v>
      </c>
      <c r="E39" s="125">
        <v>1003.2216636805733</v>
      </c>
      <c r="F39" s="124">
        <v>26733</v>
      </c>
      <c r="G39" s="125">
        <v>1287.6975868776419</v>
      </c>
      <c r="H39" s="124">
        <v>10437</v>
      </c>
      <c r="I39" s="125">
        <v>799.19290409121402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5333</v>
      </c>
      <c r="E40" s="125">
        <v>978.67021938871164</v>
      </c>
      <c r="F40" s="124">
        <v>52164</v>
      </c>
      <c r="G40" s="125">
        <v>1150.2991256422054</v>
      </c>
      <c r="H40" s="124">
        <v>20301</v>
      </c>
      <c r="I40" s="125">
        <v>738.84967144475638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2396</v>
      </c>
      <c r="E41" s="125">
        <v>954.05130634390639</v>
      </c>
      <c r="F41" s="124">
        <v>22009</v>
      </c>
      <c r="G41" s="125">
        <v>1190.8651747012586</v>
      </c>
      <c r="H41" s="124">
        <v>8587</v>
      </c>
      <c r="I41" s="125">
        <v>746.15032490974727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1210</v>
      </c>
      <c r="E42" s="125">
        <v>1028.2164628099174</v>
      </c>
      <c r="F42" s="124">
        <v>15140</v>
      </c>
      <c r="G42" s="125">
        <v>1174.0493104359314</v>
      </c>
      <c r="H42" s="124">
        <v>5271</v>
      </c>
      <c r="I42" s="125">
        <v>720.18927717700626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9633</v>
      </c>
      <c r="E43" s="125">
        <v>1015.2731859233883</v>
      </c>
      <c r="F43" s="124">
        <v>75942</v>
      </c>
      <c r="G43" s="125">
        <v>1395.5475252166127</v>
      </c>
      <c r="H43" s="124">
        <v>28219</v>
      </c>
      <c r="I43" s="125">
        <v>863.10409617633502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2293</v>
      </c>
      <c r="E44" s="125">
        <v>938.31299607501103</v>
      </c>
      <c r="F44" s="124">
        <v>30687</v>
      </c>
      <c r="G44" s="125">
        <v>1041.1655424120963</v>
      </c>
      <c r="H44" s="124">
        <v>12911</v>
      </c>
      <c r="I44" s="125">
        <v>696.43860506544797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44285</v>
      </c>
      <c r="E46" s="119">
        <v>951.92595122501928</v>
      </c>
      <c r="F46" s="118">
        <v>223421</v>
      </c>
      <c r="G46" s="119">
        <v>1164.5623534493175</v>
      </c>
      <c r="H46" s="118">
        <v>95731</v>
      </c>
      <c r="I46" s="119">
        <v>767.43586006622706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6997</v>
      </c>
      <c r="E47" s="125">
        <v>956.85418465056443</v>
      </c>
      <c r="F47" s="124">
        <v>43957</v>
      </c>
      <c r="G47" s="125">
        <v>1116.5059878972631</v>
      </c>
      <c r="H47" s="124">
        <v>18619</v>
      </c>
      <c r="I47" s="125">
        <v>740.01828186261343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14692</v>
      </c>
      <c r="E48" s="125">
        <v>936.60118704056629</v>
      </c>
      <c r="F48" s="124">
        <v>53836</v>
      </c>
      <c r="G48" s="125">
        <v>1190.8039109517795</v>
      </c>
      <c r="H48" s="124">
        <v>26802</v>
      </c>
      <c r="I48" s="125">
        <v>793.73891202149082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6269</v>
      </c>
      <c r="E49" s="125">
        <v>889.70355878130488</v>
      </c>
      <c r="F49" s="124">
        <v>25218</v>
      </c>
      <c r="G49" s="125">
        <v>1054.9151776508843</v>
      </c>
      <c r="H49" s="124">
        <v>11145</v>
      </c>
      <c r="I49" s="125">
        <v>729.64347689546889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5649</v>
      </c>
      <c r="E50" s="125">
        <v>1060.3952876615331</v>
      </c>
      <c r="F50" s="124">
        <v>26438</v>
      </c>
      <c r="G50" s="125">
        <v>1334.1457296315912</v>
      </c>
      <c r="H50" s="124">
        <v>9441</v>
      </c>
      <c r="I50" s="125">
        <v>828.49820887617841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10678</v>
      </c>
      <c r="E51" s="125">
        <v>948.92889960666787</v>
      </c>
      <c r="F51" s="124">
        <v>73972</v>
      </c>
      <c r="G51" s="125">
        <v>1150.7910663494295</v>
      </c>
      <c r="H51" s="124">
        <v>29724</v>
      </c>
      <c r="I51" s="125">
        <v>755.6682636926389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159850</v>
      </c>
      <c r="E53" s="119">
        <v>1136.1998661244913</v>
      </c>
      <c r="F53" s="118">
        <v>1152033</v>
      </c>
      <c r="G53" s="119">
        <v>1279.8191411183532</v>
      </c>
      <c r="H53" s="118">
        <v>391058</v>
      </c>
      <c r="I53" s="119">
        <v>791.39631873021392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119938</v>
      </c>
      <c r="E54" s="125">
        <v>1172.4201599159564</v>
      </c>
      <c r="F54" s="124">
        <v>868170</v>
      </c>
      <c r="G54" s="125">
        <v>1318.0763146733934</v>
      </c>
      <c r="H54" s="124">
        <v>290993</v>
      </c>
      <c r="I54" s="125">
        <v>819.37442254624682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12633</v>
      </c>
      <c r="E55" s="125">
        <v>1005.5739650122695</v>
      </c>
      <c r="F55" s="124">
        <v>108821</v>
      </c>
      <c r="G55" s="125">
        <v>1147.3466161862143</v>
      </c>
      <c r="H55" s="124">
        <v>35955</v>
      </c>
      <c r="I55" s="125">
        <v>693.63137866777913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10404</v>
      </c>
      <c r="E56" s="125">
        <v>1010.2022693194925</v>
      </c>
      <c r="F56" s="124">
        <v>62586</v>
      </c>
      <c r="G56" s="125">
        <v>1108.2907250822868</v>
      </c>
      <c r="H56" s="124">
        <v>24196</v>
      </c>
      <c r="I56" s="125">
        <v>677.78110183501406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16875</v>
      </c>
      <c r="E57" s="125">
        <v>1054.2375792592591</v>
      </c>
      <c r="F57" s="124">
        <v>112456</v>
      </c>
      <c r="G57" s="125">
        <v>1208.1230085544566</v>
      </c>
      <c r="H57" s="124">
        <v>39914</v>
      </c>
      <c r="I57" s="125">
        <v>744.36369469359113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95612</v>
      </c>
      <c r="E59" s="119">
        <v>985.01169581224133</v>
      </c>
      <c r="F59" s="118">
        <v>638351</v>
      </c>
      <c r="G59" s="119">
        <v>1148.7216286024461</v>
      </c>
      <c r="H59" s="118">
        <v>243027</v>
      </c>
      <c r="I59" s="119">
        <v>730.37319845120112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23376</v>
      </c>
      <c r="E60" s="125">
        <v>935.86604851129368</v>
      </c>
      <c r="F60" s="124">
        <v>211734</v>
      </c>
      <c r="G60" s="125">
        <v>1070.5512340483815</v>
      </c>
      <c r="H60" s="124">
        <v>80448</v>
      </c>
      <c r="I60" s="125">
        <v>705.46779211416072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13386</v>
      </c>
      <c r="E61" s="125">
        <v>999.5103720304794</v>
      </c>
      <c r="F61" s="124">
        <v>86478</v>
      </c>
      <c r="G61" s="125">
        <v>1096.2335040125811</v>
      </c>
      <c r="H61" s="124">
        <v>30112</v>
      </c>
      <c r="I61" s="125">
        <v>702.53090362646105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58850</v>
      </c>
      <c r="E62" s="125">
        <v>1001.2351345794394</v>
      </c>
      <c r="F62" s="124">
        <v>340139</v>
      </c>
      <c r="G62" s="125">
        <v>1210.7268628119677</v>
      </c>
      <c r="H62" s="124">
        <v>132467</v>
      </c>
      <c r="I62" s="125">
        <v>751.82742713279526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27514</v>
      </c>
      <c r="E64" s="119">
        <v>878.65303009377021</v>
      </c>
      <c r="F64" s="118">
        <v>133457</v>
      </c>
      <c r="G64" s="119">
        <v>1043.6827221502053</v>
      </c>
      <c r="H64" s="118">
        <v>59893</v>
      </c>
      <c r="I64" s="119">
        <v>710.88001502679788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17247</v>
      </c>
      <c r="E65" s="125">
        <v>872.27770974662258</v>
      </c>
      <c r="F65" s="124">
        <v>75713</v>
      </c>
      <c r="G65" s="125">
        <v>1059.1012291152113</v>
      </c>
      <c r="H65" s="124">
        <v>35759</v>
      </c>
      <c r="I65" s="125">
        <v>727.7109597583825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10267</v>
      </c>
      <c r="E66" s="125">
        <v>889.3625995909224</v>
      </c>
      <c r="F66" s="124">
        <v>57744</v>
      </c>
      <c r="G66" s="125">
        <v>1023.4662248891659</v>
      </c>
      <c r="H66" s="124">
        <v>24134</v>
      </c>
      <c r="I66" s="125">
        <v>685.94184677218857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71194</v>
      </c>
      <c r="E68" s="119">
        <v>939.89048360816969</v>
      </c>
      <c r="F68" s="118">
        <v>481730</v>
      </c>
      <c r="G68" s="119">
        <v>1062.4067405185469</v>
      </c>
      <c r="H68" s="118">
        <v>184502</v>
      </c>
      <c r="I68" s="119">
        <v>658.00731309145704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26414</v>
      </c>
      <c r="E69" s="125">
        <v>944.37805027636864</v>
      </c>
      <c r="F69" s="124">
        <v>189344</v>
      </c>
      <c r="G69" s="125">
        <v>1120.808555908822</v>
      </c>
      <c r="H69" s="124">
        <v>74088</v>
      </c>
      <c r="I69" s="125">
        <v>697.45587679516245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10797</v>
      </c>
      <c r="E70" s="125">
        <v>920.24583865888678</v>
      </c>
      <c r="F70" s="124">
        <v>71755</v>
      </c>
      <c r="G70" s="125">
        <v>946.18296118737362</v>
      </c>
      <c r="H70" s="124">
        <v>27566</v>
      </c>
      <c r="I70" s="125">
        <v>568.56797286512381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11093</v>
      </c>
      <c r="E71" s="125">
        <v>960.99525466510408</v>
      </c>
      <c r="F71" s="124">
        <v>66787</v>
      </c>
      <c r="G71" s="125">
        <v>891.00969440160509</v>
      </c>
      <c r="H71" s="124">
        <v>24678</v>
      </c>
      <c r="I71" s="125">
        <v>573.5169596401654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22890</v>
      </c>
      <c r="E72" s="125">
        <v>933.75039711664499</v>
      </c>
      <c r="F72" s="124">
        <v>153844</v>
      </c>
      <c r="G72" s="125">
        <v>1119.1440749070487</v>
      </c>
      <c r="H72" s="124">
        <v>58170</v>
      </c>
      <c r="I72" s="125">
        <v>685.99205793364285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84989</v>
      </c>
      <c r="E74" s="119">
        <v>1119.7469206603207</v>
      </c>
      <c r="F74" s="118">
        <v>809482</v>
      </c>
      <c r="G74" s="119">
        <v>1457.7231463948553</v>
      </c>
      <c r="H74" s="118">
        <v>271827</v>
      </c>
      <c r="I74" s="119">
        <v>891.80455569167145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30227</v>
      </c>
      <c r="E76" s="119">
        <v>935.49648327654097</v>
      </c>
      <c r="F76" s="118">
        <v>148816</v>
      </c>
      <c r="G76" s="119">
        <v>1120.1938394393078</v>
      </c>
      <c r="H76" s="118">
        <v>61750</v>
      </c>
      <c r="I76" s="119">
        <v>713.52765506072876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10421</v>
      </c>
      <c r="E78" s="119">
        <v>1222.8807139429996</v>
      </c>
      <c r="F78" s="118">
        <v>96030</v>
      </c>
      <c r="G78" s="119">
        <v>1412.814703009476</v>
      </c>
      <c r="H78" s="118">
        <v>29734</v>
      </c>
      <c r="I78" s="119">
        <v>858.96401896818463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40709</v>
      </c>
      <c r="E80" s="119">
        <v>1327.4580574320175</v>
      </c>
      <c r="F80" s="118">
        <v>374862</v>
      </c>
      <c r="G80" s="119">
        <v>1537.0609939391027</v>
      </c>
      <c r="H80" s="118">
        <v>134547</v>
      </c>
      <c r="I80" s="119">
        <v>947.29879960162611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6320</v>
      </c>
      <c r="E81" s="125">
        <v>1314.3185031645569</v>
      </c>
      <c r="F81" s="124">
        <v>54548</v>
      </c>
      <c r="G81" s="125">
        <v>1550.7054297132802</v>
      </c>
      <c r="H81" s="124">
        <v>17042</v>
      </c>
      <c r="I81" s="125">
        <v>935.00280366154209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12637</v>
      </c>
      <c r="E82" s="125">
        <v>1356.2656777716231</v>
      </c>
      <c r="F82" s="124">
        <v>130615</v>
      </c>
      <c r="G82" s="125">
        <v>1486.6356989625999</v>
      </c>
      <c r="H82" s="124">
        <v>43603</v>
      </c>
      <c r="I82" s="125">
        <v>924.46008462720442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21752</v>
      </c>
      <c r="E83" s="125">
        <v>1314.5397089922762</v>
      </c>
      <c r="F83" s="124">
        <v>189699</v>
      </c>
      <c r="G83" s="125">
        <v>1567.8572723630596</v>
      </c>
      <c r="H83" s="124">
        <v>73902</v>
      </c>
      <c r="I83" s="125">
        <v>963.60938459040369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4582</v>
      </c>
      <c r="E85" s="119">
        <v>1061.6247184635531</v>
      </c>
      <c r="F85" s="118">
        <v>48834</v>
      </c>
      <c r="G85" s="119">
        <v>1202.732717369046</v>
      </c>
      <c r="H85" s="118">
        <v>16012</v>
      </c>
      <c r="I85" s="119">
        <v>766.02482950287288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977</v>
      </c>
      <c r="E87" s="125">
        <v>1200.8239201637666</v>
      </c>
      <c r="F87" s="124">
        <v>4410</v>
      </c>
      <c r="G87" s="125">
        <v>1368.4144965986393</v>
      </c>
      <c r="H87" s="124">
        <v>2649</v>
      </c>
      <c r="I87" s="125">
        <v>835.43117780294449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1267</v>
      </c>
      <c r="E88" s="128">
        <v>1140.7553591160222</v>
      </c>
      <c r="F88" s="127">
        <v>3952</v>
      </c>
      <c r="G88" s="128">
        <v>1328.5773709514169</v>
      </c>
      <c r="H88" s="127">
        <v>2216</v>
      </c>
      <c r="I88" s="128">
        <v>785.10907942238271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1"/>
      <c r="B90" s="401"/>
      <c r="C90" s="398" t="s">
        <v>45</v>
      </c>
      <c r="D90" s="399">
        <v>952436</v>
      </c>
      <c r="E90" s="400">
        <v>1035.4326922333903</v>
      </c>
      <c r="F90" s="399">
        <v>6246506</v>
      </c>
      <c r="G90" s="400">
        <v>1254.659992962464</v>
      </c>
      <c r="H90" s="399">
        <v>2350353</v>
      </c>
      <c r="I90" s="400">
        <v>778.73156976420307</v>
      </c>
      <c r="J90" s="39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8"/>
      <c r="B91" s="319"/>
      <c r="C91" s="327"/>
      <c r="D91" s="327"/>
      <c r="E91" s="327"/>
      <c r="F91" s="327"/>
      <c r="G91" s="327"/>
      <c r="H91" s="327"/>
      <c r="I91" s="327"/>
      <c r="J91" s="327"/>
    </row>
    <row r="92" spans="1:234" ht="18" customHeight="1">
      <c r="A92" s="318"/>
      <c r="B92" s="393"/>
      <c r="C92" s="327"/>
      <c r="D92" s="328"/>
      <c r="E92" s="394"/>
      <c r="F92" s="328"/>
      <c r="G92" s="394"/>
      <c r="H92" s="328"/>
      <c r="I92" s="394"/>
      <c r="J92" s="327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94" sqref="L94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Junio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63" t="s">
        <v>166</v>
      </c>
      <c r="C7" s="565" t="s">
        <v>47</v>
      </c>
      <c r="D7" s="388" t="s">
        <v>107</v>
      </c>
      <c r="E7" s="389"/>
      <c r="F7" s="388" t="s">
        <v>108</v>
      </c>
      <c r="G7" s="388"/>
      <c r="H7" s="388" t="s">
        <v>45</v>
      </c>
      <c r="I7" s="388"/>
      <c r="J7" s="140"/>
      <c r="M7" s="141"/>
    </row>
    <row r="8" spans="1:234" ht="24" customHeight="1">
      <c r="A8" s="318"/>
      <c r="B8" s="564"/>
      <c r="C8" s="566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69991</v>
      </c>
      <c r="E10" s="119">
        <v>413.84740366618558</v>
      </c>
      <c r="F10" s="118">
        <v>11574</v>
      </c>
      <c r="G10" s="119">
        <v>606.88705374114352</v>
      </c>
      <c r="H10" s="118">
        <v>1612593</v>
      </c>
      <c r="I10" s="119">
        <v>974.61449376873168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5351</v>
      </c>
      <c r="E11" s="125">
        <v>372.94964305737244</v>
      </c>
      <c r="F11" s="124">
        <v>488</v>
      </c>
      <c r="G11" s="125">
        <v>588.77961065573777</v>
      </c>
      <c r="H11" s="124">
        <v>110390</v>
      </c>
      <c r="I11" s="125">
        <v>885.66066337530606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10603</v>
      </c>
      <c r="E12" s="125">
        <v>443.15745543714041</v>
      </c>
      <c r="F12" s="124">
        <v>2587</v>
      </c>
      <c r="G12" s="125">
        <v>625.12850405875531</v>
      </c>
      <c r="H12" s="124">
        <v>226284</v>
      </c>
      <c r="I12" s="125">
        <v>1080.258501750013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7021</v>
      </c>
      <c r="E13" s="125">
        <v>412.7306452072354</v>
      </c>
      <c r="F13" s="124">
        <v>1318</v>
      </c>
      <c r="G13" s="125">
        <v>591.19041729893786</v>
      </c>
      <c r="H13" s="124">
        <v>174569</v>
      </c>
      <c r="I13" s="125">
        <v>903.86808310753918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7940</v>
      </c>
      <c r="E14" s="125">
        <v>399.05768136020146</v>
      </c>
      <c r="F14" s="124">
        <v>1432</v>
      </c>
      <c r="G14" s="125">
        <v>593.02199720670387</v>
      </c>
      <c r="H14" s="124">
        <v>191634</v>
      </c>
      <c r="I14" s="125">
        <v>925.49667292860374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4385</v>
      </c>
      <c r="E15" s="125">
        <v>416.77175826681861</v>
      </c>
      <c r="F15" s="124">
        <v>728</v>
      </c>
      <c r="G15" s="125">
        <v>633.873337912088</v>
      </c>
      <c r="H15" s="124">
        <v>100412</v>
      </c>
      <c r="I15" s="125">
        <v>989.42317900251055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5665</v>
      </c>
      <c r="E16" s="125">
        <v>399.83427007943516</v>
      </c>
      <c r="F16" s="124">
        <v>803</v>
      </c>
      <c r="G16" s="125">
        <v>552.95797011207958</v>
      </c>
      <c r="H16" s="124">
        <v>144557</v>
      </c>
      <c r="I16" s="125">
        <v>895.29891074109162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12847</v>
      </c>
      <c r="E17" s="125">
        <v>404.32866739316574</v>
      </c>
      <c r="F17" s="124">
        <v>1572</v>
      </c>
      <c r="G17" s="125">
        <v>603.72196564885496</v>
      </c>
      <c r="H17" s="124">
        <v>276732</v>
      </c>
      <c r="I17" s="125">
        <v>991.92682028099421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16179</v>
      </c>
      <c r="E18" s="125">
        <v>427.58057049261384</v>
      </c>
      <c r="F18" s="124">
        <v>2646</v>
      </c>
      <c r="G18" s="125">
        <v>618.53606575963715</v>
      </c>
      <c r="H18" s="124">
        <v>388015</v>
      </c>
      <c r="I18" s="125">
        <v>1007.7694428565909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9499</v>
      </c>
      <c r="E20" s="119">
        <v>452.00382250763232</v>
      </c>
      <c r="F20" s="118">
        <v>844</v>
      </c>
      <c r="G20" s="119">
        <v>682.75472748815162</v>
      </c>
      <c r="H20" s="118">
        <v>307143</v>
      </c>
      <c r="I20" s="119">
        <v>1151.9663114900875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1674</v>
      </c>
      <c r="E21" s="125">
        <v>430.09454599761051</v>
      </c>
      <c r="F21" s="124">
        <v>91</v>
      </c>
      <c r="G21" s="125">
        <v>615.13450549450545</v>
      </c>
      <c r="H21" s="124">
        <v>53669</v>
      </c>
      <c r="I21" s="125">
        <v>1042.8678686019862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1059</v>
      </c>
      <c r="E22" s="125">
        <v>435.10932011331448</v>
      </c>
      <c r="F22" s="124">
        <v>101</v>
      </c>
      <c r="G22" s="125">
        <v>662.62881188118808</v>
      </c>
      <c r="H22" s="124">
        <v>35821</v>
      </c>
      <c r="I22" s="125">
        <v>1050.3752843304196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6766</v>
      </c>
      <c r="E23" s="125">
        <v>460.06876588826481</v>
      </c>
      <c r="F23" s="124">
        <v>652</v>
      </c>
      <c r="G23" s="125">
        <v>695.31018404907979</v>
      </c>
      <c r="H23" s="124">
        <v>217653</v>
      </c>
      <c r="I23" s="125">
        <v>1195.5875641962205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8821</v>
      </c>
      <c r="E25" s="119">
        <v>530.76566602426021</v>
      </c>
      <c r="F25" s="118">
        <v>1846</v>
      </c>
      <c r="G25" s="119">
        <v>860.01833694474533</v>
      </c>
      <c r="H25" s="118">
        <v>299379</v>
      </c>
      <c r="I25" s="119">
        <v>1279.4415234869518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6187</v>
      </c>
      <c r="E27" s="119">
        <v>382.0225327299176</v>
      </c>
      <c r="F27" s="118">
        <v>121</v>
      </c>
      <c r="G27" s="119">
        <v>636.61380165289245</v>
      </c>
      <c r="H27" s="118">
        <v>200932</v>
      </c>
      <c r="I27" s="119">
        <v>1017.7632522445407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16690</v>
      </c>
      <c r="E29" s="119">
        <v>412.64957639304976</v>
      </c>
      <c r="F29" s="118">
        <v>2370</v>
      </c>
      <c r="G29" s="119">
        <v>622.65637974683546</v>
      </c>
      <c r="H29" s="118">
        <v>346123</v>
      </c>
      <c r="I29" s="119">
        <v>994.96443469518056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9320</v>
      </c>
      <c r="E30" s="125">
        <v>416.76099248927034</v>
      </c>
      <c r="F30" s="124">
        <v>1541</v>
      </c>
      <c r="G30" s="125">
        <v>611.97295911745607</v>
      </c>
      <c r="H30" s="124">
        <v>181691</v>
      </c>
      <c r="I30" s="125">
        <v>1009.9909860697558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7370</v>
      </c>
      <c r="E31" s="125">
        <v>407.45033649932162</v>
      </c>
      <c r="F31" s="124">
        <v>829</v>
      </c>
      <c r="G31" s="125">
        <v>642.51542822677914</v>
      </c>
      <c r="H31" s="124">
        <v>164432</v>
      </c>
      <c r="I31" s="125">
        <v>978.3606766322855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4566</v>
      </c>
      <c r="E33" s="119">
        <v>479.10974813841443</v>
      </c>
      <c r="F33" s="118">
        <v>1322</v>
      </c>
      <c r="G33" s="119">
        <v>694.90645234493184</v>
      </c>
      <c r="H33" s="118">
        <v>143618</v>
      </c>
      <c r="I33" s="119">
        <v>1151.4918670361669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19339</v>
      </c>
      <c r="E35" s="119">
        <v>473.29408966337485</v>
      </c>
      <c r="F35" s="118">
        <v>3878</v>
      </c>
      <c r="G35" s="119">
        <v>647.51531975244984</v>
      </c>
      <c r="H35" s="118">
        <v>616604</v>
      </c>
      <c r="I35" s="119">
        <v>1085.3710144436304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1316</v>
      </c>
      <c r="E36" s="125">
        <v>467.03151975683892</v>
      </c>
      <c r="F36" s="124">
        <v>238</v>
      </c>
      <c r="G36" s="125">
        <v>568.03689075630234</v>
      </c>
      <c r="H36" s="124">
        <v>38848</v>
      </c>
      <c r="I36" s="125">
        <v>949.31202687397024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2890</v>
      </c>
      <c r="E37" s="125">
        <v>468.93869550173014</v>
      </c>
      <c r="F37" s="124">
        <v>320</v>
      </c>
      <c r="G37" s="125">
        <v>687.21706250000011</v>
      </c>
      <c r="H37" s="124">
        <v>91392</v>
      </c>
      <c r="I37" s="125">
        <v>1165.9242261904762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4147</v>
      </c>
      <c r="E38" s="125">
        <v>481.92368217988911</v>
      </c>
      <c r="F38" s="124">
        <v>1068</v>
      </c>
      <c r="G38" s="125">
        <v>714.88778089887637</v>
      </c>
      <c r="H38" s="124">
        <v>139953</v>
      </c>
      <c r="I38" s="125">
        <v>1081.7623597207637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1372</v>
      </c>
      <c r="E39" s="125">
        <v>488.36266763848391</v>
      </c>
      <c r="F39" s="124">
        <v>312</v>
      </c>
      <c r="G39" s="125">
        <v>672.23826923076933</v>
      </c>
      <c r="H39" s="124">
        <v>42761</v>
      </c>
      <c r="I39" s="125">
        <v>1112.3349521760485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2592</v>
      </c>
      <c r="E40" s="125">
        <v>477.65811342592593</v>
      </c>
      <c r="F40" s="124">
        <v>645</v>
      </c>
      <c r="G40" s="125">
        <v>597.95215503875966</v>
      </c>
      <c r="H40" s="124">
        <v>81035</v>
      </c>
      <c r="I40" s="125">
        <v>1010.0155244030366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1137</v>
      </c>
      <c r="E41" s="125">
        <v>445.20102902374668</v>
      </c>
      <c r="F41" s="124">
        <v>131</v>
      </c>
      <c r="G41" s="125">
        <v>601.83167938931297</v>
      </c>
      <c r="H41" s="124">
        <v>34260</v>
      </c>
      <c r="I41" s="125">
        <v>1035.8401903093988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696</v>
      </c>
      <c r="E42" s="125">
        <v>472.36099137931035</v>
      </c>
      <c r="F42" s="124">
        <v>86</v>
      </c>
      <c r="G42" s="125">
        <v>633.18779069767436</v>
      </c>
      <c r="H42" s="124">
        <v>22403</v>
      </c>
      <c r="I42" s="125">
        <v>1035.5123670936925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3570</v>
      </c>
      <c r="E43" s="125">
        <v>477.10719047619045</v>
      </c>
      <c r="F43" s="124">
        <v>665</v>
      </c>
      <c r="G43" s="125">
        <v>662.08822556390987</v>
      </c>
      <c r="H43" s="124">
        <v>118029</v>
      </c>
      <c r="I43" s="125">
        <v>1205.2994822458891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1619</v>
      </c>
      <c r="E44" s="125">
        <v>456.02080296479312</v>
      </c>
      <c r="F44" s="124">
        <v>413</v>
      </c>
      <c r="G44" s="125">
        <v>541.06966101694911</v>
      </c>
      <c r="H44" s="124">
        <v>47923</v>
      </c>
      <c r="I44" s="125">
        <v>919.29296955532868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14946</v>
      </c>
      <c r="E46" s="119">
        <v>434.03872875685801</v>
      </c>
      <c r="F46" s="118">
        <v>2597</v>
      </c>
      <c r="G46" s="119">
        <v>576.02751251443965</v>
      </c>
      <c r="H46" s="118">
        <v>380980</v>
      </c>
      <c r="I46" s="119">
        <v>1007.3867786497979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2955</v>
      </c>
      <c r="E47" s="125">
        <v>433.18187140439932</v>
      </c>
      <c r="F47" s="124">
        <v>729</v>
      </c>
      <c r="G47" s="125">
        <v>542.32186556927297</v>
      </c>
      <c r="H47" s="124">
        <v>73257</v>
      </c>
      <c r="I47" s="125">
        <v>972.29162946885572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4206</v>
      </c>
      <c r="E48" s="125">
        <v>454.5509391345696</v>
      </c>
      <c r="F48" s="124">
        <v>861</v>
      </c>
      <c r="G48" s="125">
        <v>607.82169570267138</v>
      </c>
      <c r="H48" s="124">
        <v>100397</v>
      </c>
      <c r="I48" s="125">
        <v>1011.7596147295238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1650</v>
      </c>
      <c r="E49" s="125">
        <v>442.78298181818178</v>
      </c>
      <c r="F49" s="124">
        <v>320</v>
      </c>
      <c r="G49" s="125">
        <v>566.48234375000004</v>
      </c>
      <c r="H49" s="124">
        <v>44602</v>
      </c>
      <c r="I49" s="125">
        <v>924.26674543742467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1603</v>
      </c>
      <c r="E50" s="125">
        <v>441.82815346225829</v>
      </c>
      <c r="F50" s="124">
        <v>113</v>
      </c>
      <c r="G50" s="125">
        <v>656.60610619469014</v>
      </c>
      <c r="H50" s="124">
        <v>43244</v>
      </c>
      <c r="I50" s="125">
        <v>1153.1453239755811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4532</v>
      </c>
      <c r="E51" s="125">
        <v>409.62195719329219</v>
      </c>
      <c r="F51" s="124">
        <v>574</v>
      </c>
      <c r="G51" s="125">
        <v>560.60189895470387</v>
      </c>
      <c r="H51" s="124">
        <v>119480</v>
      </c>
      <c r="I51" s="125">
        <v>1003.5039774020756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50450</v>
      </c>
      <c r="E53" s="119">
        <v>435.14640218037675</v>
      </c>
      <c r="F53" s="118">
        <v>1351</v>
      </c>
      <c r="G53" s="119">
        <v>702.46410806809774</v>
      </c>
      <c r="H53" s="118">
        <v>1754742</v>
      </c>
      <c r="I53" s="119">
        <v>1133.1577290621644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37211</v>
      </c>
      <c r="E54" s="125">
        <v>450.01793179436186</v>
      </c>
      <c r="F54" s="124">
        <v>1055</v>
      </c>
      <c r="G54" s="125">
        <v>715.95260663507122</v>
      </c>
      <c r="H54" s="124">
        <v>1317367</v>
      </c>
      <c r="I54" s="125">
        <v>1169.6552379481193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4456</v>
      </c>
      <c r="E55" s="125">
        <v>379.68591561938962</v>
      </c>
      <c r="F55" s="124">
        <v>57</v>
      </c>
      <c r="G55" s="125">
        <v>696.60596491228068</v>
      </c>
      <c r="H55" s="124">
        <v>161922</v>
      </c>
      <c r="I55" s="125">
        <v>1014.2533146823783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3249</v>
      </c>
      <c r="E56" s="125">
        <v>395.42142813173291</v>
      </c>
      <c r="F56" s="124">
        <v>60</v>
      </c>
      <c r="G56" s="125">
        <v>635.30999999999995</v>
      </c>
      <c r="H56" s="124">
        <v>100495</v>
      </c>
      <c r="I56" s="125">
        <v>971.15341151301106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5534</v>
      </c>
      <c r="E57" s="125">
        <v>403.12867184676543</v>
      </c>
      <c r="F57" s="124">
        <v>179</v>
      </c>
      <c r="G57" s="125">
        <v>647.34005586592173</v>
      </c>
      <c r="H57" s="124">
        <v>174958</v>
      </c>
      <c r="I57" s="125">
        <v>1061.4448076109697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37556</v>
      </c>
      <c r="E59" s="119">
        <v>413.5873540845671</v>
      </c>
      <c r="F59" s="118">
        <v>2639</v>
      </c>
      <c r="G59" s="119">
        <v>627.25300871542254</v>
      </c>
      <c r="H59" s="118">
        <v>1017185</v>
      </c>
      <c r="I59" s="119">
        <v>1004.8859875637173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12397</v>
      </c>
      <c r="E60" s="125">
        <v>387.24462773251588</v>
      </c>
      <c r="F60" s="124">
        <v>1223</v>
      </c>
      <c r="G60" s="125">
        <v>615.73356500408829</v>
      </c>
      <c r="H60" s="124">
        <v>329178</v>
      </c>
      <c r="I60" s="125">
        <v>944.34040695307635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4523</v>
      </c>
      <c r="E61" s="125">
        <v>409.27467831085556</v>
      </c>
      <c r="F61" s="124">
        <v>239</v>
      </c>
      <c r="G61" s="125">
        <v>594.58414225941431</v>
      </c>
      <c r="H61" s="124">
        <v>134738</v>
      </c>
      <c r="I61" s="125">
        <v>974.68711388027123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20636</v>
      </c>
      <c r="E62" s="125">
        <v>430.35790124055058</v>
      </c>
      <c r="F62" s="124">
        <v>1177</v>
      </c>
      <c r="G62" s="125">
        <v>645.85635514018691</v>
      </c>
      <c r="H62" s="124">
        <v>553269</v>
      </c>
      <c r="I62" s="125">
        <v>1048.2630952213119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9667</v>
      </c>
      <c r="E64" s="119">
        <v>428.60761249612079</v>
      </c>
      <c r="F64" s="118">
        <v>2059</v>
      </c>
      <c r="G64" s="119">
        <v>564.8578338999514</v>
      </c>
      <c r="H64" s="118">
        <v>232590</v>
      </c>
      <c r="I64" s="119">
        <v>908.65967294380675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6182</v>
      </c>
      <c r="E65" s="125">
        <v>425.34508735037207</v>
      </c>
      <c r="F65" s="124">
        <v>1434</v>
      </c>
      <c r="G65" s="125">
        <v>561.49193165969325</v>
      </c>
      <c r="H65" s="124">
        <v>136335</v>
      </c>
      <c r="I65" s="125">
        <v>914.57647698683388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3485</v>
      </c>
      <c r="E66" s="125">
        <v>434.39496700143474</v>
      </c>
      <c r="F66" s="124">
        <v>625</v>
      </c>
      <c r="G66" s="125">
        <v>572.58055999999999</v>
      </c>
      <c r="H66" s="124">
        <v>96255</v>
      </c>
      <c r="I66" s="125">
        <v>900.27914747285877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23396</v>
      </c>
      <c r="E68" s="119">
        <v>432.38415925799285</v>
      </c>
      <c r="F68" s="118">
        <v>6806</v>
      </c>
      <c r="G68" s="119">
        <v>565.70266382603575</v>
      </c>
      <c r="H68" s="118">
        <v>767628</v>
      </c>
      <c r="I68" s="119">
        <v>930.23920388521515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9273</v>
      </c>
      <c r="E69" s="125">
        <v>445.52914698587301</v>
      </c>
      <c r="F69" s="124">
        <v>2447</v>
      </c>
      <c r="G69" s="125">
        <v>586.02635472006546</v>
      </c>
      <c r="H69" s="124">
        <v>301566</v>
      </c>
      <c r="I69" s="125">
        <v>976.24296605054894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3026</v>
      </c>
      <c r="E70" s="125">
        <v>429.17845009914078</v>
      </c>
      <c r="F70" s="124">
        <v>997</v>
      </c>
      <c r="G70" s="125">
        <v>522.47095285857574</v>
      </c>
      <c r="H70" s="124">
        <v>114141</v>
      </c>
      <c r="I70" s="125">
        <v>835.12493293382749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2800</v>
      </c>
      <c r="E71" s="125">
        <v>420.63661785714294</v>
      </c>
      <c r="F71" s="124">
        <v>1213</v>
      </c>
      <c r="G71" s="125">
        <v>530.90929925803789</v>
      </c>
      <c r="H71" s="124">
        <v>106571</v>
      </c>
      <c r="I71" s="125">
        <v>808.31757100899915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8297</v>
      </c>
      <c r="E72" s="125">
        <v>422.8265023502471</v>
      </c>
      <c r="F72" s="124">
        <v>2149</v>
      </c>
      <c r="G72" s="125">
        <v>582.25654723127047</v>
      </c>
      <c r="H72" s="124">
        <v>245350</v>
      </c>
      <c r="I72" s="125">
        <v>970.9018401059709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35936</v>
      </c>
      <c r="E74" s="119">
        <v>472.10826524933208</v>
      </c>
      <c r="F74" s="118">
        <v>2708</v>
      </c>
      <c r="G74" s="119">
        <v>727.44603397341211</v>
      </c>
      <c r="H74" s="118">
        <v>1204942</v>
      </c>
      <c r="I74" s="119">
        <v>1275.180865527137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11675</v>
      </c>
      <c r="E76" s="119">
        <v>400.20681456102778</v>
      </c>
      <c r="F76" s="118">
        <v>1425</v>
      </c>
      <c r="G76" s="119">
        <v>591.571649122807</v>
      </c>
      <c r="H76" s="118">
        <v>253893</v>
      </c>
      <c r="I76" s="119">
        <v>963.22370238643805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4263</v>
      </c>
      <c r="E78" s="119">
        <v>462.85870982875912</v>
      </c>
      <c r="F78" s="118">
        <v>390</v>
      </c>
      <c r="G78" s="119">
        <v>688.09497435897447</v>
      </c>
      <c r="H78" s="118">
        <v>140838</v>
      </c>
      <c r="I78" s="119">
        <v>1251.0699932546593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15864</v>
      </c>
      <c r="E80" s="119">
        <v>525.89621659102374</v>
      </c>
      <c r="F80" s="118">
        <v>2249</v>
      </c>
      <c r="G80" s="119">
        <v>797.36464650955975</v>
      </c>
      <c r="H80" s="118">
        <v>568231</v>
      </c>
      <c r="I80" s="119">
        <v>1351.2419256077192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2053</v>
      </c>
      <c r="E81" s="125">
        <v>489.24782756941056</v>
      </c>
      <c r="F81" s="124">
        <v>159</v>
      </c>
      <c r="G81" s="125">
        <v>763.46811320754716</v>
      </c>
      <c r="H81" s="124">
        <v>80122</v>
      </c>
      <c r="I81" s="125">
        <v>1372.3385302413822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4867</v>
      </c>
      <c r="E82" s="125">
        <v>513.79708444627079</v>
      </c>
      <c r="F82" s="124">
        <v>541</v>
      </c>
      <c r="G82" s="125">
        <v>788.04654343807749</v>
      </c>
      <c r="H82" s="124">
        <v>192263</v>
      </c>
      <c r="I82" s="125">
        <v>1323.9794856524654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8944</v>
      </c>
      <c r="E83" s="125">
        <v>540.89237254025034</v>
      </c>
      <c r="F83" s="124">
        <v>1549</v>
      </c>
      <c r="G83" s="125">
        <v>804.09843770174302</v>
      </c>
      <c r="H83" s="124">
        <v>295846</v>
      </c>
      <c r="I83" s="125">
        <v>1363.2456584168788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2044</v>
      </c>
      <c r="E85" s="119">
        <v>429.93496086105677</v>
      </c>
      <c r="F85" s="118">
        <v>165</v>
      </c>
      <c r="G85" s="119">
        <v>620.5981212121211</v>
      </c>
      <c r="H85" s="118">
        <v>71637</v>
      </c>
      <c r="I85" s="119">
        <v>1072.7052961458464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784</v>
      </c>
      <c r="E87" s="125">
        <v>367.95061224489797</v>
      </c>
      <c r="F87" s="124">
        <v>44</v>
      </c>
      <c r="G87" s="125">
        <v>693.67863636363643</v>
      </c>
      <c r="H87" s="124">
        <v>8864</v>
      </c>
      <c r="I87" s="125">
        <v>1098.8227921931411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798</v>
      </c>
      <c r="E88" s="125">
        <v>343.82959899749369</v>
      </c>
      <c r="F88" s="124">
        <v>27</v>
      </c>
      <c r="G88" s="125">
        <v>663.36481481481485</v>
      </c>
      <c r="H88" s="124">
        <v>8260</v>
      </c>
      <c r="I88" s="125">
        <v>1056.65416464891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1"/>
      <c r="C90" s="392" t="s">
        <v>45</v>
      </c>
      <c r="D90" s="399">
        <v>342472</v>
      </c>
      <c r="E90" s="400">
        <v>438.46065987876256</v>
      </c>
      <c r="F90" s="399">
        <v>44415</v>
      </c>
      <c r="G90" s="400">
        <v>637.38126713947986</v>
      </c>
      <c r="H90" s="399">
        <v>9936182</v>
      </c>
      <c r="I90" s="400">
        <v>1090.176127504508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19"/>
      <c r="C91" s="327"/>
      <c r="D91" s="327"/>
      <c r="E91" s="327"/>
      <c r="F91" s="327"/>
      <c r="G91" s="327"/>
      <c r="H91" s="327"/>
      <c r="I91" s="327"/>
    </row>
    <row r="92" spans="1:258" ht="18" customHeight="1">
      <c r="B92" s="393"/>
      <c r="C92" s="327"/>
      <c r="D92" s="327"/>
      <c r="E92" s="327"/>
      <c r="F92" s="327"/>
      <c r="G92" s="327"/>
      <c r="H92" s="327"/>
      <c r="I92" s="327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I94" sqref="I94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Junio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3" t="s">
        <v>166</v>
      </c>
      <c r="C7" s="324" t="s">
        <v>47</v>
      </c>
      <c r="D7" s="323" t="s">
        <v>110</v>
      </c>
      <c r="E7" s="325" t="s">
        <v>111</v>
      </c>
      <c r="F7" s="323" t="s">
        <v>112</v>
      </c>
      <c r="G7" s="323" t="s">
        <v>113</v>
      </c>
      <c r="H7" s="323" t="s">
        <v>114</v>
      </c>
      <c r="I7" s="323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1612593</v>
      </c>
      <c r="E9" s="281">
        <v>0.16229503445085849</v>
      </c>
      <c r="F9" s="281">
        <v>9.6001963363487874E-3</v>
      </c>
      <c r="G9" s="192">
        <v>974.61449376873168</v>
      </c>
      <c r="H9" s="281">
        <v>0.89399728097119013</v>
      </c>
      <c r="I9" s="281">
        <v>5.4523993378720048E-2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110390</v>
      </c>
      <c r="E10" s="282">
        <v>1.1109901167269278E-2</v>
      </c>
      <c r="F10" s="282">
        <v>1.0703069922450847E-2</v>
      </c>
      <c r="G10" s="193">
        <v>885.66066337530606</v>
      </c>
      <c r="H10" s="282">
        <v>0.81240144691358018</v>
      </c>
      <c r="I10" s="282">
        <v>5.6865155087752584E-2</v>
      </c>
    </row>
    <row r="11" spans="1:255" s="152" customFormat="1" ht="18" customHeight="1">
      <c r="B11" s="145">
        <v>11</v>
      </c>
      <c r="C11" s="149" t="s">
        <v>54</v>
      </c>
      <c r="D11" s="150">
        <v>226284</v>
      </c>
      <c r="E11" s="282">
        <v>2.2773737437579142E-2</v>
      </c>
      <c r="F11" s="282">
        <v>1.0241528639671316E-2</v>
      </c>
      <c r="G11" s="193">
        <v>1080.258501750013</v>
      </c>
      <c r="H11" s="282">
        <v>0.99090273075672908</v>
      </c>
      <c r="I11" s="282">
        <v>5.2189804469997547E-2</v>
      </c>
    </row>
    <row r="12" spans="1:255" s="152" customFormat="1" ht="18" customHeight="1">
      <c r="B12" s="145">
        <v>14</v>
      </c>
      <c r="C12" s="149" t="s">
        <v>55</v>
      </c>
      <c r="D12" s="150">
        <v>174569</v>
      </c>
      <c r="E12" s="282">
        <v>1.7569021984500686E-2</v>
      </c>
      <c r="F12" s="282">
        <v>4.9970927052809255E-3</v>
      </c>
      <c r="G12" s="193">
        <v>903.86808310753918</v>
      </c>
      <c r="H12" s="282">
        <v>0.8291028030273957</v>
      </c>
      <c r="I12" s="282">
        <v>5.7239153194171832E-2</v>
      </c>
    </row>
    <row r="13" spans="1:255" s="152" customFormat="1" ht="18" customHeight="1">
      <c r="B13" s="145">
        <v>18</v>
      </c>
      <c r="C13" s="149" t="s">
        <v>56</v>
      </c>
      <c r="D13" s="150">
        <v>191634</v>
      </c>
      <c r="E13" s="282">
        <v>1.9286482473851625E-2</v>
      </c>
      <c r="F13" s="282">
        <v>9.7479239556548247E-3</v>
      </c>
      <c r="G13" s="193">
        <v>925.49667292860374</v>
      </c>
      <c r="H13" s="282">
        <v>0.84894234021353276</v>
      </c>
      <c r="I13" s="282">
        <v>5.6413196541639232E-2</v>
      </c>
    </row>
    <row r="14" spans="1:255" s="152" customFormat="1" ht="18" customHeight="1">
      <c r="B14" s="145">
        <v>21</v>
      </c>
      <c r="C14" s="149" t="s">
        <v>57</v>
      </c>
      <c r="D14" s="150">
        <v>100412</v>
      </c>
      <c r="E14" s="282">
        <v>1.0105692508450429E-2</v>
      </c>
      <c r="F14" s="282">
        <v>1.0913337628865927E-2</v>
      </c>
      <c r="G14" s="193">
        <v>989.42317900251055</v>
      </c>
      <c r="H14" s="282">
        <v>0.90758103579774008</v>
      </c>
      <c r="I14" s="282">
        <v>5.2442363391752123E-2</v>
      </c>
    </row>
    <row r="15" spans="1:255" s="152" customFormat="1" ht="18" customHeight="1">
      <c r="B15" s="145">
        <v>23</v>
      </c>
      <c r="C15" s="149" t="s">
        <v>58</v>
      </c>
      <c r="D15" s="150">
        <v>144557</v>
      </c>
      <c r="E15" s="282">
        <v>1.4548545910290291E-2</v>
      </c>
      <c r="F15" s="282">
        <v>6.3069522662564381E-3</v>
      </c>
      <c r="G15" s="193">
        <v>895.29891074109162</v>
      </c>
      <c r="H15" s="282">
        <v>0.82124244711769234</v>
      </c>
      <c r="I15" s="282">
        <v>5.5798968781804348E-2</v>
      </c>
    </row>
    <row r="16" spans="1:255" s="152" customFormat="1" ht="18" customHeight="1">
      <c r="B16" s="145">
        <v>29</v>
      </c>
      <c r="C16" s="149" t="s">
        <v>59</v>
      </c>
      <c r="D16" s="150">
        <v>276732</v>
      </c>
      <c r="E16" s="282">
        <v>2.7850939123297058E-2</v>
      </c>
      <c r="F16" s="282">
        <v>1.03026541564748E-2</v>
      </c>
      <c r="G16" s="193">
        <v>991.92682028099421</v>
      </c>
      <c r="H16" s="282">
        <v>0.90987758331452961</v>
      </c>
      <c r="I16" s="282">
        <v>5.5331796948877798E-2</v>
      </c>
    </row>
    <row r="17" spans="1:457" s="152" customFormat="1" ht="18" customHeight="1">
      <c r="B17" s="145">
        <v>41</v>
      </c>
      <c r="C17" s="149" t="s">
        <v>60</v>
      </c>
      <c r="D17" s="150">
        <v>388015</v>
      </c>
      <c r="E17" s="282">
        <v>3.9050713845619978E-2</v>
      </c>
      <c r="F17" s="282">
        <v>1.131429286321195E-2</v>
      </c>
      <c r="G17" s="193">
        <v>1007.7694428565909</v>
      </c>
      <c r="H17" s="282">
        <v>0.92440975126051239</v>
      </c>
      <c r="I17" s="282">
        <v>5.2654281427724214E-2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307143</v>
      </c>
      <c r="E19" s="281">
        <v>3.091157146678674E-2</v>
      </c>
      <c r="F19" s="281">
        <v>6.8083627805131108E-3</v>
      </c>
      <c r="G19" s="192">
        <v>1151.9663114900875</v>
      </c>
      <c r="H19" s="281">
        <v>1.0566790837064297</v>
      </c>
      <c r="I19" s="281">
        <v>5.6880791142353893E-2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53669</v>
      </c>
      <c r="E20" s="282">
        <v>5.4013704660401752E-3</v>
      </c>
      <c r="F20" s="282">
        <v>4.1912246234445671E-3</v>
      </c>
      <c r="G20" s="193">
        <v>1042.8678686019862</v>
      </c>
      <c r="H20" s="282">
        <v>0.95660493959740811</v>
      </c>
      <c r="I20" s="282">
        <v>5.5155547938764427E-2</v>
      </c>
    </row>
    <row r="21" spans="1:457" s="152" customFormat="1" ht="18" customHeight="1">
      <c r="B21" s="145">
        <v>40</v>
      </c>
      <c r="C21" s="149" t="s">
        <v>63</v>
      </c>
      <c r="D21" s="150">
        <v>35821</v>
      </c>
      <c r="E21" s="282">
        <v>3.6051070723140941E-3</v>
      </c>
      <c r="F21" s="282">
        <v>-1.7000167214759054E-3</v>
      </c>
      <c r="G21" s="193">
        <v>1050.3752843304196</v>
      </c>
      <c r="H21" s="282">
        <v>0.96349136422093973</v>
      </c>
      <c r="I21" s="282">
        <v>5.7088870714077755E-2</v>
      </c>
    </row>
    <row r="22" spans="1:457" s="152" customFormat="1" ht="18" customHeight="1">
      <c r="B22" s="145">
        <v>50</v>
      </c>
      <c r="C22" s="152" t="s">
        <v>64</v>
      </c>
      <c r="D22" s="154">
        <v>217653</v>
      </c>
      <c r="E22" s="283">
        <v>2.190509392843247E-2</v>
      </c>
      <c r="F22" s="283">
        <v>8.8718312405267064E-3</v>
      </c>
      <c r="G22" s="194">
        <v>1195.5875641962205</v>
      </c>
      <c r="H22" s="283">
        <v>1.096692116101466</v>
      </c>
      <c r="I22" s="283">
        <v>5.6956447694968881E-2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299379</v>
      </c>
      <c r="E24" s="281">
        <v>3.0130184813442425E-2</v>
      </c>
      <c r="F24" s="281">
        <v>-2.6384960572474192E-3</v>
      </c>
      <c r="G24" s="192">
        <v>1279.4415234869518</v>
      </c>
      <c r="H24" s="281">
        <v>1.17360992522895</v>
      </c>
      <c r="I24" s="281">
        <v>5.2725654814770095E-2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200932</v>
      </c>
      <c r="E26" s="281">
        <v>2.0222254383021568E-2</v>
      </c>
      <c r="F26" s="281">
        <v>1.1426442903021305E-2</v>
      </c>
      <c r="G26" s="192">
        <v>1017.7632522445407</v>
      </c>
      <c r="H26" s="281">
        <v>0.93357690245361946</v>
      </c>
      <c r="I26" s="281">
        <v>5.9576000227233195E-2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346123</v>
      </c>
      <c r="E28" s="281">
        <v>3.4834607498131574E-2</v>
      </c>
      <c r="F28" s="281">
        <v>1.9132867132867215E-2</v>
      </c>
      <c r="G28" s="192">
        <v>994.96443469518056</v>
      </c>
      <c r="H28" s="281">
        <v>0.91266393529706624</v>
      </c>
      <c r="I28" s="281">
        <v>5.4214759521455047E-2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181691</v>
      </c>
      <c r="E29" s="282">
        <v>1.8285796294794116E-2</v>
      </c>
      <c r="F29" s="282">
        <v>1.8207596866208542E-2</v>
      </c>
      <c r="G29" s="193">
        <v>1009.9909860697558</v>
      </c>
      <c r="H29" s="282">
        <v>0.92644753502509558</v>
      </c>
      <c r="I29" s="282">
        <v>5.5432650426710417E-2</v>
      </c>
    </row>
    <row r="30" spans="1:457" s="152" customFormat="1" ht="18" customHeight="1">
      <c r="B30" s="145">
        <v>38</v>
      </c>
      <c r="C30" s="149" t="s">
        <v>68</v>
      </c>
      <c r="D30" s="150">
        <v>164432</v>
      </c>
      <c r="E30" s="282">
        <v>1.6548811203337458E-2</v>
      </c>
      <c r="F30" s="282">
        <v>2.015721260927017E-2</v>
      </c>
      <c r="G30" s="193">
        <v>978.3606766322855</v>
      </c>
      <c r="H30" s="282">
        <v>0.89743359072797146</v>
      </c>
      <c r="I30" s="282">
        <v>5.2860475197948231E-2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143618</v>
      </c>
      <c r="E32" s="281">
        <v>1.4454042810407458E-2</v>
      </c>
      <c r="F32" s="281">
        <v>4.8065150317286864E-3</v>
      </c>
      <c r="G32" s="192">
        <v>1151.4918670361669</v>
      </c>
      <c r="H32" s="281">
        <v>1.056243883886923</v>
      </c>
      <c r="I32" s="281">
        <v>5.5024568991038914E-2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616604</v>
      </c>
      <c r="E34" s="281">
        <v>6.2056431736053144E-2</v>
      </c>
      <c r="F34" s="281">
        <v>4.6943001973203113E-3</v>
      </c>
      <c r="G34" s="192">
        <v>1085.3710144436304</v>
      </c>
      <c r="H34" s="281">
        <v>0.99559235160296822</v>
      </c>
      <c r="I34" s="281">
        <v>5.7788987726134833E-2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38848</v>
      </c>
      <c r="E35" s="282">
        <v>3.9097512505306365E-3</v>
      </c>
      <c r="F35" s="282">
        <v>2.3996903625338462E-3</v>
      </c>
      <c r="G35" s="193">
        <v>949.31202687397024</v>
      </c>
      <c r="H35" s="282">
        <v>0.87078775889820126</v>
      </c>
      <c r="I35" s="282">
        <v>5.7690515404698717E-2</v>
      </c>
    </row>
    <row r="36" spans="1:255" s="152" customFormat="1" ht="18" customHeight="1">
      <c r="B36" s="145">
        <v>9</v>
      </c>
      <c r="C36" s="149" t="s">
        <v>72</v>
      </c>
      <c r="D36" s="150">
        <v>91392</v>
      </c>
      <c r="E36" s="282">
        <v>9.1978991528134241E-3</v>
      </c>
      <c r="F36" s="282">
        <v>6.320332973639653E-3</v>
      </c>
      <c r="G36" s="193">
        <v>1165.9242261904762</v>
      </c>
      <c r="H36" s="282">
        <v>1.0694824412082486</v>
      </c>
      <c r="I36" s="282">
        <v>5.8798679464169279E-2</v>
      </c>
    </row>
    <row r="37" spans="1:255" s="152" customFormat="1" ht="18" customHeight="1">
      <c r="B37" s="145">
        <v>24</v>
      </c>
      <c r="C37" s="149" t="s">
        <v>73</v>
      </c>
      <c r="D37" s="150">
        <v>139953</v>
      </c>
      <c r="E37" s="282">
        <v>1.4085188858255616E-2</v>
      </c>
      <c r="F37" s="282">
        <v>-3.9783079025278445E-3</v>
      </c>
      <c r="G37" s="193">
        <v>1081.7623597207637</v>
      </c>
      <c r="H37" s="282">
        <v>0.99228219406803186</v>
      </c>
      <c r="I37" s="282">
        <v>5.8627594953603701E-2</v>
      </c>
    </row>
    <row r="38" spans="1:255" s="152" customFormat="1" ht="18" customHeight="1">
      <c r="B38" s="145">
        <v>34</v>
      </c>
      <c r="C38" s="152" t="s">
        <v>74</v>
      </c>
      <c r="D38" s="154">
        <v>42761</v>
      </c>
      <c r="E38" s="283">
        <v>4.3035644878485517E-3</v>
      </c>
      <c r="F38" s="283">
        <v>6.49641049782268E-3</v>
      </c>
      <c r="G38" s="194">
        <v>1112.3349521760485</v>
      </c>
      <c r="H38" s="283">
        <v>1.0203259125864952</v>
      </c>
      <c r="I38" s="283">
        <v>5.9079201754946853E-2</v>
      </c>
    </row>
    <row r="39" spans="1:255" s="152" customFormat="1" ht="18" customHeight="1">
      <c r="B39" s="145">
        <v>37</v>
      </c>
      <c r="C39" s="152" t="s">
        <v>75</v>
      </c>
      <c r="D39" s="154">
        <v>81035</v>
      </c>
      <c r="E39" s="283">
        <v>8.1555470702931974E-3</v>
      </c>
      <c r="F39" s="283">
        <v>5.1351384874909201E-3</v>
      </c>
      <c r="G39" s="194">
        <v>1010.0155244030366</v>
      </c>
      <c r="H39" s="283">
        <v>0.92647004362041496</v>
      </c>
      <c r="I39" s="283">
        <v>5.8145834262623319E-2</v>
      </c>
    </row>
    <row r="40" spans="1:255" s="152" customFormat="1" ht="18" customHeight="1">
      <c r="B40" s="145">
        <v>40</v>
      </c>
      <c r="C40" s="149" t="s">
        <v>76</v>
      </c>
      <c r="D40" s="150">
        <v>34260</v>
      </c>
      <c r="E40" s="282">
        <v>3.448004474958289E-3</v>
      </c>
      <c r="F40" s="282">
        <v>1.4479879186284128E-2</v>
      </c>
      <c r="G40" s="193">
        <v>1035.8401903093988</v>
      </c>
      <c r="H40" s="282">
        <v>0.95015856995558312</v>
      </c>
      <c r="I40" s="282">
        <v>6.5032249641917117E-2</v>
      </c>
    </row>
    <row r="41" spans="1:255" s="152" customFormat="1" ht="18" customHeight="1">
      <c r="B41" s="145">
        <v>42</v>
      </c>
      <c r="C41" s="149" t="s">
        <v>77</v>
      </c>
      <c r="D41" s="150">
        <v>22403</v>
      </c>
      <c r="E41" s="282">
        <v>2.2546889740948789E-3</v>
      </c>
      <c r="F41" s="282">
        <v>5.5657794335473021E-3</v>
      </c>
      <c r="G41" s="193">
        <v>1035.5123670936925</v>
      </c>
      <c r="H41" s="282">
        <v>0.94985786330146049</v>
      </c>
      <c r="I41" s="282">
        <v>6.2186626121595534E-2</v>
      </c>
    </row>
    <row r="42" spans="1:255" s="152" customFormat="1" ht="18" customHeight="1">
      <c r="B42" s="145">
        <v>47</v>
      </c>
      <c r="C42" s="149" t="s">
        <v>78</v>
      </c>
      <c r="D42" s="150">
        <v>118029</v>
      </c>
      <c r="E42" s="282">
        <v>1.1878707535751661E-2</v>
      </c>
      <c r="F42" s="282">
        <v>1.3629102901015155E-2</v>
      </c>
      <c r="G42" s="193">
        <v>1205.2994822458891</v>
      </c>
      <c r="H42" s="282">
        <v>1.1056006931695586</v>
      </c>
      <c r="I42" s="282">
        <v>5.1066377591699741E-2</v>
      </c>
    </row>
    <row r="43" spans="1:255" s="152" customFormat="1" ht="18" customHeight="1">
      <c r="B43" s="145">
        <v>49</v>
      </c>
      <c r="C43" s="149" t="s">
        <v>79</v>
      </c>
      <c r="D43" s="150">
        <v>47923</v>
      </c>
      <c r="E43" s="282">
        <v>4.8230799315068908E-3</v>
      </c>
      <c r="F43" s="282">
        <v>-2.4354704412988815E-3</v>
      </c>
      <c r="G43" s="193">
        <v>919.29296955532868</v>
      </c>
      <c r="H43" s="282">
        <v>0.84325178873587769</v>
      </c>
      <c r="I43" s="282">
        <v>5.9469404557266792E-2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380980</v>
      </c>
      <c r="E45" s="281">
        <v>3.834269541359045E-2</v>
      </c>
      <c r="F45" s="281">
        <v>8.7883048554127097E-3</v>
      </c>
      <c r="G45" s="192">
        <v>1007.3867786497979</v>
      </c>
      <c r="H45" s="281">
        <v>0.92405873989900977</v>
      </c>
      <c r="I45" s="281">
        <v>5.5211800201442784E-2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73257</v>
      </c>
      <c r="E46" s="282">
        <v>7.3727514250443481E-3</v>
      </c>
      <c r="F46" s="282">
        <v>2.7513140604467079E-3</v>
      </c>
      <c r="G46" s="193">
        <v>972.29162946885572</v>
      </c>
      <c r="H46" s="282">
        <v>0.89186655709889884</v>
      </c>
      <c r="I46" s="282">
        <v>5.7581093955759055E-2</v>
      </c>
    </row>
    <row r="47" spans="1:255" s="152" customFormat="1" ht="18" customHeight="1">
      <c r="B47" s="145">
        <v>13</v>
      </c>
      <c r="C47" s="149" t="s">
        <v>82</v>
      </c>
      <c r="D47" s="150">
        <v>100397</v>
      </c>
      <c r="E47" s="282">
        <v>1.0104182874266997E-2</v>
      </c>
      <c r="F47" s="282">
        <v>6.5467597048443071E-3</v>
      </c>
      <c r="G47" s="193">
        <v>1011.7596147295238</v>
      </c>
      <c r="H47" s="282">
        <v>0.92806986798134605</v>
      </c>
      <c r="I47" s="282">
        <v>5.3211180645030609E-2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44602</v>
      </c>
      <c r="E48" s="282">
        <v>4.4888469232950848E-3</v>
      </c>
      <c r="F48" s="282">
        <v>2.2020492539995828E-3</v>
      </c>
      <c r="G48" s="193">
        <v>924.26674543742467</v>
      </c>
      <c r="H48" s="282">
        <v>0.84781414866709481</v>
      </c>
      <c r="I48" s="282">
        <v>5.5123457497199713E-2</v>
      </c>
    </row>
    <row r="49" spans="1:255" s="152" customFormat="1" ht="18" customHeight="1">
      <c r="B49" s="145">
        <v>19</v>
      </c>
      <c r="C49" s="152" t="s">
        <v>84</v>
      </c>
      <c r="D49" s="154">
        <v>43244</v>
      </c>
      <c r="E49" s="283">
        <v>4.352174708555057E-3</v>
      </c>
      <c r="F49" s="283">
        <v>1.8104767510300102E-2</v>
      </c>
      <c r="G49" s="194">
        <v>1153.1453239755811</v>
      </c>
      <c r="H49" s="283">
        <v>1.0577605717850509</v>
      </c>
      <c r="I49" s="283">
        <v>5.6059390398730757E-2</v>
      </c>
    </row>
    <row r="50" spans="1:255" s="152" customFormat="1" ht="18" customHeight="1">
      <c r="B50" s="145">
        <v>45</v>
      </c>
      <c r="C50" s="149" t="s">
        <v>85</v>
      </c>
      <c r="D50" s="150">
        <v>119480</v>
      </c>
      <c r="E50" s="282">
        <v>1.2024739482428964E-2</v>
      </c>
      <c r="F50" s="282">
        <v>1.3555928810166096E-2</v>
      </c>
      <c r="G50" s="193">
        <v>1003.5039774020756</v>
      </c>
      <c r="H50" s="282">
        <v>0.92049711242454813</v>
      </c>
      <c r="I50" s="282">
        <v>5.434865757731E-2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1754742</v>
      </c>
      <c r="E52" s="281">
        <v>0.17660123375356854</v>
      </c>
      <c r="F52" s="281">
        <v>6.6511850973067776E-3</v>
      </c>
      <c r="G52" s="192">
        <v>1133.1577290621644</v>
      </c>
      <c r="H52" s="281">
        <v>1.0394262912874861</v>
      </c>
      <c r="I52" s="281">
        <v>5.6751093062766822E-2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1317367</v>
      </c>
      <c r="E53" s="283">
        <v>0.13258281702166888</v>
      </c>
      <c r="F53" s="283">
        <v>5.9807488917822393E-3</v>
      </c>
      <c r="G53" s="194">
        <v>1169.6552379481193</v>
      </c>
      <c r="H53" s="283">
        <v>1.0729048347678871</v>
      </c>
      <c r="I53" s="283">
        <v>5.6084601650046473E-2</v>
      </c>
    </row>
    <row r="54" spans="1:255" s="152" customFormat="1" ht="18" customHeight="1">
      <c r="B54" s="145">
        <v>17</v>
      </c>
      <c r="C54" s="152" t="s">
        <v>183</v>
      </c>
      <c r="D54" s="154">
        <v>161922</v>
      </c>
      <c r="E54" s="283">
        <v>1.6296199083309867E-2</v>
      </c>
      <c r="F54" s="283">
        <v>7.1467223974175376E-3</v>
      </c>
      <c r="G54" s="194">
        <v>1014.2533146823783</v>
      </c>
      <c r="H54" s="283">
        <v>0.9303572964894008</v>
      </c>
      <c r="I54" s="283">
        <v>6.0336261537646152E-2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100495</v>
      </c>
      <c r="E55" s="282">
        <v>1.0114045817598751E-2</v>
      </c>
      <c r="F55" s="282">
        <v>7.1556709193132395E-3</v>
      </c>
      <c r="G55" s="193">
        <v>971.15341151301106</v>
      </c>
      <c r="H55" s="282">
        <v>0.89082248914774109</v>
      </c>
      <c r="I55" s="282">
        <v>6.0532234666189622E-2</v>
      </c>
    </row>
    <row r="56" spans="1:255" s="152" customFormat="1" ht="18" customHeight="1">
      <c r="B56" s="145">
        <v>43</v>
      </c>
      <c r="C56" s="152" t="s">
        <v>88</v>
      </c>
      <c r="D56" s="154">
        <v>174958</v>
      </c>
      <c r="E56" s="283">
        <v>1.7608171830991018E-2</v>
      </c>
      <c r="F56" s="283">
        <v>1.0973136329228694E-2</v>
      </c>
      <c r="G56" s="194">
        <v>1061.4448076109697</v>
      </c>
      <c r="H56" s="283">
        <v>0.97364524945220887</v>
      </c>
      <c r="I56" s="283">
        <v>5.7744059786313473E-2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</row>
    <row r="58" spans="1:255" s="148" customFormat="1" ht="18" customHeight="1">
      <c r="A58" s="12"/>
      <c r="B58" s="145"/>
      <c r="C58" s="146" t="s">
        <v>89</v>
      </c>
      <c r="D58" s="147">
        <v>1017185</v>
      </c>
      <c r="E58" s="281">
        <v>0.10237181645827341</v>
      </c>
      <c r="F58" s="281">
        <v>8.7648398815090012E-3</v>
      </c>
      <c r="G58" s="192">
        <v>1004.8859875637173</v>
      </c>
      <c r="H58" s="281">
        <v>0.92176480681518314</v>
      </c>
      <c r="I58" s="281">
        <v>5.5263032610329388E-2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329178</v>
      </c>
      <c r="E59" s="283">
        <v>3.3129224082248089E-2</v>
      </c>
      <c r="F59" s="283">
        <v>1.1563695588709733E-2</v>
      </c>
      <c r="G59" s="194">
        <v>944.34040695307635</v>
      </c>
      <c r="H59" s="283">
        <v>0.86622737659348659</v>
      </c>
      <c r="I59" s="283">
        <v>5.6158956541217719E-2</v>
      </c>
    </row>
    <row r="60" spans="1:255" s="152" customFormat="1" ht="18" customHeight="1">
      <c r="B60" s="145">
        <v>12</v>
      </c>
      <c r="C60" s="152" t="s">
        <v>91</v>
      </c>
      <c r="D60" s="154">
        <v>134738</v>
      </c>
      <c r="E60" s="283">
        <v>1.3560339373815818E-2</v>
      </c>
      <c r="F60" s="283">
        <v>8.3971979403665298E-3</v>
      </c>
      <c r="G60" s="194">
        <v>974.68711388027123</v>
      </c>
      <c r="H60" s="283">
        <v>0.89406389416304732</v>
      </c>
      <c r="I60" s="283">
        <v>5.7071483824342017E-2</v>
      </c>
    </row>
    <row r="61" spans="1:255" s="152" customFormat="1" ht="18" customHeight="1">
      <c r="B61" s="145">
        <v>46</v>
      </c>
      <c r="C61" s="152" t="s">
        <v>92</v>
      </c>
      <c r="D61" s="154">
        <v>553269</v>
      </c>
      <c r="E61" s="283">
        <v>5.5682253002209497E-2</v>
      </c>
      <c r="F61" s="283">
        <v>7.196222210894998E-3</v>
      </c>
      <c r="G61" s="194">
        <v>1048.2630952213119</v>
      </c>
      <c r="H61" s="283">
        <v>0.961553889114103</v>
      </c>
      <c r="I61" s="283">
        <v>5.4542873189745267E-2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232590</v>
      </c>
      <c r="E63" s="281">
        <v>2.3408387648293883E-2</v>
      </c>
      <c r="F63" s="281">
        <v>7.912846024509923E-3</v>
      </c>
      <c r="G63" s="192">
        <v>908.65967294380675</v>
      </c>
      <c r="H63" s="281">
        <v>0.83349804680074446</v>
      </c>
      <c r="I63" s="281">
        <v>5.6368554480612731E-2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136335</v>
      </c>
      <c r="E64" s="283">
        <v>1.3721065093211859E-2</v>
      </c>
      <c r="F64" s="283">
        <v>1.0113358524116434E-2</v>
      </c>
      <c r="G64" s="194">
        <v>914.57647698683388</v>
      </c>
      <c r="H64" s="283">
        <v>0.83892543040762191</v>
      </c>
      <c r="I64" s="283">
        <v>5.6020979026573992E-2</v>
      </c>
    </row>
    <row r="65" spans="1:255" s="152" customFormat="1" ht="18" customHeight="1">
      <c r="B65" s="145">
        <v>10</v>
      </c>
      <c r="C65" s="149" t="s">
        <v>95</v>
      </c>
      <c r="D65" s="150">
        <v>96255</v>
      </c>
      <c r="E65" s="282">
        <v>9.687322555082022E-3</v>
      </c>
      <c r="F65" s="282">
        <v>4.8124099630457717E-3</v>
      </c>
      <c r="G65" s="193">
        <v>900.27914747285877</v>
      </c>
      <c r="H65" s="282">
        <v>0.82581073347630796</v>
      </c>
      <c r="I65" s="282">
        <v>5.6814798977138814E-2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767628</v>
      </c>
      <c r="E67" s="281">
        <v>7.7255831263960337E-2</v>
      </c>
      <c r="F67" s="281">
        <v>1.2182174374653076E-3</v>
      </c>
      <c r="G67" s="192">
        <v>930.23920388521515</v>
      </c>
      <c r="H67" s="281">
        <v>0.85329258311186829</v>
      </c>
      <c r="I67" s="281">
        <v>5.7362592557802961E-2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301566</v>
      </c>
      <c r="E68" s="284">
        <v>3.0350289477386785E-2</v>
      </c>
      <c r="F68" s="284">
        <v>3.8313666095235455E-3</v>
      </c>
      <c r="G68" s="195">
        <v>976.24296605054894</v>
      </c>
      <c r="H68" s="284">
        <v>0.89549105086830294</v>
      </c>
      <c r="I68" s="284">
        <v>5.5942433280814718E-2</v>
      </c>
    </row>
    <row r="69" spans="1:255" s="152" customFormat="1" ht="18" customHeight="1">
      <c r="B69" s="145">
        <v>27</v>
      </c>
      <c r="C69" s="157" t="s">
        <v>97</v>
      </c>
      <c r="D69" s="158">
        <v>114141</v>
      </c>
      <c r="E69" s="284">
        <v>1.1487410355406132E-2</v>
      </c>
      <c r="F69" s="284">
        <v>-7.6162654216332948E-3</v>
      </c>
      <c r="G69" s="195">
        <v>835.12493293382749</v>
      </c>
      <c r="H69" s="284">
        <v>0.7660458818204805</v>
      </c>
      <c r="I69" s="284">
        <v>6.1073230122328237E-2</v>
      </c>
    </row>
    <row r="70" spans="1:255" s="152" customFormat="1" ht="18" customHeight="1">
      <c r="B70" s="159">
        <v>32</v>
      </c>
      <c r="C70" s="157" t="s">
        <v>185</v>
      </c>
      <c r="D70" s="158">
        <v>106571</v>
      </c>
      <c r="E70" s="284">
        <v>1.0725548304167536E-2</v>
      </c>
      <c r="F70" s="284">
        <v>-2.4897741419170893E-3</v>
      </c>
      <c r="G70" s="195">
        <v>808.31757100899915</v>
      </c>
      <c r="H70" s="284">
        <v>0.74145594515933544</v>
      </c>
      <c r="I70" s="284">
        <v>6.002903071554333E-2</v>
      </c>
    </row>
    <row r="71" spans="1:255" s="152" customFormat="1" ht="18" customHeight="1">
      <c r="B71" s="160">
        <v>36</v>
      </c>
      <c r="C71" s="161" t="s">
        <v>98</v>
      </c>
      <c r="D71" s="158">
        <v>245350</v>
      </c>
      <c r="E71" s="284">
        <v>2.4692583126999887E-2</v>
      </c>
      <c r="F71" s="284">
        <v>3.7843919402680282E-3</v>
      </c>
      <c r="G71" s="195">
        <v>970.9018401059709</v>
      </c>
      <c r="H71" s="284">
        <v>0.89059172697941513</v>
      </c>
      <c r="I71" s="284">
        <v>5.5738751657260943E-2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1204942</v>
      </c>
      <c r="E73" s="285">
        <v>0.12126810881684735</v>
      </c>
      <c r="F73" s="285">
        <v>1.633124715329215E-2</v>
      </c>
      <c r="G73" s="196">
        <v>1275.180865527137</v>
      </c>
      <c r="H73" s="285">
        <v>1.16970169622602</v>
      </c>
      <c r="I73" s="285">
        <v>5.2330918254182013E-2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253893</v>
      </c>
      <c r="E75" s="285">
        <v>2.5552370115603761E-2</v>
      </c>
      <c r="F75" s="285">
        <v>7.5438902822311249E-3</v>
      </c>
      <c r="G75" s="196">
        <v>963.22370238643805</v>
      </c>
      <c r="H75" s="285">
        <v>0.88354870198022661</v>
      </c>
      <c r="I75" s="285">
        <v>5.5666111778468919E-2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140838</v>
      </c>
      <c r="E77" s="285">
        <v>1.4174257275078093E-2</v>
      </c>
      <c r="F77" s="285">
        <v>1.1265967300691404E-2</v>
      </c>
      <c r="G77" s="196">
        <v>1251.0699932546593</v>
      </c>
      <c r="H77" s="285">
        <v>1.1475852036115017</v>
      </c>
      <c r="I77" s="285">
        <v>5.400136052177662E-2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568231</v>
      </c>
      <c r="E79" s="281">
        <v>5.71880627790433E-2</v>
      </c>
      <c r="F79" s="281">
        <v>4.3587001670304382E-3</v>
      </c>
      <c r="G79" s="192">
        <v>1351.2419256077192</v>
      </c>
      <c r="H79" s="281">
        <v>1.2394712115929465</v>
      </c>
      <c r="I79" s="281">
        <v>5.3929315743284301E-2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80122</v>
      </c>
      <c r="E80" s="282">
        <v>8.0636606696616459E-3</v>
      </c>
      <c r="F80" s="286">
        <v>1.1973627706065137E-2</v>
      </c>
      <c r="G80" s="193">
        <v>1372.3385302413822</v>
      </c>
      <c r="H80" s="286">
        <v>1.2588227678244654</v>
      </c>
      <c r="I80" s="286">
        <v>5.2626613569290326E-2</v>
      </c>
    </row>
    <row r="81" spans="1:255" s="152" customFormat="1" ht="18" customHeight="1">
      <c r="B81" s="145">
        <v>20</v>
      </c>
      <c r="C81" s="164" t="s">
        <v>187</v>
      </c>
      <c r="D81" s="150">
        <v>192263</v>
      </c>
      <c r="E81" s="282">
        <v>1.9349786467276867E-2</v>
      </c>
      <c r="F81" s="286">
        <v>1.5575837136130311E-3</v>
      </c>
      <c r="G81" s="193">
        <v>1323.9794856524654</v>
      </c>
      <c r="H81" s="286">
        <v>1.2144638396028264</v>
      </c>
      <c r="I81" s="286">
        <v>5.5055770263968018E-2</v>
      </c>
    </row>
    <row r="82" spans="1:255" s="152" customFormat="1" ht="18" customHeight="1">
      <c r="B82" s="145">
        <v>48</v>
      </c>
      <c r="C82" s="164" t="s">
        <v>188</v>
      </c>
      <c r="D82" s="150">
        <v>295846</v>
      </c>
      <c r="E82" s="282">
        <v>2.9774615642104783E-2</v>
      </c>
      <c r="F82" s="286">
        <v>4.1374347904299391E-3</v>
      </c>
      <c r="G82" s="193">
        <v>1363.2456584168788</v>
      </c>
      <c r="H82" s="286">
        <v>1.2504820313185967</v>
      </c>
      <c r="I82" s="286">
        <v>5.3500806417639879E-2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71637</v>
      </c>
      <c r="E84" s="281">
        <v>7.209710933233711E-3</v>
      </c>
      <c r="F84" s="281">
        <v>9.441007792354128E-3</v>
      </c>
      <c r="G84" s="192">
        <v>1072.7052961458464</v>
      </c>
      <c r="H84" s="281">
        <v>0.98397430385982343</v>
      </c>
      <c r="I84" s="281">
        <v>5.6804759781423186E-2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8864</v>
      </c>
      <c r="E86" s="282">
        <v>8.9209316012931329E-4</v>
      </c>
      <c r="F86" s="286">
        <v>2.1481062747314983E-3</v>
      </c>
      <c r="G86" s="193">
        <v>1098.8227921931411</v>
      </c>
      <c r="H86" s="286">
        <v>1.00793143829743</v>
      </c>
      <c r="I86" s="286">
        <v>5.6869762093946008E-2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8260</v>
      </c>
      <c r="E87" s="282">
        <v>8.3130522367645839E-4</v>
      </c>
      <c r="F87" s="286">
        <v>5.3554040895813504E-3</v>
      </c>
      <c r="G87" s="193">
        <v>1056.65416464891</v>
      </c>
      <c r="H87" s="286">
        <v>0.96925087423044909</v>
      </c>
      <c r="I87" s="286">
        <v>6.354052352048889E-2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2" t="s">
        <v>45</v>
      </c>
      <c r="D89" s="333">
        <v>9936182</v>
      </c>
      <c r="E89" s="335">
        <v>1</v>
      </c>
      <c r="F89" s="335">
        <v>8.2698736692243813E-3</v>
      </c>
      <c r="G89" s="334">
        <v>1090.176127504508</v>
      </c>
      <c r="H89" s="335">
        <v>1</v>
      </c>
      <c r="I89" s="335">
        <v>5.5314358155457821E-2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N19" sqref="N19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11">
      <c r="B1" s="171"/>
      <c r="J1" s="172"/>
      <c r="K1" s="172"/>
    </row>
    <row r="2" spans="1:11" s="172" customFormat="1" ht="22.7" customHeight="1">
      <c r="B2" s="177"/>
      <c r="C2" s="567" t="s">
        <v>161</v>
      </c>
      <c r="D2" s="568"/>
      <c r="E2" s="568"/>
      <c r="F2" s="568"/>
      <c r="G2" s="568"/>
    </row>
    <row r="3" spans="1:11" s="172" customFormat="1" ht="18.95" customHeight="1">
      <c r="A3" s="314"/>
      <c r="B3" s="315"/>
      <c r="C3" s="569" t="s">
        <v>151</v>
      </c>
      <c r="D3" s="570"/>
      <c r="E3" s="570"/>
      <c r="F3" s="570"/>
      <c r="G3" s="570"/>
    </row>
    <row r="4" spans="1:11" ht="19.7" customHeight="1">
      <c r="A4" s="314"/>
      <c r="B4" s="575" t="s">
        <v>166</v>
      </c>
      <c r="C4" s="571" t="s">
        <v>227</v>
      </c>
      <c r="D4" s="573" t="s">
        <v>162</v>
      </c>
      <c r="E4" s="316" t="s">
        <v>163</v>
      </c>
      <c r="F4" s="316"/>
      <c r="G4" s="316"/>
      <c r="I4" s="9" t="s">
        <v>177</v>
      </c>
      <c r="J4" s="172"/>
      <c r="K4" s="172"/>
    </row>
    <row r="5" spans="1:11" ht="19.7" customHeight="1">
      <c r="A5" s="314"/>
      <c r="B5" s="576"/>
      <c r="C5" s="572"/>
      <c r="D5" s="574"/>
      <c r="E5" s="316" t="s">
        <v>4</v>
      </c>
      <c r="F5" s="316" t="s">
        <v>3</v>
      </c>
      <c r="G5" s="316" t="s">
        <v>6</v>
      </c>
      <c r="J5" s="439"/>
      <c r="K5" s="172"/>
    </row>
    <row r="6" spans="1:11">
      <c r="B6" s="178">
        <v>4</v>
      </c>
      <c r="C6" s="180" t="s">
        <v>53</v>
      </c>
      <c r="D6" s="181">
        <v>35693</v>
      </c>
      <c r="E6" s="287">
        <v>0.39069344006046341</v>
      </c>
      <c r="F6" s="287">
        <v>0.24817434305100339</v>
      </c>
      <c r="G6" s="287">
        <v>0.32333544705136336</v>
      </c>
      <c r="J6" s="440"/>
      <c r="K6" s="172"/>
    </row>
    <row r="7" spans="1:11">
      <c r="B7" s="179">
        <v>11</v>
      </c>
      <c r="C7" s="180" t="s">
        <v>54</v>
      </c>
      <c r="D7" s="181">
        <v>66364</v>
      </c>
      <c r="E7" s="287">
        <v>0.36466144271145773</v>
      </c>
      <c r="F7" s="287">
        <v>0.22959989966135708</v>
      </c>
      <c r="G7" s="287">
        <v>0.29327747432430046</v>
      </c>
      <c r="H7" s="172"/>
      <c r="J7" s="440"/>
      <c r="K7" s="172"/>
    </row>
    <row r="8" spans="1:11">
      <c r="B8" s="179">
        <v>14</v>
      </c>
      <c r="C8" s="180" t="s">
        <v>55</v>
      </c>
      <c r="D8" s="181">
        <v>56193</v>
      </c>
      <c r="E8" s="287">
        <v>0.38340431843705636</v>
      </c>
      <c r="F8" s="287">
        <v>0.24949178753601137</v>
      </c>
      <c r="G8" s="287">
        <v>0.32189564011937971</v>
      </c>
      <c r="H8" s="172"/>
      <c r="J8" s="440"/>
      <c r="K8" s="172"/>
    </row>
    <row r="9" spans="1:11">
      <c r="B9" s="179">
        <v>18</v>
      </c>
      <c r="C9" s="180" t="s">
        <v>56</v>
      </c>
      <c r="D9" s="181">
        <v>61287</v>
      </c>
      <c r="E9" s="287">
        <v>0.38178415470991889</v>
      </c>
      <c r="F9" s="287">
        <v>0.2459685720167433</v>
      </c>
      <c r="G9" s="287">
        <v>0.31981276808916997</v>
      </c>
      <c r="H9" s="172"/>
      <c r="J9" s="440"/>
      <c r="K9" s="172"/>
    </row>
    <row r="10" spans="1:11">
      <c r="B10" s="179">
        <v>21</v>
      </c>
      <c r="C10" s="180" t="s">
        <v>57</v>
      </c>
      <c r="D10" s="181">
        <v>29908</v>
      </c>
      <c r="E10" s="287">
        <v>0.37776362659449564</v>
      </c>
      <c r="F10" s="287">
        <v>0.21779868822391898</v>
      </c>
      <c r="G10" s="287">
        <v>0.29785284627335379</v>
      </c>
      <c r="H10" s="172"/>
      <c r="J10" s="440"/>
      <c r="K10" s="172"/>
    </row>
    <row r="11" spans="1:11">
      <c r="B11" s="179">
        <v>23</v>
      </c>
      <c r="C11" s="180" t="s">
        <v>58</v>
      </c>
      <c r="D11" s="181">
        <v>53659</v>
      </c>
      <c r="E11" s="287">
        <v>0.45283449758194522</v>
      </c>
      <c r="F11" s="287">
        <v>0.28452443772551594</v>
      </c>
      <c r="G11" s="287">
        <v>0.37119613716388689</v>
      </c>
      <c r="H11" s="172"/>
      <c r="J11" s="440"/>
      <c r="K11" s="172"/>
    </row>
    <row r="12" spans="1:11">
      <c r="B12" s="179">
        <v>29</v>
      </c>
      <c r="C12" s="180" t="s">
        <v>59</v>
      </c>
      <c r="D12" s="181">
        <v>77056</v>
      </c>
      <c r="E12" s="287">
        <v>0.34636031930212074</v>
      </c>
      <c r="F12" s="287">
        <v>0.20576793596169671</v>
      </c>
      <c r="G12" s="287">
        <v>0.27844990821444576</v>
      </c>
      <c r="H12" s="172"/>
      <c r="J12" s="440"/>
      <c r="K12" s="172"/>
    </row>
    <row r="13" spans="1:11">
      <c r="B13" s="179">
        <v>41</v>
      </c>
      <c r="C13" s="180" t="s">
        <v>60</v>
      </c>
      <c r="D13" s="181">
        <v>109121</v>
      </c>
      <c r="E13" s="287">
        <v>0.33974292704779629</v>
      </c>
      <c r="F13" s="287">
        <v>0.2169395448964469</v>
      </c>
      <c r="G13" s="287">
        <v>0.28122881847351261</v>
      </c>
      <c r="H13" s="172"/>
      <c r="J13" s="440"/>
      <c r="K13" s="172"/>
    </row>
    <row r="14" spans="1:11" s="186" customFormat="1">
      <c r="B14" s="182"/>
      <c r="C14" s="183" t="s">
        <v>52</v>
      </c>
      <c r="D14" s="184">
        <v>489281</v>
      </c>
      <c r="E14" s="288">
        <v>0.37018739842660109</v>
      </c>
      <c r="F14" s="288">
        <v>0.23182064665684937</v>
      </c>
      <c r="G14" s="288">
        <v>0.3034125783753247</v>
      </c>
      <c r="H14" s="185"/>
      <c r="J14" s="440"/>
      <c r="K14" s="185"/>
    </row>
    <row r="15" spans="1:11">
      <c r="B15" s="179">
        <v>22</v>
      </c>
      <c r="C15" s="180" t="s">
        <v>62</v>
      </c>
      <c r="D15" s="181">
        <v>12881</v>
      </c>
      <c r="E15" s="287">
        <v>0.32106347126006368</v>
      </c>
      <c r="F15" s="287">
        <v>0.15973149384364338</v>
      </c>
      <c r="G15" s="287">
        <v>0.24000819840131174</v>
      </c>
      <c r="H15" s="172"/>
      <c r="J15" s="440"/>
      <c r="K15" s="172"/>
    </row>
    <row r="16" spans="1:11">
      <c r="B16" s="179">
        <v>44</v>
      </c>
      <c r="C16" s="180" t="s">
        <v>63</v>
      </c>
      <c r="D16" s="181">
        <v>8583</v>
      </c>
      <c r="E16" s="287">
        <v>0.30148194770269499</v>
      </c>
      <c r="F16" s="287">
        <v>0.18065852594853904</v>
      </c>
      <c r="G16" s="287">
        <v>0.23960805114318418</v>
      </c>
      <c r="H16" s="172"/>
      <c r="J16" s="440"/>
      <c r="K16" s="172"/>
    </row>
    <row r="17" spans="2:11">
      <c r="B17" s="179">
        <v>50</v>
      </c>
      <c r="C17" s="180" t="s">
        <v>64</v>
      </c>
      <c r="D17" s="181">
        <v>39901</v>
      </c>
      <c r="E17" s="287">
        <v>0.2526886946685637</v>
      </c>
      <c r="F17" s="287">
        <v>0.10820716978965299</v>
      </c>
      <c r="G17" s="287">
        <v>0.18332391467151843</v>
      </c>
      <c r="H17" s="172"/>
      <c r="J17" s="440"/>
      <c r="K17" s="172"/>
    </row>
    <row r="18" spans="2:11" s="186" customFormat="1">
      <c r="B18" s="179"/>
      <c r="C18" s="183" t="s">
        <v>61</v>
      </c>
      <c r="D18" s="184">
        <v>61365</v>
      </c>
      <c r="E18" s="288">
        <v>0.26971355209385983</v>
      </c>
      <c r="F18" s="288">
        <v>0.12635345322492356</v>
      </c>
      <c r="G18" s="288">
        <v>0.19979293032886961</v>
      </c>
      <c r="H18" s="185"/>
      <c r="J18" s="440"/>
      <c r="K18" s="185"/>
    </row>
    <row r="19" spans="2:11" s="186" customFormat="1">
      <c r="B19" s="179">
        <v>33</v>
      </c>
      <c r="C19" s="183" t="s">
        <v>65</v>
      </c>
      <c r="D19" s="184">
        <v>44800</v>
      </c>
      <c r="E19" s="288">
        <v>0.21106153231249059</v>
      </c>
      <c r="F19" s="288">
        <v>8.5743879087706393E-2</v>
      </c>
      <c r="G19" s="288">
        <v>0.14964309453902913</v>
      </c>
      <c r="H19" s="185"/>
      <c r="J19" s="440"/>
      <c r="K19" s="185"/>
    </row>
    <row r="20" spans="2:11" s="186" customFormat="1">
      <c r="B20" s="179">
        <v>7</v>
      </c>
      <c r="C20" s="183" t="s">
        <v>182</v>
      </c>
      <c r="D20" s="184">
        <v>34830</v>
      </c>
      <c r="E20" s="288">
        <v>0.22273760633616896</v>
      </c>
      <c r="F20" s="288">
        <v>0.11467270589260049</v>
      </c>
      <c r="G20" s="288">
        <v>0.17334222523042622</v>
      </c>
      <c r="H20" s="185"/>
      <c r="J20" s="440"/>
      <c r="K20" s="185"/>
    </row>
    <row r="21" spans="2:11">
      <c r="B21" s="179">
        <v>35</v>
      </c>
      <c r="C21" s="180" t="s">
        <v>67</v>
      </c>
      <c r="D21" s="181">
        <v>48190</v>
      </c>
      <c r="E21" s="287">
        <v>0.32366115977381082</v>
      </c>
      <c r="F21" s="287">
        <v>0.20763707500464476</v>
      </c>
      <c r="G21" s="287">
        <v>0.26523052875486403</v>
      </c>
      <c r="H21" s="172"/>
      <c r="J21" s="440"/>
      <c r="K21" s="172"/>
    </row>
    <row r="22" spans="2:11">
      <c r="B22" s="179">
        <v>38</v>
      </c>
      <c r="C22" s="180" t="s">
        <v>68</v>
      </c>
      <c r="D22" s="181">
        <v>50297</v>
      </c>
      <c r="E22" s="287">
        <v>0.36020579085905718</v>
      </c>
      <c r="F22" s="287">
        <v>0.24970005813306287</v>
      </c>
      <c r="G22" s="287">
        <v>0.30588328305925855</v>
      </c>
      <c r="H22" s="172"/>
      <c r="J22" s="440"/>
      <c r="K22" s="172"/>
    </row>
    <row r="23" spans="2:11" s="186" customFormat="1">
      <c r="B23" s="179"/>
      <c r="C23" s="183" t="s">
        <v>66</v>
      </c>
      <c r="D23" s="184">
        <v>98487</v>
      </c>
      <c r="E23" s="288">
        <v>0.34123841859929793</v>
      </c>
      <c r="F23" s="288">
        <v>0.22736872642877864</v>
      </c>
      <c r="G23" s="288">
        <v>0.28454335597461017</v>
      </c>
      <c r="H23" s="185"/>
      <c r="J23" s="440"/>
      <c r="K23" s="185"/>
    </row>
    <row r="24" spans="2:11" s="186" customFormat="1">
      <c r="B24" s="179">
        <v>39</v>
      </c>
      <c r="C24" s="183" t="s">
        <v>69</v>
      </c>
      <c r="D24" s="184">
        <v>24094</v>
      </c>
      <c r="E24" s="288">
        <v>0.2231479731007103</v>
      </c>
      <c r="F24" s="288">
        <v>0.10880784325000359</v>
      </c>
      <c r="G24" s="288">
        <v>0.16776448634572269</v>
      </c>
      <c r="H24" s="185"/>
      <c r="J24" s="440"/>
      <c r="K24" s="185"/>
    </row>
    <row r="25" spans="2:11">
      <c r="B25" s="179">
        <v>5</v>
      </c>
      <c r="C25" s="180" t="s">
        <v>71</v>
      </c>
      <c r="D25" s="181">
        <v>14225</v>
      </c>
      <c r="E25" s="287">
        <v>0.44961924732369496</v>
      </c>
      <c r="F25" s="287">
        <v>0.29320660040528806</v>
      </c>
      <c r="G25" s="287">
        <v>0.36617071663920925</v>
      </c>
      <c r="H25" s="172"/>
      <c r="J25" s="440"/>
      <c r="K25" s="172"/>
    </row>
    <row r="26" spans="2:11">
      <c r="B26" s="179">
        <v>9</v>
      </c>
      <c r="C26" s="180" t="s">
        <v>72</v>
      </c>
      <c r="D26" s="181">
        <v>17240</v>
      </c>
      <c r="E26" s="287">
        <v>0.2571334935547302</v>
      </c>
      <c r="F26" s="287">
        <v>0.11992021393187498</v>
      </c>
      <c r="G26" s="287">
        <v>0.18863795518207283</v>
      </c>
      <c r="H26" s="172"/>
      <c r="J26" s="440"/>
      <c r="K26" s="172"/>
    </row>
    <row r="27" spans="2:11">
      <c r="B27" s="179">
        <v>24</v>
      </c>
      <c r="C27" s="180" t="s">
        <v>73</v>
      </c>
      <c r="D27" s="181">
        <v>29117</v>
      </c>
      <c r="E27" s="287">
        <v>0.27155584284188633</v>
      </c>
      <c r="F27" s="287">
        <v>0.14234834057770865</v>
      </c>
      <c r="G27" s="287">
        <v>0.20804841625402815</v>
      </c>
      <c r="H27" s="172"/>
      <c r="J27" s="440"/>
      <c r="K27" s="172"/>
    </row>
    <row r="28" spans="2:11">
      <c r="B28" s="179">
        <v>34</v>
      </c>
      <c r="C28" s="180" t="s">
        <v>74</v>
      </c>
      <c r="D28" s="181">
        <v>10295</v>
      </c>
      <c r="E28" s="287">
        <v>0.32217084448770988</v>
      </c>
      <c r="F28" s="287">
        <v>0.16546633057256033</v>
      </c>
      <c r="G28" s="287">
        <v>0.24075676434133908</v>
      </c>
      <c r="H28" s="172"/>
      <c r="J28" s="440"/>
      <c r="K28" s="172"/>
    </row>
    <row r="29" spans="2:11">
      <c r="B29" s="179">
        <v>37</v>
      </c>
      <c r="C29" s="180" t="s">
        <v>75</v>
      </c>
      <c r="D29" s="181">
        <v>26249</v>
      </c>
      <c r="E29" s="287">
        <v>0.38614631697829088</v>
      </c>
      <c r="F29" s="287">
        <v>0.26373546335186576</v>
      </c>
      <c r="G29" s="287">
        <v>0.32392176220151786</v>
      </c>
      <c r="H29" s="172"/>
      <c r="J29" s="440"/>
      <c r="K29" s="172"/>
    </row>
    <row r="30" spans="2:11">
      <c r="B30" s="179">
        <v>40</v>
      </c>
      <c r="C30" s="180" t="s">
        <v>76</v>
      </c>
      <c r="D30" s="181">
        <v>9175</v>
      </c>
      <c r="E30" s="287">
        <v>0.35743259365306607</v>
      </c>
      <c r="F30" s="287">
        <v>0.18192729766803842</v>
      </c>
      <c r="G30" s="287">
        <v>0.26780502043199067</v>
      </c>
      <c r="H30" s="172"/>
      <c r="J30" s="440"/>
      <c r="K30" s="172"/>
    </row>
    <row r="31" spans="2:11">
      <c r="B31" s="179">
        <v>42</v>
      </c>
      <c r="C31" s="180" t="s">
        <v>77</v>
      </c>
      <c r="D31" s="181">
        <v>5375</v>
      </c>
      <c r="E31" s="287">
        <v>0.31516989208953894</v>
      </c>
      <c r="F31" s="287">
        <v>0.1645218945487042</v>
      </c>
      <c r="G31" s="287">
        <v>0.23992322456813819</v>
      </c>
      <c r="H31" s="172"/>
      <c r="J31" s="440"/>
      <c r="K31" s="172"/>
    </row>
    <row r="32" spans="2:11">
      <c r="B32" s="179">
        <v>47</v>
      </c>
      <c r="C32" s="180" t="s">
        <v>78</v>
      </c>
      <c r="D32" s="181">
        <v>23494</v>
      </c>
      <c r="E32" s="287">
        <v>0.27788344218761213</v>
      </c>
      <c r="F32" s="287">
        <v>0.1285294636980914</v>
      </c>
      <c r="G32" s="287">
        <v>0.19905277516542544</v>
      </c>
      <c r="H32" s="172"/>
      <c r="J32" s="440"/>
      <c r="K32" s="172"/>
    </row>
    <row r="33" spans="2:11">
      <c r="B33" s="179">
        <v>49</v>
      </c>
      <c r="C33" s="180" t="s">
        <v>79</v>
      </c>
      <c r="D33" s="181">
        <v>18797</v>
      </c>
      <c r="E33" s="287">
        <v>0.45485036119711042</v>
      </c>
      <c r="F33" s="287">
        <v>0.33319820002432399</v>
      </c>
      <c r="G33" s="287">
        <v>0.39223337437138744</v>
      </c>
      <c r="H33" s="172"/>
      <c r="J33" s="440"/>
      <c r="K33" s="172"/>
    </row>
    <row r="34" spans="2:11" s="186" customFormat="1">
      <c r="B34" s="179"/>
      <c r="C34" s="183" t="s">
        <v>70</v>
      </c>
      <c r="D34" s="184">
        <v>153967</v>
      </c>
      <c r="E34" s="288">
        <v>0.32021983327326059</v>
      </c>
      <c r="F34" s="288">
        <v>0.18182830880480724</v>
      </c>
      <c r="G34" s="288">
        <v>0.2497015912968453</v>
      </c>
      <c r="H34" s="185"/>
      <c r="J34" s="440"/>
      <c r="K34" s="185"/>
    </row>
    <row r="35" spans="2:11">
      <c r="B35" s="179">
        <v>2</v>
      </c>
      <c r="C35" s="180" t="s">
        <v>81</v>
      </c>
      <c r="D35" s="181">
        <v>27030</v>
      </c>
      <c r="E35" s="287">
        <v>0.4458329666461322</v>
      </c>
      <c r="F35" s="287">
        <v>0.30208333333333331</v>
      </c>
      <c r="G35" s="287">
        <v>0.36897497850034811</v>
      </c>
      <c r="H35" s="172"/>
      <c r="J35" s="440"/>
      <c r="K35" s="172"/>
    </row>
    <row r="36" spans="2:11">
      <c r="B36" s="179">
        <v>13</v>
      </c>
      <c r="C36" s="180" t="s">
        <v>82</v>
      </c>
      <c r="D36" s="181">
        <v>36505</v>
      </c>
      <c r="E36" s="287">
        <v>0.4629523008104876</v>
      </c>
      <c r="F36" s="287">
        <v>0.28239106428429189</v>
      </c>
      <c r="G36" s="287">
        <v>0.36360648226540632</v>
      </c>
      <c r="H36" s="172"/>
      <c r="J36" s="440"/>
      <c r="K36" s="172"/>
    </row>
    <row r="37" spans="2:11">
      <c r="B37" s="179">
        <v>16</v>
      </c>
      <c r="C37" s="180" t="s">
        <v>83</v>
      </c>
      <c r="D37" s="181">
        <v>18400</v>
      </c>
      <c r="E37" s="287">
        <v>0.48772945911455778</v>
      </c>
      <c r="F37" s="287">
        <v>0.34930658741951459</v>
      </c>
      <c r="G37" s="287">
        <v>0.4125375543697592</v>
      </c>
      <c r="H37" s="172"/>
      <c r="J37" s="440"/>
      <c r="K37" s="172"/>
    </row>
    <row r="38" spans="2:11">
      <c r="B38" s="179">
        <v>19</v>
      </c>
      <c r="C38" s="180" t="s">
        <v>84</v>
      </c>
      <c r="D38" s="181">
        <v>8905</v>
      </c>
      <c r="E38" s="287">
        <v>0.29551503203548546</v>
      </c>
      <c r="F38" s="287">
        <v>0.12673172431820162</v>
      </c>
      <c r="G38" s="287">
        <v>0.20592452132087688</v>
      </c>
      <c r="H38" s="172"/>
      <c r="J38" s="440"/>
      <c r="K38" s="172"/>
    </row>
    <row r="39" spans="2:11">
      <c r="B39" s="179">
        <v>45</v>
      </c>
      <c r="C39" s="180" t="s">
        <v>85</v>
      </c>
      <c r="D39" s="181">
        <v>39017</v>
      </c>
      <c r="E39" s="287">
        <v>0.43526872918720816</v>
      </c>
      <c r="F39" s="287">
        <v>0.23764967212865337</v>
      </c>
      <c r="G39" s="287">
        <v>0.32655674589889522</v>
      </c>
      <c r="H39" s="172"/>
      <c r="J39" s="440"/>
      <c r="K39" s="172"/>
    </row>
    <row r="40" spans="2:11" s="188" customFormat="1">
      <c r="B40" s="179"/>
      <c r="C40" s="183" t="s">
        <v>80</v>
      </c>
      <c r="D40" s="184">
        <v>129857</v>
      </c>
      <c r="E40" s="288">
        <v>0.43436751428044962</v>
      </c>
      <c r="F40" s="288">
        <v>0.26251230006367093</v>
      </c>
      <c r="G40" s="288">
        <v>0.34084991338127985</v>
      </c>
      <c r="H40" s="187"/>
      <c r="J40" s="440"/>
      <c r="K40" s="187"/>
    </row>
    <row r="41" spans="2:11">
      <c r="B41" s="179">
        <v>8</v>
      </c>
      <c r="C41" s="180" t="s">
        <v>87</v>
      </c>
      <c r="D41" s="181">
        <v>179879</v>
      </c>
      <c r="E41" s="287">
        <v>0.18345304285745193</v>
      </c>
      <c r="F41" s="287">
        <v>7.6501313616963829E-2</v>
      </c>
      <c r="G41" s="287">
        <v>0.13654433426676091</v>
      </c>
      <c r="H41" s="172"/>
      <c r="J41" s="440"/>
      <c r="K41" s="172"/>
    </row>
    <row r="42" spans="2:11">
      <c r="B42" s="179">
        <v>17</v>
      </c>
      <c r="C42" s="180" t="s">
        <v>183</v>
      </c>
      <c r="D42" s="181">
        <v>25839</v>
      </c>
      <c r="E42" s="287">
        <v>0.20572518658173339</v>
      </c>
      <c r="F42" s="287">
        <v>0.10234771661386495</v>
      </c>
      <c r="G42" s="287">
        <v>0.15957683329010264</v>
      </c>
      <c r="H42" s="172"/>
      <c r="J42" s="440"/>
      <c r="K42" s="172"/>
    </row>
    <row r="43" spans="2:11">
      <c r="B43" s="179">
        <v>25</v>
      </c>
      <c r="C43" s="180" t="s">
        <v>189</v>
      </c>
      <c r="D43" s="181">
        <v>20728</v>
      </c>
      <c r="E43" s="287">
        <v>0.2705827937095282</v>
      </c>
      <c r="F43" s="287">
        <v>0.13140273441705244</v>
      </c>
      <c r="G43" s="287">
        <v>0.20625901786158515</v>
      </c>
      <c r="H43" s="172"/>
      <c r="J43" s="440"/>
      <c r="K43" s="172"/>
    </row>
    <row r="44" spans="2:11">
      <c r="B44" s="179">
        <v>43</v>
      </c>
      <c r="C44" s="180" t="s">
        <v>88</v>
      </c>
      <c r="D44" s="181">
        <v>31435</v>
      </c>
      <c r="E44" s="287">
        <v>0.24156687331038901</v>
      </c>
      <c r="F44" s="287">
        <v>0.11086300543150271</v>
      </c>
      <c r="G44" s="287">
        <v>0.17967169263480379</v>
      </c>
      <c r="H44" s="172"/>
      <c r="J44" s="440"/>
      <c r="K44" s="172"/>
    </row>
    <row r="45" spans="2:11" s="188" customFormat="1">
      <c r="B45" s="179"/>
      <c r="C45" s="183" t="s">
        <v>86</v>
      </c>
      <c r="D45" s="184">
        <v>257881</v>
      </c>
      <c r="E45" s="288">
        <v>0.19581612608216009</v>
      </c>
      <c r="F45" s="288">
        <v>8.5822944627212683E-2</v>
      </c>
      <c r="G45" s="288">
        <v>0.14696234546161202</v>
      </c>
      <c r="H45" s="187"/>
      <c r="J45" s="440"/>
      <c r="K45" s="187"/>
    </row>
    <row r="46" spans="2:11">
      <c r="B46" s="179">
        <v>3</v>
      </c>
      <c r="C46" s="180" t="s">
        <v>90</v>
      </c>
      <c r="D46" s="181">
        <v>90722</v>
      </c>
      <c r="E46" s="287">
        <v>0.3318275916057315</v>
      </c>
      <c r="F46" s="287">
        <v>0.21373743818790875</v>
      </c>
      <c r="G46" s="287">
        <v>0.27560165017103211</v>
      </c>
      <c r="H46" s="172"/>
      <c r="J46" s="440"/>
      <c r="K46" s="172"/>
    </row>
    <row r="47" spans="2:11">
      <c r="B47" s="179">
        <v>12</v>
      </c>
      <c r="C47" s="180" t="s">
        <v>91</v>
      </c>
      <c r="D47" s="181">
        <v>31004</v>
      </c>
      <c r="E47" s="287">
        <v>0.30091730270989425</v>
      </c>
      <c r="F47" s="287">
        <v>0.15027158466494031</v>
      </c>
      <c r="G47" s="287">
        <v>0.23010583502798024</v>
      </c>
      <c r="H47" s="172"/>
      <c r="J47" s="440"/>
      <c r="K47" s="172"/>
    </row>
    <row r="48" spans="2:11">
      <c r="B48" s="179">
        <v>46</v>
      </c>
      <c r="C48" s="180" t="s">
        <v>92</v>
      </c>
      <c r="D48" s="181">
        <v>131089</v>
      </c>
      <c r="E48" s="287">
        <v>0.30801996238175655</v>
      </c>
      <c r="F48" s="287">
        <v>0.15785916912609721</v>
      </c>
      <c r="G48" s="287">
        <v>0.23693537863137099</v>
      </c>
      <c r="H48" s="172"/>
      <c r="J48" s="440"/>
      <c r="K48" s="172"/>
    </row>
    <row r="49" spans="2:11" s="188" customFormat="1">
      <c r="B49" s="179"/>
      <c r="C49" s="183" t="s">
        <v>89</v>
      </c>
      <c r="D49" s="184">
        <v>252815</v>
      </c>
      <c r="E49" s="288">
        <v>0.3147435370438188</v>
      </c>
      <c r="F49" s="288">
        <v>0.17503226315112433</v>
      </c>
      <c r="G49" s="288">
        <v>0.24854377522279625</v>
      </c>
      <c r="H49" s="187"/>
      <c r="J49" s="440"/>
      <c r="K49" s="187"/>
    </row>
    <row r="50" spans="2:11">
      <c r="B50" s="179">
        <v>6</v>
      </c>
      <c r="C50" s="180" t="s">
        <v>94</v>
      </c>
      <c r="D50" s="181">
        <v>58633</v>
      </c>
      <c r="E50" s="287">
        <v>0.49802247963857493</v>
      </c>
      <c r="F50" s="287">
        <v>0.36999419616947188</v>
      </c>
      <c r="G50" s="287">
        <v>0.43006564711922834</v>
      </c>
      <c r="H50" s="172"/>
      <c r="J50" s="440"/>
      <c r="K50" s="172"/>
    </row>
    <row r="51" spans="2:11">
      <c r="B51" s="179">
        <v>10</v>
      </c>
      <c r="C51" s="180" t="s">
        <v>95</v>
      </c>
      <c r="D51" s="181">
        <v>37742</v>
      </c>
      <c r="E51" s="287">
        <v>0.45841573852399292</v>
      </c>
      <c r="F51" s="287">
        <v>0.32604728328494403</v>
      </c>
      <c r="G51" s="287">
        <v>0.39210430626980419</v>
      </c>
      <c r="H51" s="172"/>
      <c r="J51" s="440"/>
      <c r="K51" s="172"/>
    </row>
    <row r="52" spans="2:11" s="188" customFormat="1">
      <c r="B52" s="179"/>
      <c r="C52" s="183" t="s">
        <v>93</v>
      </c>
      <c r="D52" s="184">
        <v>96375</v>
      </c>
      <c r="E52" s="288">
        <v>0.48103639155744438</v>
      </c>
      <c r="F52" s="288">
        <v>0.35242067901746471</v>
      </c>
      <c r="G52" s="288">
        <v>0.41435573326454278</v>
      </c>
      <c r="H52" s="187"/>
      <c r="J52" s="440"/>
      <c r="K52" s="187"/>
    </row>
    <row r="53" spans="2:11">
      <c r="B53" s="179">
        <v>15</v>
      </c>
      <c r="C53" s="180" t="s">
        <v>184</v>
      </c>
      <c r="D53" s="181">
        <v>81077</v>
      </c>
      <c r="E53" s="287">
        <v>0.34629216269841268</v>
      </c>
      <c r="F53" s="287">
        <v>0.17982934496695965</v>
      </c>
      <c r="G53" s="287">
        <v>0.26885325268763721</v>
      </c>
      <c r="H53" s="172"/>
      <c r="J53" s="440"/>
      <c r="K53" s="172"/>
    </row>
    <row r="54" spans="2:11">
      <c r="B54" s="179">
        <v>27</v>
      </c>
      <c r="C54" s="180" t="s">
        <v>97</v>
      </c>
      <c r="D54" s="181">
        <v>35248</v>
      </c>
      <c r="E54" s="287">
        <v>0.34725184447920121</v>
      </c>
      <c r="F54" s="287">
        <v>0.26095507827865627</v>
      </c>
      <c r="G54" s="287">
        <v>0.30881103196923104</v>
      </c>
      <c r="H54" s="172"/>
      <c r="J54" s="440"/>
      <c r="K54" s="172"/>
    </row>
    <row r="55" spans="2:11">
      <c r="B55" s="179">
        <v>32</v>
      </c>
      <c r="C55" s="180" t="s">
        <v>185</v>
      </c>
      <c r="D55" s="181">
        <v>37034</v>
      </c>
      <c r="E55" s="287">
        <v>0.40910257946356743</v>
      </c>
      <c r="F55" s="287">
        <v>0.2727631469635291</v>
      </c>
      <c r="G55" s="287">
        <v>0.34750541892259618</v>
      </c>
      <c r="H55" s="172"/>
      <c r="J55" s="440"/>
      <c r="K55" s="172"/>
    </row>
    <row r="56" spans="2:11">
      <c r="B56" s="179">
        <v>36</v>
      </c>
      <c r="C56" s="180" t="s">
        <v>98</v>
      </c>
      <c r="D56" s="181">
        <v>62038</v>
      </c>
      <c r="E56" s="287">
        <v>0.33271032315156696</v>
      </c>
      <c r="F56" s="287">
        <v>0.16124656503246809</v>
      </c>
      <c r="G56" s="287">
        <v>0.25285510495210922</v>
      </c>
      <c r="H56" s="172"/>
      <c r="J56" s="440"/>
      <c r="K56" s="172"/>
    </row>
    <row r="57" spans="2:11" s="188" customFormat="1">
      <c r="B57" s="179"/>
      <c r="C57" s="183" t="s">
        <v>96</v>
      </c>
      <c r="D57" s="184">
        <v>215397</v>
      </c>
      <c r="E57" s="288">
        <v>0.35100124612397482</v>
      </c>
      <c r="F57" s="288">
        <v>0.1981467495990564</v>
      </c>
      <c r="G57" s="288">
        <v>0.28060075974300053</v>
      </c>
      <c r="H57" s="187"/>
      <c r="J57" s="440"/>
      <c r="K57" s="187"/>
    </row>
    <row r="58" spans="2:11" s="188" customFormat="1">
      <c r="B58" s="179">
        <v>28</v>
      </c>
      <c r="C58" s="183" t="s">
        <v>99</v>
      </c>
      <c r="D58" s="184">
        <v>175117</v>
      </c>
      <c r="E58" s="288">
        <v>0.2015440309738018</v>
      </c>
      <c r="F58" s="288">
        <v>8.081371617611148E-2</v>
      </c>
      <c r="G58" s="288">
        <v>0.14533230645126488</v>
      </c>
      <c r="H58" s="187"/>
      <c r="J58" s="440"/>
      <c r="K58" s="187"/>
    </row>
    <row r="59" spans="2:11" s="188" customFormat="1">
      <c r="B59" s="179">
        <v>30</v>
      </c>
      <c r="C59" s="183" t="s">
        <v>100</v>
      </c>
      <c r="D59" s="184">
        <v>70899</v>
      </c>
      <c r="E59" s="288">
        <v>0.3535369082066121</v>
      </c>
      <c r="F59" s="288">
        <v>0.2013650775722273</v>
      </c>
      <c r="G59" s="288">
        <v>0.27924755704174592</v>
      </c>
      <c r="H59" s="187"/>
      <c r="J59" s="440"/>
      <c r="K59" s="187"/>
    </row>
    <row r="60" spans="2:11" s="188" customFormat="1">
      <c r="B60" s="179">
        <v>31</v>
      </c>
      <c r="C60" s="183" t="s">
        <v>101</v>
      </c>
      <c r="D60" s="184">
        <v>22116</v>
      </c>
      <c r="E60" s="288">
        <v>0.22760117630583951</v>
      </c>
      <c r="F60" s="288">
        <v>8.4447197096272394E-2</v>
      </c>
      <c r="G60" s="288">
        <v>0.15703148298044561</v>
      </c>
      <c r="H60" s="187"/>
      <c r="J60" s="440"/>
      <c r="K60" s="187"/>
    </row>
    <row r="61" spans="2:11">
      <c r="B61" s="179">
        <v>1</v>
      </c>
      <c r="C61" s="180" t="s">
        <v>186</v>
      </c>
      <c r="D61" s="181">
        <v>8200</v>
      </c>
      <c r="E61" s="287">
        <v>0.15250803063998022</v>
      </c>
      <c r="F61" s="287">
        <v>5.1144961162110363E-2</v>
      </c>
      <c r="G61" s="287">
        <v>0.10234392551359177</v>
      </c>
      <c r="H61" s="172"/>
      <c r="J61" s="440"/>
      <c r="K61" s="172"/>
    </row>
    <row r="62" spans="2:11">
      <c r="B62" s="179">
        <v>20</v>
      </c>
      <c r="C62" s="180" t="s">
        <v>187</v>
      </c>
      <c r="D62" s="181">
        <v>18470</v>
      </c>
      <c r="E62" s="287">
        <v>0.14009865137309402</v>
      </c>
      <c r="F62" s="287">
        <v>4.6123105955486486E-2</v>
      </c>
      <c r="G62" s="287">
        <v>9.6066325814119197E-2</v>
      </c>
      <c r="H62" s="172"/>
      <c r="J62" s="440"/>
      <c r="K62" s="172"/>
    </row>
    <row r="63" spans="2:11">
      <c r="B63" s="179">
        <v>48</v>
      </c>
      <c r="C63" s="180" t="s">
        <v>188</v>
      </c>
      <c r="D63" s="181">
        <v>32952</v>
      </c>
      <c r="E63" s="287">
        <v>0.16214572515988962</v>
      </c>
      <c r="F63" s="287">
        <v>5.7064095657223618E-2</v>
      </c>
      <c r="G63" s="287">
        <v>0.11138227320971046</v>
      </c>
      <c r="H63" s="172"/>
      <c r="J63" s="440"/>
      <c r="K63" s="172"/>
    </row>
    <row r="64" spans="2:11" s="188" customFormat="1">
      <c r="B64" s="179">
        <v>16</v>
      </c>
      <c r="C64" s="183" t="s">
        <v>164</v>
      </c>
      <c r="D64" s="184">
        <v>59622</v>
      </c>
      <c r="E64" s="288">
        <v>0.15320436044741276</v>
      </c>
      <c r="F64" s="288">
        <v>5.2588533873191914E-2</v>
      </c>
      <c r="G64" s="288">
        <v>0.10492563763680615</v>
      </c>
      <c r="H64" s="187"/>
      <c r="J64" s="440"/>
      <c r="K64" s="187"/>
    </row>
    <row r="65" spans="2:11" s="188" customFormat="1">
      <c r="B65" s="179">
        <v>26</v>
      </c>
      <c r="C65" s="183" t="s">
        <v>160</v>
      </c>
      <c r="D65" s="184">
        <v>15179</v>
      </c>
      <c r="E65" s="288">
        <v>0.27940534642662301</v>
      </c>
      <c r="F65" s="288">
        <v>0.14112130828830374</v>
      </c>
      <c r="G65" s="288">
        <v>0.21188771165738376</v>
      </c>
      <c r="H65" s="187"/>
      <c r="J65" s="440"/>
      <c r="K65" s="187"/>
    </row>
    <row r="66" spans="2:11">
      <c r="B66" s="179">
        <v>51</v>
      </c>
      <c r="C66" s="180" t="s">
        <v>104</v>
      </c>
      <c r="D66" s="181">
        <v>2085</v>
      </c>
      <c r="E66" s="287">
        <v>0.28823529411764703</v>
      </c>
      <c r="F66" s="287">
        <v>0.17828731867103417</v>
      </c>
      <c r="G66" s="287">
        <v>0.23522111913357402</v>
      </c>
      <c r="H66" s="172"/>
      <c r="J66" s="440"/>
      <c r="K66" s="172"/>
    </row>
    <row r="67" spans="2:11">
      <c r="B67" s="179">
        <v>52</v>
      </c>
      <c r="C67" s="180" t="s">
        <v>105</v>
      </c>
      <c r="D67" s="181">
        <v>2239</v>
      </c>
      <c r="E67" s="287">
        <v>0.31413857677902624</v>
      </c>
      <c r="F67" s="287">
        <v>0.2249247743229689</v>
      </c>
      <c r="G67" s="287">
        <v>0.27106537530266345</v>
      </c>
      <c r="H67" s="172"/>
      <c r="J67" s="440"/>
      <c r="K67" s="172"/>
    </row>
    <row r="68" spans="2:11" ht="18.600000000000001" customHeight="1">
      <c r="B68" s="402"/>
      <c r="C68" s="403" t="s">
        <v>45</v>
      </c>
      <c r="D68" s="404">
        <f>'Pensiones - mínimos'!$C$14</f>
        <v>2206406</v>
      </c>
      <c r="E68" s="405">
        <f>'Pensiones - mínimos'!E14</f>
        <v>0.2816632681552429</v>
      </c>
      <c r="F68" s="405">
        <f>'Pensiones - mínimos'!F14</f>
        <v>0.15660476960695296</v>
      </c>
      <c r="G68" s="405">
        <f>'Pensiones - mínimos'!G14</f>
        <v>0.22205772800860532</v>
      </c>
      <c r="J68" s="172"/>
      <c r="K68" s="172"/>
    </row>
    <row r="69" spans="2:11">
      <c r="C69" s="190"/>
      <c r="D69" s="217"/>
      <c r="E69" s="223"/>
      <c r="F69" s="218"/>
      <c r="G69" s="213"/>
      <c r="H69" s="218"/>
      <c r="I69" s="213"/>
      <c r="J69" s="172"/>
      <c r="K69" s="172"/>
    </row>
    <row r="70" spans="2:11">
      <c r="F70" s="258"/>
      <c r="G70" s="258"/>
      <c r="H70" s="172"/>
      <c r="I70" s="172"/>
    </row>
    <row r="71" spans="2:11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8" activePane="bottomLeft" state="frozen"/>
      <selection pane="bottomLeft" activeCell="L79" sqref="L79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77" t="s">
        <v>198</v>
      </c>
      <c r="C2" s="577"/>
      <c r="D2" s="577"/>
      <c r="E2" s="577"/>
      <c r="F2" s="577"/>
      <c r="G2" s="577"/>
      <c r="H2" s="577"/>
      <c r="I2" s="577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7"/>
      <c r="B5" s="581" t="s">
        <v>221</v>
      </c>
      <c r="C5" s="582"/>
      <c r="D5" s="582"/>
      <c r="E5" s="582"/>
      <c r="F5" s="582"/>
      <c r="G5" s="582"/>
      <c r="H5" s="582"/>
      <c r="I5" s="583"/>
    </row>
    <row r="6" spans="1:226" ht="2.4500000000000002" customHeight="1">
      <c r="A6" s="318"/>
      <c r="B6" s="584"/>
      <c r="C6" s="585"/>
      <c r="D6" s="585"/>
      <c r="E6" s="585"/>
      <c r="F6" s="585"/>
      <c r="G6" s="585"/>
      <c r="H6" s="585"/>
      <c r="I6" s="586"/>
    </row>
    <row r="7" spans="1:226" ht="52.5" customHeight="1">
      <c r="A7" s="318"/>
      <c r="B7" s="323" t="s">
        <v>166</v>
      </c>
      <c r="C7" s="324" t="s">
        <v>47</v>
      </c>
      <c r="D7" s="323" t="s">
        <v>192</v>
      </c>
      <c r="E7" s="325" t="s">
        <v>193</v>
      </c>
      <c r="F7" s="323" t="s">
        <v>194</v>
      </c>
      <c r="G7" s="323" t="s">
        <v>195</v>
      </c>
      <c r="H7" s="323" t="s">
        <v>196</v>
      </c>
      <c r="I7" s="323" t="s">
        <v>197</v>
      </c>
    </row>
    <row r="8" spans="1:226" ht="6.75" customHeight="1">
      <c r="B8" s="441"/>
      <c r="C8" s="442"/>
      <c r="D8" s="442"/>
      <c r="E8" s="443"/>
      <c r="F8" s="442"/>
      <c r="G8" s="442"/>
      <c r="H8" s="442"/>
      <c r="I8" s="442"/>
    </row>
    <row r="9" spans="1:226" s="148" customFormat="1" ht="18" customHeight="1">
      <c r="A9" s="12"/>
      <c r="B9" s="145"/>
      <c r="C9" s="146" t="s">
        <v>52</v>
      </c>
      <c r="D9" s="147">
        <v>43899</v>
      </c>
      <c r="E9" s="147">
        <v>68.535096755042147</v>
      </c>
      <c r="F9" s="147">
        <v>6387</v>
      </c>
      <c r="G9" s="147">
        <v>18952</v>
      </c>
      <c r="H9" s="147">
        <v>11179</v>
      </c>
      <c r="I9" s="147">
        <v>7381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2956</v>
      </c>
      <c r="E10" s="150">
        <v>70.217192151556162</v>
      </c>
      <c r="F10" s="150">
        <v>359</v>
      </c>
      <c r="G10" s="150">
        <v>1252</v>
      </c>
      <c r="H10" s="150">
        <v>818</v>
      </c>
      <c r="I10" s="150">
        <v>527</v>
      </c>
    </row>
    <row r="11" spans="1:226" s="152" customFormat="1" ht="18" customHeight="1">
      <c r="B11" s="145">
        <v>11</v>
      </c>
      <c r="C11" s="149" t="s">
        <v>54</v>
      </c>
      <c r="D11" s="150">
        <v>5161</v>
      </c>
      <c r="E11" s="150">
        <v>69.581226506490992</v>
      </c>
      <c r="F11" s="150">
        <v>832</v>
      </c>
      <c r="G11" s="150">
        <v>2004</v>
      </c>
      <c r="H11" s="150">
        <v>1271</v>
      </c>
      <c r="I11" s="150">
        <v>1054</v>
      </c>
    </row>
    <row r="12" spans="1:226" s="152" customFormat="1" ht="18" customHeight="1">
      <c r="B12" s="145">
        <v>14</v>
      </c>
      <c r="C12" s="149" t="s">
        <v>55</v>
      </c>
      <c r="D12" s="150">
        <v>5109</v>
      </c>
      <c r="E12" s="150">
        <v>68.646938735564689</v>
      </c>
      <c r="F12" s="150">
        <v>681</v>
      </c>
      <c r="G12" s="150">
        <v>2242</v>
      </c>
      <c r="H12" s="150">
        <v>1359</v>
      </c>
      <c r="I12" s="150">
        <v>827</v>
      </c>
    </row>
    <row r="13" spans="1:226" s="152" customFormat="1" ht="18" customHeight="1">
      <c r="B13" s="145">
        <v>18</v>
      </c>
      <c r="C13" s="149" t="s">
        <v>56</v>
      </c>
      <c r="D13" s="150">
        <v>5551</v>
      </c>
      <c r="E13" s="150">
        <v>68.55228427310395</v>
      </c>
      <c r="F13" s="150">
        <v>817</v>
      </c>
      <c r="G13" s="150">
        <v>2314</v>
      </c>
      <c r="H13" s="150">
        <v>1442</v>
      </c>
      <c r="I13" s="150">
        <v>978</v>
      </c>
    </row>
    <row r="14" spans="1:226" s="152" customFormat="1" ht="18" customHeight="1">
      <c r="B14" s="145">
        <v>21</v>
      </c>
      <c r="C14" s="149" t="s">
        <v>57</v>
      </c>
      <c r="D14" s="150">
        <v>2917</v>
      </c>
      <c r="E14" s="150">
        <v>67.15330133699004</v>
      </c>
      <c r="F14" s="150">
        <v>430</v>
      </c>
      <c r="G14" s="150">
        <v>1286</v>
      </c>
      <c r="H14" s="150">
        <v>775</v>
      </c>
      <c r="I14" s="150">
        <v>426</v>
      </c>
    </row>
    <row r="15" spans="1:226" s="152" customFormat="1" ht="18" customHeight="1">
      <c r="B15" s="145">
        <v>23</v>
      </c>
      <c r="C15" s="149" t="s">
        <v>58</v>
      </c>
      <c r="D15" s="150">
        <v>4106</v>
      </c>
      <c r="E15" s="150">
        <v>70.328382854359461</v>
      </c>
      <c r="F15" s="150">
        <v>480</v>
      </c>
      <c r="G15" s="150">
        <v>1780</v>
      </c>
      <c r="H15" s="150">
        <v>1090</v>
      </c>
      <c r="I15" s="150">
        <v>756</v>
      </c>
    </row>
    <row r="16" spans="1:226" s="152" customFormat="1" ht="18" customHeight="1">
      <c r="B16" s="145">
        <v>29</v>
      </c>
      <c r="C16" s="149" t="s">
        <v>59</v>
      </c>
      <c r="D16" s="150">
        <v>7263</v>
      </c>
      <c r="E16" s="150">
        <v>66.520042682087308</v>
      </c>
      <c r="F16" s="150">
        <v>1161</v>
      </c>
      <c r="G16" s="150">
        <v>3228</v>
      </c>
      <c r="H16" s="150">
        <v>1748</v>
      </c>
      <c r="I16" s="150">
        <v>1126</v>
      </c>
    </row>
    <row r="17" spans="1:428" s="152" customFormat="1" ht="18" customHeight="1">
      <c r="B17" s="145">
        <v>41</v>
      </c>
      <c r="C17" s="149" t="s">
        <v>60</v>
      </c>
      <c r="D17" s="150">
        <v>10836</v>
      </c>
      <c r="E17" s="150">
        <v>67.281405500184576</v>
      </c>
      <c r="F17" s="150">
        <v>1627</v>
      </c>
      <c r="G17" s="150">
        <v>4846</v>
      </c>
      <c r="H17" s="150">
        <v>2676</v>
      </c>
      <c r="I17" s="150">
        <v>1687</v>
      </c>
    </row>
    <row r="18" spans="1:428" s="153" customFormat="1" ht="18" customHeight="1">
      <c r="A18" s="12"/>
      <c r="B18" s="145"/>
      <c r="C18" s="146" t="s">
        <v>61</v>
      </c>
      <c r="D18" s="147">
        <v>9000</v>
      </c>
      <c r="E18" s="147">
        <v>58.163981597377557</v>
      </c>
      <c r="F18" s="147">
        <v>2184</v>
      </c>
      <c r="G18" s="147">
        <v>4686</v>
      </c>
      <c r="H18" s="147">
        <v>1476</v>
      </c>
      <c r="I18" s="147">
        <v>654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1612</v>
      </c>
      <c r="E19" s="150">
        <v>58.044236972704716</v>
      </c>
      <c r="F19" s="150">
        <v>369</v>
      </c>
      <c r="G19" s="150">
        <v>849</v>
      </c>
      <c r="H19" s="150">
        <v>266</v>
      </c>
      <c r="I19" s="150">
        <v>128</v>
      </c>
    </row>
    <row r="20" spans="1:428" s="152" customFormat="1" ht="18" customHeight="1">
      <c r="B20" s="145">
        <v>40</v>
      </c>
      <c r="C20" s="149" t="s">
        <v>63</v>
      </c>
      <c r="D20" s="150">
        <v>956</v>
      </c>
      <c r="E20" s="150">
        <v>59.429205020920499</v>
      </c>
      <c r="F20" s="150">
        <v>197</v>
      </c>
      <c r="G20" s="150">
        <v>510</v>
      </c>
      <c r="H20" s="150">
        <v>179</v>
      </c>
      <c r="I20" s="150">
        <v>70</v>
      </c>
    </row>
    <row r="21" spans="1:428" s="152" customFormat="1" ht="18" customHeight="1">
      <c r="B21" s="145">
        <v>50</v>
      </c>
      <c r="C21" s="152" t="s">
        <v>64</v>
      </c>
      <c r="D21" s="154">
        <v>6432</v>
      </c>
      <c r="E21" s="154">
        <v>57.018502798507463</v>
      </c>
      <c r="F21" s="154">
        <v>1618</v>
      </c>
      <c r="G21" s="154">
        <v>3327</v>
      </c>
      <c r="H21" s="154">
        <v>1031</v>
      </c>
      <c r="I21" s="154">
        <v>456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7150</v>
      </c>
      <c r="E22" s="147">
        <v>55.021065734265733</v>
      </c>
      <c r="F22" s="147">
        <v>2320</v>
      </c>
      <c r="G22" s="147">
        <v>3205</v>
      </c>
      <c r="H22" s="147">
        <v>1083</v>
      </c>
      <c r="I22" s="147">
        <v>542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4948</v>
      </c>
      <c r="E23" s="147">
        <v>59.95304163298303</v>
      </c>
      <c r="F23" s="147">
        <v>1097</v>
      </c>
      <c r="G23" s="147">
        <v>2452</v>
      </c>
      <c r="H23" s="147">
        <v>945</v>
      </c>
      <c r="I23" s="147">
        <v>454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9072</v>
      </c>
      <c r="E24" s="147">
        <v>65.531819792422738</v>
      </c>
      <c r="F24" s="147">
        <v>1866</v>
      </c>
      <c r="G24" s="147">
        <v>3714</v>
      </c>
      <c r="H24" s="147">
        <v>1963</v>
      </c>
      <c r="I24" s="147">
        <v>1529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4473</v>
      </c>
      <c r="E25" s="150">
        <v>66.566575005589101</v>
      </c>
      <c r="F25" s="150">
        <v>912</v>
      </c>
      <c r="G25" s="150">
        <v>1751</v>
      </c>
      <c r="H25" s="150">
        <v>976</v>
      </c>
      <c r="I25" s="150">
        <v>834</v>
      </c>
    </row>
    <row r="26" spans="1:428" s="152" customFormat="1" ht="18" customHeight="1">
      <c r="B26" s="145">
        <v>38</v>
      </c>
      <c r="C26" s="149" t="s">
        <v>68</v>
      </c>
      <c r="D26" s="150">
        <v>4599</v>
      </c>
      <c r="E26" s="150">
        <v>64.49706457925636</v>
      </c>
      <c r="F26" s="150">
        <v>954</v>
      </c>
      <c r="G26" s="150">
        <v>1963</v>
      </c>
      <c r="H26" s="150">
        <v>987</v>
      </c>
      <c r="I26" s="150">
        <v>695</v>
      </c>
    </row>
    <row r="27" spans="1:428" s="152" customFormat="1" ht="18" customHeight="1">
      <c r="B27" s="145">
        <v>39</v>
      </c>
      <c r="C27" s="146" t="s">
        <v>69</v>
      </c>
      <c r="D27" s="147">
        <v>3633</v>
      </c>
      <c r="E27" s="147">
        <v>59.978703550784473</v>
      </c>
      <c r="F27" s="147">
        <v>916</v>
      </c>
      <c r="G27" s="147">
        <v>1649</v>
      </c>
      <c r="H27" s="147">
        <v>673</v>
      </c>
      <c r="I27" s="147">
        <v>395</v>
      </c>
    </row>
    <row r="28" spans="1:428" s="148" customFormat="1" ht="18" customHeight="1">
      <c r="A28" s="12"/>
      <c r="B28" s="145"/>
      <c r="C28" s="146" t="s">
        <v>70</v>
      </c>
      <c r="D28" s="147">
        <v>16898</v>
      </c>
      <c r="E28" s="147">
        <v>62.812366111300612</v>
      </c>
      <c r="F28" s="147">
        <v>3661</v>
      </c>
      <c r="G28" s="147">
        <v>7803</v>
      </c>
      <c r="H28" s="147">
        <v>3300</v>
      </c>
      <c r="I28" s="147">
        <v>2134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1067</v>
      </c>
      <c r="E29" s="150">
        <v>64.82729147141518</v>
      </c>
      <c r="F29" s="150">
        <v>194</v>
      </c>
      <c r="G29" s="150">
        <v>466</v>
      </c>
      <c r="H29" s="150">
        <v>263</v>
      </c>
      <c r="I29" s="150">
        <v>144</v>
      </c>
    </row>
    <row r="30" spans="1:428" s="152" customFormat="1" ht="18" customHeight="1">
      <c r="B30" s="145">
        <v>9</v>
      </c>
      <c r="C30" s="149" t="s">
        <v>72</v>
      </c>
      <c r="D30" s="150">
        <v>2514</v>
      </c>
      <c r="E30" s="150">
        <v>62.163066825775658</v>
      </c>
      <c r="F30" s="150">
        <v>505</v>
      </c>
      <c r="G30" s="150">
        <v>1234</v>
      </c>
      <c r="H30" s="150">
        <v>446</v>
      </c>
      <c r="I30" s="150">
        <v>329</v>
      </c>
    </row>
    <row r="31" spans="1:428" s="152" customFormat="1" ht="18" customHeight="1">
      <c r="B31" s="145">
        <v>24</v>
      </c>
      <c r="C31" s="149" t="s">
        <v>73</v>
      </c>
      <c r="D31" s="150">
        <v>3503</v>
      </c>
      <c r="E31" s="150">
        <v>59.720602340850704</v>
      </c>
      <c r="F31" s="150">
        <v>902</v>
      </c>
      <c r="G31" s="150">
        <v>1554</v>
      </c>
      <c r="H31" s="150">
        <v>637</v>
      </c>
      <c r="I31" s="150">
        <v>410</v>
      </c>
    </row>
    <row r="32" spans="1:428" s="152" customFormat="1" ht="18" customHeight="1">
      <c r="B32" s="145">
        <v>34</v>
      </c>
      <c r="C32" s="152" t="s">
        <v>74</v>
      </c>
      <c r="D32" s="154">
        <v>1220</v>
      </c>
      <c r="E32" s="154">
        <v>63.193172131147541</v>
      </c>
      <c r="F32" s="154">
        <v>255</v>
      </c>
      <c r="G32" s="154">
        <v>551</v>
      </c>
      <c r="H32" s="154">
        <v>248</v>
      </c>
      <c r="I32" s="154">
        <v>166</v>
      </c>
    </row>
    <row r="33" spans="1:226" s="152" customFormat="1" ht="18" customHeight="1">
      <c r="B33" s="145">
        <v>37</v>
      </c>
      <c r="C33" s="152" t="s">
        <v>75</v>
      </c>
      <c r="D33" s="154">
        <v>2253</v>
      </c>
      <c r="E33" s="154">
        <v>61.728153573013756</v>
      </c>
      <c r="F33" s="154">
        <v>511</v>
      </c>
      <c r="G33" s="154">
        <v>1016</v>
      </c>
      <c r="H33" s="154">
        <v>447</v>
      </c>
      <c r="I33" s="154">
        <v>279</v>
      </c>
    </row>
    <row r="34" spans="1:226" s="152" customFormat="1" ht="18" customHeight="1">
      <c r="B34" s="145">
        <v>40</v>
      </c>
      <c r="C34" s="149" t="s">
        <v>76</v>
      </c>
      <c r="D34" s="150">
        <v>1086</v>
      </c>
      <c r="E34" s="150">
        <v>66.138802946592989</v>
      </c>
      <c r="F34" s="150">
        <v>155</v>
      </c>
      <c r="G34" s="150">
        <v>513</v>
      </c>
      <c r="H34" s="150">
        <v>258</v>
      </c>
      <c r="I34" s="150">
        <v>160</v>
      </c>
    </row>
    <row r="35" spans="1:226" s="152" customFormat="1" ht="18" customHeight="1">
      <c r="B35" s="145">
        <v>42</v>
      </c>
      <c r="C35" s="149" t="s">
        <v>77</v>
      </c>
      <c r="D35" s="150">
        <v>653</v>
      </c>
      <c r="E35" s="150">
        <v>64.043047473200616</v>
      </c>
      <c r="F35" s="150">
        <v>113</v>
      </c>
      <c r="G35" s="150">
        <v>318</v>
      </c>
      <c r="H35" s="150">
        <v>137</v>
      </c>
      <c r="I35" s="150">
        <v>85</v>
      </c>
    </row>
    <row r="36" spans="1:226" s="152" customFormat="1" ht="18" customHeight="1">
      <c r="B36" s="145">
        <v>47</v>
      </c>
      <c r="C36" s="149" t="s">
        <v>78</v>
      </c>
      <c r="D36" s="150">
        <v>3286</v>
      </c>
      <c r="E36" s="150">
        <v>61.180152160681686</v>
      </c>
      <c r="F36" s="150">
        <v>741</v>
      </c>
      <c r="G36" s="150">
        <v>1556</v>
      </c>
      <c r="H36" s="150">
        <v>607</v>
      </c>
      <c r="I36" s="150">
        <v>382</v>
      </c>
    </row>
    <row r="37" spans="1:226" s="152" customFormat="1" ht="18" customHeight="1">
      <c r="B37" s="145">
        <v>49</v>
      </c>
      <c r="C37" s="149" t="s">
        <v>79</v>
      </c>
      <c r="D37" s="150">
        <v>1316</v>
      </c>
      <c r="E37" s="150">
        <v>62.317006079027351</v>
      </c>
      <c r="F37" s="150">
        <v>285</v>
      </c>
      <c r="G37" s="150">
        <v>595</v>
      </c>
      <c r="H37" s="150">
        <v>257</v>
      </c>
      <c r="I37" s="150">
        <v>179</v>
      </c>
    </row>
    <row r="38" spans="1:226" s="148" customFormat="1" ht="18" customHeight="1">
      <c r="A38" s="12"/>
      <c r="B38" s="145"/>
      <c r="C38" s="146" t="s">
        <v>80</v>
      </c>
      <c r="D38" s="147">
        <v>10118</v>
      </c>
      <c r="E38" s="147">
        <v>66.406447864209113</v>
      </c>
      <c r="F38" s="147">
        <v>1606</v>
      </c>
      <c r="G38" s="147">
        <v>4463</v>
      </c>
      <c r="H38" s="147">
        <v>2512</v>
      </c>
      <c r="I38" s="147">
        <v>1537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2183</v>
      </c>
      <c r="E39" s="150">
        <v>67.123321117727897</v>
      </c>
      <c r="F39" s="150">
        <v>361</v>
      </c>
      <c r="G39" s="150">
        <v>916</v>
      </c>
      <c r="H39" s="150">
        <v>538</v>
      </c>
      <c r="I39" s="150">
        <v>368</v>
      </c>
    </row>
    <row r="40" spans="1:226" s="152" customFormat="1" ht="18" customHeight="1">
      <c r="B40" s="145">
        <v>13</v>
      </c>
      <c r="C40" s="149" t="s">
        <v>82</v>
      </c>
      <c r="D40" s="150">
        <v>2481</v>
      </c>
      <c r="E40" s="150">
        <v>68.526541717049582</v>
      </c>
      <c r="F40" s="150">
        <v>382</v>
      </c>
      <c r="G40" s="150">
        <v>1031</v>
      </c>
      <c r="H40" s="150">
        <v>628</v>
      </c>
      <c r="I40" s="150">
        <v>440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1251</v>
      </c>
      <c r="E41" s="150">
        <v>66.201167066346926</v>
      </c>
      <c r="F41" s="150">
        <v>185</v>
      </c>
      <c r="G41" s="150">
        <v>592</v>
      </c>
      <c r="H41" s="150">
        <v>303</v>
      </c>
      <c r="I41" s="150">
        <v>171</v>
      </c>
    </row>
    <row r="42" spans="1:226" s="152" customFormat="1" ht="18" customHeight="1">
      <c r="B42" s="145">
        <v>19</v>
      </c>
      <c r="C42" s="152" t="s">
        <v>84</v>
      </c>
      <c r="D42" s="154">
        <v>1123</v>
      </c>
      <c r="E42" s="154">
        <v>64.151816562778279</v>
      </c>
      <c r="F42" s="154">
        <v>197</v>
      </c>
      <c r="G42" s="154">
        <v>535</v>
      </c>
      <c r="H42" s="154">
        <v>249</v>
      </c>
      <c r="I42" s="154">
        <v>142</v>
      </c>
    </row>
    <row r="43" spans="1:226" s="152" customFormat="1" ht="18" customHeight="1">
      <c r="B43" s="145">
        <v>45</v>
      </c>
      <c r="C43" s="149" t="s">
        <v>85</v>
      </c>
      <c r="D43" s="150">
        <v>3080</v>
      </c>
      <c r="E43" s="150">
        <v>66.029392857142852</v>
      </c>
      <c r="F43" s="150">
        <v>481</v>
      </c>
      <c r="G43" s="150">
        <v>1389</v>
      </c>
      <c r="H43" s="150">
        <v>794</v>
      </c>
      <c r="I43" s="150">
        <v>416</v>
      </c>
    </row>
    <row r="44" spans="1:226" s="148" customFormat="1" ht="18" customHeight="1">
      <c r="A44" s="12"/>
      <c r="B44" s="145"/>
      <c r="C44" s="146" t="s">
        <v>86</v>
      </c>
      <c r="D44" s="147">
        <v>42422</v>
      </c>
      <c r="E44" s="147">
        <v>58.618469503854719</v>
      </c>
      <c r="F44" s="147">
        <v>9715</v>
      </c>
      <c r="G44" s="147">
        <v>22008</v>
      </c>
      <c r="H44" s="147">
        <v>7346</v>
      </c>
      <c r="I44" s="147">
        <v>3353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31283</v>
      </c>
      <c r="E45" s="154">
        <v>58.498851452865779</v>
      </c>
      <c r="F45" s="154">
        <v>7171</v>
      </c>
      <c r="G45" s="154">
        <v>16341</v>
      </c>
      <c r="H45" s="154">
        <v>5328</v>
      </c>
      <c r="I45" s="154">
        <v>2443</v>
      </c>
    </row>
    <row r="46" spans="1:226" s="152" customFormat="1" ht="18" customHeight="1">
      <c r="B46" s="145">
        <v>17</v>
      </c>
      <c r="C46" s="152" t="s">
        <v>183</v>
      </c>
      <c r="D46" s="154">
        <v>3535</v>
      </c>
      <c r="E46" s="154">
        <v>58.20750495049505</v>
      </c>
      <c r="F46" s="154">
        <v>860</v>
      </c>
      <c r="G46" s="154">
        <v>1765</v>
      </c>
      <c r="H46" s="154">
        <v>618</v>
      </c>
      <c r="I46" s="154">
        <v>292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2813</v>
      </c>
      <c r="E47" s="150">
        <v>58.133825097760401</v>
      </c>
      <c r="F47" s="150">
        <v>675</v>
      </c>
      <c r="G47" s="150">
        <v>1413</v>
      </c>
      <c r="H47" s="150">
        <v>500</v>
      </c>
      <c r="I47" s="150">
        <v>225</v>
      </c>
      <c r="L47" s="411"/>
    </row>
    <row r="48" spans="1:226" s="152" customFormat="1" ht="18" customHeight="1">
      <c r="B48" s="145">
        <v>43</v>
      </c>
      <c r="C48" s="152" t="s">
        <v>88</v>
      </c>
      <c r="D48" s="154">
        <v>4791</v>
      </c>
      <c r="E48" s="154">
        <v>59.63369651429764</v>
      </c>
      <c r="F48" s="154">
        <v>1009</v>
      </c>
      <c r="G48" s="154">
        <v>2489</v>
      </c>
      <c r="H48" s="154">
        <v>900</v>
      </c>
      <c r="I48" s="154">
        <v>393</v>
      </c>
    </row>
    <row r="49" spans="1:226" s="148" customFormat="1" ht="18" customHeight="1">
      <c r="A49" s="12"/>
      <c r="B49" s="145"/>
      <c r="C49" s="146" t="s">
        <v>89</v>
      </c>
      <c r="D49" s="147">
        <v>27963</v>
      </c>
      <c r="E49" s="147">
        <v>60.474701499729996</v>
      </c>
      <c r="F49" s="147">
        <v>5679</v>
      </c>
      <c r="G49" s="147">
        <v>14077</v>
      </c>
      <c r="H49" s="147">
        <v>5488</v>
      </c>
      <c r="I49" s="147">
        <v>2719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9443</v>
      </c>
      <c r="E50" s="154">
        <v>62.856042571216776</v>
      </c>
      <c r="F50" s="154">
        <v>1758</v>
      </c>
      <c r="G50" s="154">
        <v>4487</v>
      </c>
      <c r="H50" s="154">
        <v>2089</v>
      </c>
      <c r="I50" s="154">
        <v>1109</v>
      </c>
    </row>
    <row r="51" spans="1:226" s="152" customFormat="1" ht="18" customHeight="1">
      <c r="B51" s="145">
        <v>12</v>
      </c>
      <c r="C51" s="152" t="s">
        <v>91</v>
      </c>
      <c r="D51" s="154">
        <v>3751</v>
      </c>
      <c r="E51" s="154">
        <v>58.784908024526793</v>
      </c>
      <c r="F51" s="154">
        <v>773</v>
      </c>
      <c r="G51" s="154">
        <v>2040</v>
      </c>
      <c r="H51" s="154">
        <v>653</v>
      </c>
      <c r="I51" s="154">
        <v>285</v>
      </c>
    </row>
    <row r="52" spans="1:226" s="152" customFormat="1" ht="18" customHeight="1">
      <c r="B52" s="145">
        <v>46</v>
      </c>
      <c r="C52" s="152" t="s">
        <v>92</v>
      </c>
      <c r="D52" s="154">
        <v>14769</v>
      </c>
      <c r="E52" s="154">
        <v>59.783153903446411</v>
      </c>
      <c r="F52" s="154">
        <v>3148</v>
      </c>
      <c r="G52" s="154">
        <v>7550</v>
      </c>
      <c r="H52" s="154">
        <v>2746</v>
      </c>
      <c r="I52" s="154">
        <v>1325</v>
      </c>
    </row>
    <row r="53" spans="1:226" s="148" customFormat="1" ht="18" customHeight="1">
      <c r="A53" s="12"/>
      <c r="B53" s="145"/>
      <c r="C53" s="146" t="s">
        <v>93</v>
      </c>
      <c r="D53" s="147">
        <v>6859</v>
      </c>
      <c r="E53" s="147">
        <v>66.739254932708192</v>
      </c>
      <c r="F53" s="147">
        <v>1077</v>
      </c>
      <c r="G53" s="147">
        <v>3057</v>
      </c>
      <c r="H53" s="147">
        <v>1627</v>
      </c>
      <c r="I53" s="147">
        <v>1098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4060</v>
      </c>
      <c r="E54" s="154">
        <v>67.365369458128072</v>
      </c>
      <c r="F54" s="154">
        <v>645</v>
      </c>
      <c r="G54" s="154">
        <v>1749</v>
      </c>
      <c r="H54" s="154">
        <v>1009</v>
      </c>
      <c r="I54" s="154">
        <v>657</v>
      </c>
    </row>
    <row r="55" spans="1:226" s="152" customFormat="1" ht="18" customHeight="1">
      <c r="B55" s="145">
        <v>10</v>
      </c>
      <c r="C55" s="149" t="s">
        <v>95</v>
      </c>
      <c r="D55" s="150">
        <v>2799</v>
      </c>
      <c r="E55" s="150">
        <v>66.113140407288313</v>
      </c>
      <c r="F55" s="150">
        <v>432</v>
      </c>
      <c r="G55" s="150">
        <v>1308</v>
      </c>
      <c r="H55" s="150">
        <v>618</v>
      </c>
      <c r="I55" s="150">
        <v>441</v>
      </c>
    </row>
    <row r="56" spans="1:226" s="148" customFormat="1" ht="18" customHeight="1">
      <c r="A56" s="12"/>
      <c r="B56" s="145"/>
      <c r="C56" s="146" t="s">
        <v>96</v>
      </c>
      <c r="D56" s="147">
        <v>19745</v>
      </c>
      <c r="E56" s="147">
        <v>55.111349245853951</v>
      </c>
      <c r="F56" s="147">
        <v>5934</v>
      </c>
      <c r="G56" s="147">
        <v>8770</v>
      </c>
      <c r="H56" s="147">
        <v>3356</v>
      </c>
      <c r="I56" s="147">
        <v>1685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6694</v>
      </c>
      <c r="E57" s="158">
        <v>54.466552136241425</v>
      </c>
      <c r="F57" s="158">
        <v>2118</v>
      </c>
      <c r="G57" s="158">
        <v>2995</v>
      </c>
      <c r="H57" s="158">
        <v>1059</v>
      </c>
      <c r="I57" s="158">
        <v>522</v>
      </c>
    </row>
    <row r="58" spans="1:226" s="152" customFormat="1" ht="18" customHeight="1">
      <c r="B58" s="145">
        <v>27</v>
      </c>
      <c r="C58" s="157" t="s">
        <v>97</v>
      </c>
      <c r="D58" s="158">
        <v>3018</v>
      </c>
      <c r="E58" s="158">
        <v>53.964953611663347</v>
      </c>
      <c r="F58" s="158">
        <v>1073</v>
      </c>
      <c r="G58" s="158">
        <v>1267</v>
      </c>
      <c r="H58" s="158">
        <v>444</v>
      </c>
      <c r="I58" s="158">
        <v>234</v>
      </c>
    </row>
    <row r="59" spans="1:226" s="152" customFormat="1" ht="18" customHeight="1">
      <c r="B59" s="159">
        <v>32</v>
      </c>
      <c r="C59" s="157" t="s">
        <v>185</v>
      </c>
      <c r="D59" s="158">
        <v>2752</v>
      </c>
      <c r="E59" s="158">
        <v>53.16499273255814</v>
      </c>
      <c r="F59" s="158">
        <v>907</v>
      </c>
      <c r="G59" s="158">
        <v>1236</v>
      </c>
      <c r="H59" s="158">
        <v>404</v>
      </c>
      <c r="I59" s="158">
        <v>205</v>
      </c>
    </row>
    <row r="60" spans="1:226" s="152" customFormat="1" ht="18" customHeight="1">
      <c r="B60" s="159">
        <v>36</v>
      </c>
      <c r="C60" s="161" t="s">
        <v>98</v>
      </c>
      <c r="D60" s="158">
        <v>7281</v>
      </c>
      <c r="E60" s="158">
        <v>58.848898502952885</v>
      </c>
      <c r="F60" s="158">
        <v>1836</v>
      </c>
      <c r="G60" s="158">
        <v>3272</v>
      </c>
      <c r="H60" s="158">
        <v>1449</v>
      </c>
      <c r="I60" s="158">
        <v>724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30503</v>
      </c>
      <c r="E61" s="163">
        <v>60.831248729633145</v>
      </c>
      <c r="F61" s="163">
        <v>6354</v>
      </c>
      <c r="G61" s="163">
        <v>15243</v>
      </c>
      <c r="H61" s="163">
        <v>5991</v>
      </c>
      <c r="I61" s="163">
        <v>2915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7283</v>
      </c>
      <c r="E62" s="163">
        <v>68.638061238500612</v>
      </c>
      <c r="F62" s="163">
        <v>1054</v>
      </c>
      <c r="G62" s="163">
        <v>3059</v>
      </c>
      <c r="H62" s="163">
        <v>1901</v>
      </c>
      <c r="I62" s="163">
        <v>1269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3926</v>
      </c>
      <c r="E63" s="163">
        <v>60.744656138563421</v>
      </c>
      <c r="F63" s="163">
        <v>878</v>
      </c>
      <c r="G63" s="163">
        <v>1883</v>
      </c>
      <c r="H63" s="163">
        <v>711</v>
      </c>
      <c r="I63" s="163">
        <v>454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15697</v>
      </c>
      <c r="E64" s="147">
        <v>57.865870510565408</v>
      </c>
      <c r="F64" s="147">
        <v>4018</v>
      </c>
      <c r="G64" s="147">
        <v>7877</v>
      </c>
      <c r="H64" s="147">
        <v>2518</v>
      </c>
      <c r="I64" s="147">
        <v>1284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2133</v>
      </c>
      <c r="E65" s="150">
        <v>57.625780590717305</v>
      </c>
      <c r="F65" s="150">
        <v>533</v>
      </c>
      <c r="G65" s="150">
        <v>1101</v>
      </c>
      <c r="H65" s="150">
        <v>331</v>
      </c>
      <c r="I65" s="150">
        <v>168</v>
      </c>
    </row>
    <row r="66" spans="1:226" s="152" customFormat="1" ht="18" customHeight="1">
      <c r="B66" s="145">
        <v>20</v>
      </c>
      <c r="C66" s="164" t="s">
        <v>187</v>
      </c>
      <c r="D66" s="150">
        <v>4906</v>
      </c>
      <c r="E66" s="150">
        <v>59.031479820627801</v>
      </c>
      <c r="F66" s="150">
        <v>1111</v>
      </c>
      <c r="G66" s="150">
        <v>2533</v>
      </c>
      <c r="H66" s="150">
        <v>830</v>
      </c>
      <c r="I66" s="150">
        <v>432</v>
      </c>
    </row>
    <row r="67" spans="1:226" s="152" customFormat="1" ht="18" customHeight="1">
      <c r="B67" s="145">
        <v>48</v>
      </c>
      <c r="C67" s="164" t="s">
        <v>188</v>
      </c>
      <c r="D67" s="150">
        <v>8658</v>
      </c>
      <c r="E67" s="150">
        <v>56.940351120351131</v>
      </c>
      <c r="F67" s="150">
        <v>2374</v>
      </c>
      <c r="G67" s="150">
        <v>4243</v>
      </c>
      <c r="H67" s="150">
        <v>1357</v>
      </c>
      <c r="I67" s="150">
        <v>684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2072</v>
      </c>
      <c r="E68" s="147">
        <v>58.062157335907337</v>
      </c>
      <c r="F68" s="147">
        <v>508</v>
      </c>
      <c r="G68" s="147">
        <v>1028</v>
      </c>
      <c r="H68" s="147">
        <v>368</v>
      </c>
      <c r="I68" s="147">
        <v>168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292</v>
      </c>
      <c r="E69" s="150">
        <v>69.232876712328761</v>
      </c>
      <c r="F69" s="150">
        <v>47</v>
      </c>
      <c r="G69" s="150">
        <v>112</v>
      </c>
      <c r="H69" s="150">
        <v>78</v>
      </c>
      <c r="I69" s="150">
        <v>55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118</v>
      </c>
      <c r="E70" s="150">
        <v>69.899491525423727</v>
      </c>
      <c r="F70" s="150">
        <v>20</v>
      </c>
      <c r="G70" s="150">
        <v>41</v>
      </c>
      <c r="H70" s="150">
        <v>35</v>
      </c>
      <c r="I70" s="150">
        <v>22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7" t="s">
        <v>45</v>
      </c>
      <c r="D71" s="395">
        <v>261598</v>
      </c>
      <c r="E71" s="396">
        <v>61.650011467977585</v>
      </c>
      <c r="F71" s="395">
        <v>55321</v>
      </c>
      <c r="G71" s="395">
        <v>124079</v>
      </c>
      <c r="H71" s="395">
        <v>52550</v>
      </c>
      <c r="I71" s="395">
        <v>29648</v>
      </c>
      <c r="L71" s="473"/>
      <c r="M71" s="305"/>
      <c r="N71" s="305"/>
      <c r="O71" s="305"/>
    </row>
    <row r="72" spans="1:226" ht="18" customHeight="1">
      <c r="B72" s="165"/>
      <c r="D72" s="124"/>
      <c r="E72" s="166"/>
      <c r="F72" s="166"/>
      <c r="G72" s="167"/>
      <c r="H72" s="166"/>
      <c r="I72" s="166"/>
      <c r="L72" s="303"/>
      <c r="M72" s="303"/>
      <c r="N72" s="303"/>
      <c r="O72" s="303"/>
    </row>
    <row r="73" spans="1:226" ht="18" customHeight="1">
      <c r="B73" s="326"/>
      <c r="C73" s="327"/>
      <c r="D73" s="328"/>
      <c r="E73" s="329"/>
      <c r="F73" s="327"/>
      <c r="G73" s="330"/>
      <c r="H73" s="166"/>
      <c r="I73" s="166"/>
      <c r="L73" s="303"/>
      <c r="M73" s="303"/>
      <c r="N73" s="303"/>
      <c r="O73" s="303"/>
    </row>
    <row r="74" spans="1:226" ht="18" customHeight="1">
      <c r="B74" s="326"/>
      <c r="C74" s="565" t="s">
        <v>199</v>
      </c>
      <c r="D74" s="444" t="s">
        <v>4</v>
      </c>
      <c r="E74" s="444" t="s">
        <v>3</v>
      </c>
      <c r="F74" s="444" t="s">
        <v>200</v>
      </c>
      <c r="G74" s="327"/>
      <c r="I74" s="166"/>
    </row>
    <row r="75" spans="1:226" ht="18" customHeight="1">
      <c r="B75" s="331"/>
      <c r="C75" s="565"/>
      <c r="D75" s="399">
        <v>244410</v>
      </c>
      <c r="E75" s="399">
        <v>17188</v>
      </c>
      <c r="F75" s="399">
        <f>SUM(D75:E75)</f>
        <v>261598</v>
      </c>
      <c r="G75" s="327"/>
    </row>
    <row r="76" spans="1:226" ht="18" customHeight="1">
      <c r="B76" s="331"/>
      <c r="C76" s="458"/>
      <c r="D76" s="459"/>
      <c r="E76" s="458"/>
      <c r="F76" s="458"/>
      <c r="G76" s="327"/>
    </row>
    <row r="77" spans="1:226" ht="18" customHeight="1">
      <c r="B77" s="456"/>
      <c r="C77" s="303"/>
      <c r="D77" s="305"/>
      <c r="E77" s="460"/>
      <c r="F77" s="303"/>
      <c r="G77" s="457"/>
    </row>
    <row r="78" spans="1:226" ht="18" customHeight="1">
      <c r="B78" s="136"/>
      <c r="C78" s="303"/>
      <c r="D78" s="305"/>
      <c r="E78" s="305"/>
      <c r="F78" s="305"/>
      <c r="G78" s="303"/>
    </row>
    <row r="79" spans="1:226" ht="18" customHeight="1">
      <c r="B79" s="136"/>
      <c r="C79" s="303"/>
      <c r="D79" s="305"/>
      <c r="E79" s="305"/>
      <c r="F79" s="305"/>
      <c r="G79" s="303"/>
      <c r="H79" s="303"/>
    </row>
    <row r="80" spans="1:226" ht="18" customHeight="1">
      <c r="B80" s="136"/>
      <c r="C80" s="303"/>
      <c r="D80" s="307"/>
      <c r="E80" s="303"/>
      <c r="F80" s="303"/>
      <c r="G80" s="303"/>
      <c r="H80" s="303"/>
    </row>
    <row r="81" spans="1:428" ht="18" customHeight="1">
      <c r="B81" s="136"/>
      <c r="C81" s="303"/>
      <c r="D81" s="307"/>
      <c r="E81" s="305"/>
      <c r="F81" s="305"/>
      <c r="G81" s="303"/>
      <c r="H81" s="303"/>
    </row>
    <row r="82" spans="1:428" ht="18" customHeight="1">
      <c r="B82" s="306"/>
      <c r="C82" s="303"/>
      <c r="D82" s="307"/>
      <c r="E82" s="303"/>
      <c r="F82" s="303"/>
      <c r="G82" s="303"/>
      <c r="H82" s="303"/>
      <c r="I82" s="303"/>
    </row>
    <row r="83" spans="1:428" ht="18" customHeight="1">
      <c r="B83" s="306"/>
      <c r="C83" s="303"/>
      <c r="D83" s="307"/>
      <c r="E83" s="303"/>
      <c r="F83" s="303"/>
      <c r="G83" s="303"/>
      <c r="H83" s="303"/>
      <c r="I83" s="303"/>
    </row>
    <row r="84" spans="1:428" ht="18" customHeight="1">
      <c r="B84" s="306"/>
      <c r="C84" s="579"/>
      <c r="D84" s="579"/>
      <c r="E84" s="579"/>
      <c r="F84" s="579"/>
      <c r="G84" s="579"/>
      <c r="H84" s="579"/>
      <c r="I84" s="303"/>
    </row>
    <row r="85" spans="1:428" ht="18" customHeight="1">
      <c r="B85" s="306"/>
      <c r="C85" s="579"/>
      <c r="D85" s="579"/>
      <c r="E85" s="579"/>
      <c r="F85" s="304"/>
      <c r="G85" s="304"/>
      <c r="H85" s="304"/>
      <c r="I85" s="303"/>
    </row>
    <row r="86" spans="1:428" ht="18" customHeight="1">
      <c r="B86" s="306"/>
      <c r="C86" s="580"/>
      <c r="D86" s="580"/>
      <c r="E86" s="580"/>
      <c r="F86" s="308"/>
      <c r="G86" s="308"/>
      <c r="H86" s="308"/>
      <c r="I86" s="303"/>
    </row>
    <row r="87" spans="1:428" ht="18" customHeight="1">
      <c r="B87" s="306"/>
      <c r="C87" s="580"/>
      <c r="D87" s="580"/>
      <c r="E87" s="580"/>
      <c r="F87" s="308"/>
      <c r="G87" s="308"/>
      <c r="H87" s="308"/>
      <c r="I87" s="303"/>
    </row>
    <row r="88" spans="1:428" ht="18" customHeight="1">
      <c r="B88" s="306"/>
      <c r="C88" s="580"/>
      <c r="D88" s="580"/>
      <c r="E88" s="580"/>
      <c r="F88" s="308"/>
      <c r="G88" s="308"/>
      <c r="H88" s="308"/>
      <c r="I88" s="303"/>
    </row>
    <row r="89" spans="1:428" s="112" customFormat="1">
      <c r="A89" s="143"/>
      <c r="B89" s="306"/>
      <c r="C89" s="580"/>
      <c r="D89" s="580"/>
      <c r="E89" s="580"/>
      <c r="F89" s="308"/>
      <c r="G89" s="308"/>
      <c r="H89" s="308"/>
      <c r="I89" s="30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6"/>
      <c r="C90" s="580"/>
      <c r="D90" s="580"/>
      <c r="E90" s="580"/>
      <c r="F90" s="308"/>
      <c r="G90" s="308"/>
      <c r="H90" s="308"/>
      <c r="I90" s="30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6"/>
      <c r="C91" s="578"/>
      <c r="D91" s="578"/>
      <c r="E91" s="578"/>
      <c r="F91" s="305"/>
      <c r="G91" s="305"/>
      <c r="H91" s="305"/>
      <c r="I91" s="30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6"/>
      <c r="C92" s="303"/>
      <c r="D92" s="307"/>
      <c r="E92" s="303"/>
      <c r="F92" s="303"/>
      <c r="G92" s="303"/>
      <c r="H92" s="303"/>
      <c r="I92" s="30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6"/>
      <c r="C93" s="303"/>
      <c r="D93" s="307"/>
      <c r="E93" s="303"/>
      <c r="F93" s="303"/>
      <c r="G93" s="303"/>
      <c r="H93" s="303"/>
      <c r="I93" s="30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>
    <pageSetUpPr fitToPage="1"/>
  </sheetPr>
  <dimension ref="A1:AB97"/>
  <sheetViews>
    <sheetView showGridLines="0" showRowColHeaders="0" showZeros="0" showOutlineSymbols="0" zoomScaleNormal="100" workbookViewId="0">
      <selection activeCell="P1" sqref="P1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5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17"/>
    <col min="21" max="16384" width="11.5703125" style="33"/>
  </cols>
  <sheetData>
    <row r="1" spans="2:28" ht="51.75" customHeight="1">
      <c r="B1" s="504" t="s">
        <v>222</v>
      </c>
      <c r="C1" s="30"/>
      <c r="D1" s="30"/>
      <c r="E1" s="30"/>
      <c r="F1" s="495"/>
      <c r="G1" s="30"/>
      <c r="H1" s="31"/>
      <c r="I1" s="30"/>
      <c r="P1" s="482" t="s">
        <v>177</v>
      </c>
    </row>
    <row r="2" spans="2:28" ht="46.5" customHeight="1">
      <c r="B2" s="35"/>
      <c r="C2" s="35"/>
      <c r="D2" s="35"/>
      <c r="E2" s="35"/>
      <c r="F2" s="496"/>
      <c r="G2" s="35"/>
      <c r="H2" s="35"/>
      <c r="I2" s="35"/>
    </row>
    <row r="3" spans="2:28" ht="27.95" customHeight="1">
      <c r="B3" s="510" t="s">
        <v>211</v>
      </c>
      <c r="C3" s="510"/>
      <c r="D3" s="511"/>
      <c r="E3" s="512" t="s">
        <v>212</v>
      </c>
      <c r="F3" s="513"/>
      <c r="G3" s="512" t="s">
        <v>204</v>
      </c>
      <c r="H3" s="513"/>
      <c r="I3" s="512" t="s">
        <v>205</v>
      </c>
    </row>
    <row r="4" spans="2:28" ht="18.95" customHeight="1">
      <c r="B4" s="483" t="s">
        <v>206</v>
      </c>
      <c r="C4" s="422"/>
      <c r="D4" s="423"/>
      <c r="E4" s="478">
        <v>9004591</v>
      </c>
      <c r="F4" s="485"/>
      <c r="G4" s="478">
        <v>4426444</v>
      </c>
      <c r="H4" s="481"/>
      <c r="I4" s="478">
        <v>4578103</v>
      </c>
      <c r="J4" s="42"/>
      <c r="K4" s="589">
        <f>G4/E4</f>
        <v>0.491576352551715</v>
      </c>
      <c r="L4" s="589">
        <f>H4/E4</f>
        <v>0</v>
      </c>
      <c r="M4" s="518"/>
      <c r="N4" s="518"/>
      <c r="O4" s="518"/>
      <c r="P4" s="590"/>
      <c r="Q4" s="518"/>
      <c r="R4" s="518"/>
      <c r="S4" s="518"/>
      <c r="T4" s="518"/>
      <c r="U4" s="266"/>
      <c r="V4" s="267"/>
      <c r="W4" s="266"/>
      <c r="X4" s="266"/>
      <c r="Y4" s="266"/>
      <c r="Z4" s="266"/>
      <c r="AA4" s="266"/>
      <c r="AB4" s="267"/>
    </row>
    <row r="5" spans="2:28" ht="18.95" customHeight="1">
      <c r="B5" s="474" t="s">
        <v>162</v>
      </c>
      <c r="C5" s="422"/>
      <c r="D5" s="423"/>
      <c r="E5" s="423">
        <v>9936182</v>
      </c>
      <c r="F5" s="484"/>
      <c r="G5" s="423">
        <v>5200316</v>
      </c>
      <c r="H5" s="475"/>
      <c r="I5" s="423">
        <v>4735820</v>
      </c>
      <c r="J5" s="42"/>
      <c r="K5" s="42"/>
      <c r="L5" s="266"/>
      <c r="M5" s="266"/>
      <c r="N5" s="266"/>
      <c r="O5" s="266"/>
      <c r="P5" s="267"/>
      <c r="Q5" s="266"/>
      <c r="R5" s="266"/>
      <c r="S5" s="266"/>
      <c r="T5" s="518"/>
      <c r="U5" s="266"/>
      <c r="V5" s="267"/>
      <c r="W5" s="266"/>
      <c r="X5" s="266"/>
      <c r="Y5" s="266"/>
      <c r="Z5" s="266"/>
      <c r="AA5" s="266"/>
      <c r="AB5" s="267"/>
    </row>
    <row r="6" spans="2:28" ht="18.95" customHeight="1">
      <c r="B6" s="474" t="s">
        <v>207</v>
      </c>
      <c r="C6" s="422"/>
      <c r="D6" s="423"/>
      <c r="E6" s="479">
        <v>1.1000000000000001</v>
      </c>
      <c r="F6" s="484"/>
      <c r="G6" s="479">
        <v>1.17</v>
      </c>
      <c r="H6" s="480"/>
      <c r="I6" s="479">
        <v>1.03</v>
      </c>
      <c r="J6" s="42"/>
      <c r="K6" s="42"/>
      <c r="L6" s="266"/>
      <c r="M6" s="266"/>
      <c r="N6" s="266"/>
      <c r="O6" s="266"/>
      <c r="P6" s="267"/>
      <c r="Q6" s="266"/>
      <c r="R6" s="266"/>
      <c r="S6" s="266"/>
      <c r="T6" s="518"/>
      <c r="U6" s="266"/>
      <c r="V6" s="267"/>
      <c r="W6" s="266"/>
      <c r="X6" s="266"/>
      <c r="Y6" s="266"/>
      <c r="Z6" s="266"/>
      <c r="AA6" s="266"/>
      <c r="AB6" s="267"/>
    </row>
    <row r="7" spans="2:28" ht="7.5" customHeight="1">
      <c r="B7" s="528"/>
      <c r="C7" s="528"/>
      <c r="D7" s="476"/>
      <c r="E7" s="523"/>
      <c r="F7" s="484"/>
      <c r="G7" s="476"/>
      <c r="H7" s="475"/>
      <c r="I7" s="476"/>
    </row>
    <row r="8" spans="2:28" ht="7.5" customHeight="1">
      <c r="B8" s="475"/>
      <c r="C8" s="475"/>
      <c r="D8" s="476"/>
      <c r="E8" s="523"/>
      <c r="F8" s="484"/>
      <c r="G8" s="476"/>
      <c r="H8" s="475"/>
      <c r="I8" s="476"/>
    </row>
    <row r="9" spans="2:28" ht="7.5" customHeight="1">
      <c r="B9" s="475"/>
      <c r="C9" s="475"/>
      <c r="D9" s="476"/>
      <c r="E9" s="523"/>
      <c r="F9" s="484"/>
      <c r="G9" s="476"/>
      <c r="H9" s="475"/>
      <c r="I9" s="476"/>
    </row>
    <row r="10" spans="2:28" ht="7.5" customHeight="1">
      <c r="B10" s="475"/>
      <c r="C10" s="475"/>
      <c r="D10" s="476"/>
      <c r="E10" s="523"/>
      <c r="F10" s="484"/>
      <c r="G10" s="476"/>
      <c r="H10" s="475"/>
      <c r="I10" s="476"/>
    </row>
    <row r="11" spans="2:28" ht="7.5" customHeight="1">
      <c r="B11" s="475"/>
      <c r="C11" s="475"/>
      <c r="D11" s="476"/>
      <c r="E11" s="523"/>
      <c r="F11" s="484"/>
      <c r="G11" s="476"/>
      <c r="H11" s="475"/>
      <c r="I11" s="476"/>
    </row>
    <row r="12" spans="2:28" ht="7.5" customHeight="1">
      <c r="B12" s="475"/>
      <c r="C12" s="475"/>
      <c r="D12" s="476"/>
      <c r="E12" s="523"/>
      <c r="F12" s="484"/>
      <c r="G12" s="476"/>
      <c r="H12" s="475"/>
      <c r="I12" s="476"/>
    </row>
    <row r="13" spans="2:28" ht="7.5" customHeight="1">
      <c r="B13" s="475"/>
      <c r="C13" s="475"/>
      <c r="D13" s="476"/>
      <c r="E13" s="523"/>
      <c r="F13" s="484"/>
      <c r="G13" s="476"/>
      <c r="H13" s="475"/>
      <c r="I13" s="476"/>
    </row>
    <row r="14" spans="2:28" ht="7.5" customHeight="1">
      <c r="B14" s="475"/>
      <c r="C14" s="475"/>
      <c r="D14" s="476"/>
      <c r="E14" s="523"/>
      <c r="F14" s="484"/>
      <c r="G14" s="476"/>
      <c r="H14" s="475"/>
      <c r="I14" s="476"/>
    </row>
    <row r="15" spans="2:28" ht="7.5" customHeight="1">
      <c r="B15" s="475"/>
      <c r="C15" s="475"/>
      <c r="D15" s="476"/>
      <c r="E15" s="523"/>
      <c r="F15" s="484"/>
      <c r="G15" s="476"/>
      <c r="H15" s="475"/>
      <c r="I15" s="476"/>
    </row>
    <row r="16" spans="2:28" ht="7.5" customHeight="1">
      <c r="B16" s="475"/>
      <c r="C16" s="475"/>
      <c r="D16" s="454"/>
      <c r="E16" s="454"/>
      <c r="F16" s="484"/>
      <c r="G16" s="454"/>
      <c r="H16" s="484"/>
      <c r="I16" s="454"/>
    </row>
    <row r="17" spans="1:28" s="486" customFormat="1" ht="18.75" customHeight="1">
      <c r="B17" s="514" t="s">
        <v>213</v>
      </c>
      <c r="C17" s="510"/>
      <c r="D17" s="511"/>
      <c r="E17" s="512" t="s">
        <v>212</v>
      </c>
      <c r="F17" s="513"/>
      <c r="G17" s="512" t="s">
        <v>204</v>
      </c>
      <c r="H17" s="513"/>
      <c r="I17" s="512" t="s">
        <v>205</v>
      </c>
      <c r="J17" s="489"/>
      <c r="K17" s="489"/>
      <c r="L17" s="493"/>
      <c r="M17" s="493"/>
      <c r="N17" s="493"/>
      <c r="O17" s="493"/>
      <c r="P17" s="494"/>
      <c r="Q17" s="493"/>
      <c r="R17" s="493"/>
      <c r="S17" s="493"/>
      <c r="T17" s="519"/>
      <c r="U17" s="493"/>
      <c r="V17" s="494"/>
      <c r="W17" s="493"/>
      <c r="X17" s="493"/>
      <c r="Y17" s="493"/>
      <c r="Z17" s="493"/>
      <c r="AA17" s="493"/>
      <c r="AB17" s="494"/>
    </row>
    <row r="18" spans="1:28" ht="6.75" customHeight="1">
      <c r="B18" s="29"/>
      <c r="C18" s="30"/>
      <c r="D18" s="469"/>
      <c r="E18" s="469"/>
      <c r="F18" s="497"/>
      <c r="G18" s="469"/>
      <c r="H18" s="470"/>
      <c r="I18" s="469"/>
    </row>
    <row r="19" spans="1:28" s="34" customFormat="1" ht="20.100000000000001" customHeight="1">
      <c r="A19" s="427"/>
      <c r="B19" s="33" t="s">
        <v>49</v>
      </c>
      <c r="C19" s="37"/>
      <c r="D19" s="39"/>
      <c r="E19" s="39">
        <v>6122972</v>
      </c>
      <c r="F19" s="484"/>
      <c r="G19" s="39">
        <v>2389469</v>
      </c>
      <c r="H19" s="475"/>
      <c r="I19" s="39">
        <v>3733472</v>
      </c>
      <c r="J19" s="33"/>
      <c r="K19" s="45"/>
      <c r="T19" s="517"/>
    </row>
    <row r="20" spans="1:28" s="34" customFormat="1" ht="20.100000000000001" customHeight="1">
      <c r="B20" s="33" t="s">
        <v>50</v>
      </c>
      <c r="C20" s="37"/>
      <c r="D20" s="39"/>
      <c r="E20" s="39">
        <v>1565936</v>
      </c>
      <c r="F20" s="484"/>
      <c r="G20" s="39">
        <v>1503123</v>
      </c>
      <c r="H20" s="475"/>
      <c r="I20" s="39">
        <v>62804</v>
      </c>
      <c r="J20" s="33"/>
      <c r="K20" s="45"/>
      <c r="T20" s="517"/>
    </row>
    <row r="21" spans="1:28" s="34" customFormat="1" ht="20.100000000000001" customHeight="1">
      <c r="B21" s="34" t="s">
        <v>48</v>
      </c>
      <c r="E21" s="423">
        <v>946826</v>
      </c>
      <c r="F21" s="498"/>
      <c r="G21" s="423">
        <v>350569</v>
      </c>
      <c r="I21" s="423">
        <v>596257</v>
      </c>
      <c r="J21" s="33"/>
      <c r="K21" s="45"/>
      <c r="T21" s="517"/>
    </row>
    <row r="22" spans="1:28" s="34" customFormat="1" ht="20.100000000000001" customHeight="1">
      <c r="B22" s="33" t="s">
        <v>107</v>
      </c>
      <c r="C22" s="37"/>
      <c r="D22" s="39"/>
      <c r="E22" s="39">
        <v>325213</v>
      </c>
      <c r="F22" s="484"/>
      <c r="G22" s="39">
        <v>154340</v>
      </c>
      <c r="H22" s="475"/>
      <c r="I22" s="39">
        <v>170869</v>
      </c>
      <c r="J22" s="33"/>
      <c r="K22" s="45"/>
      <c r="T22" s="517"/>
    </row>
    <row r="23" spans="1:28" s="34" customFormat="1" ht="20.100000000000001" customHeight="1">
      <c r="B23" s="33" t="s">
        <v>108</v>
      </c>
      <c r="C23" s="37"/>
      <c r="D23" s="39"/>
      <c r="E23" s="39">
        <v>43644</v>
      </c>
      <c r="F23" s="484"/>
      <c r="G23" s="39">
        <v>28943</v>
      </c>
      <c r="H23" s="475"/>
      <c r="I23" s="39">
        <v>14701</v>
      </c>
      <c r="J23" s="33"/>
      <c r="K23" s="45"/>
      <c r="T23" s="517"/>
    </row>
    <row r="24" spans="1:28" s="34" customFormat="1" ht="5.25" customHeight="1">
      <c r="B24" s="33"/>
      <c r="C24" s="37"/>
      <c r="D24" s="39"/>
      <c r="E24" s="39"/>
      <c r="F24" s="484"/>
      <c r="G24" s="39"/>
      <c r="H24" s="475"/>
      <c r="I24" s="39"/>
      <c r="J24" s="33"/>
      <c r="K24" s="45"/>
      <c r="T24" s="517"/>
    </row>
    <row r="25" spans="1:28" s="486" customFormat="1" ht="24" hidden="1" customHeight="1">
      <c r="B25" s="487" t="s">
        <v>45</v>
      </c>
      <c r="C25" s="488"/>
      <c r="D25" s="488"/>
      <c r="E25" s="488">
        <f>SUM(E19:E24)</f>
        <v>9004591</v>
      </c>
      <c r="F25" s="499"/>
      <c r="G25" s="488">
        <f>SUM(G19:G24)</f>
        <v>4426444</v>
      </c>
      <c r="H25" s="488">
        <f>SUM(H19:H24)</f>
        <v>0</v>
      </c>
      <c r="I25" s="488">
        <f>SUM(I19:I24)</f>
        <v>4578103</v>
      </c>
      <c r="J25" s="489"/>
      <c r="K25" s="490"/>
      <c r="T25" s="520"/>
    </row>
    <row r="26" spans="1:28" ht="9.9499999999999993" customHeight="1">
      <c r="B26" s="528"/>
      <c r="C26" s="528"/>
      <c r="D26" s="476"/>
      <c r="E26" s="523"/>
      <c r="F26" s="484"/>
      <c r="G26" s="476"/>
      <c r="H26" s="475"/>
      <c r="I26" s="476"/>
    </row>
    <row r="27" spans="1:28" ht="50.1" customHeight="1">
      <c r="B27" s="587"/>
      <c r="C27" s="587"/>
      <c r="D27" s="476" t="s">
        <v>132</v>
      </c>
      <c r="E27" s="523" t="s">
        <v>132</v>
      </c>
      <c r="F27" s="450"/>
      <c r="G27" s="476" t="s">
        <v>132</v>
      </c>
      <c r="H27" s="476"/>
      <c r="I27" s="476" t="s">
        <v>132</v>
      </c>
    </row>
    <row r="28" spans="1:28" s="486" customFormat="1" ht="18.75" customHeight="1">
      <c r="B28" s="509"/>
      <c r="C28" s="492"/>
      <c r="D28" s="492"/>
      <c r="E28" s="492"/>
      <c r="F28" s="491"/>
      <c r="G28" s="492"/>
      <c r="H28" s="491"/>
      <c r="I28" s="492"/>
      <c r="J28" s="489"/>
      <c r="K28" s="489"/>
      <c r="L28" s="493"/>
      <c r="M28" s="493"/>
      <c r="N28" s="493"/>
      <c r="O28" s="493"/>
      <c r="P28" s="494"/>
      <c r="Q28" s="493"/>
      <c r="R28" s="493"/>
      <c r="S28" s="493"/>
      <c r="T28" s="519"/>
      <c r="U28" s="493"/>
      <c r="V28" s="494"/>
      <c r="W28" s="493"/>
      <c r="X28" s="493"/>
      <c r="Y28" s="493"/>
      <c r="Z28" s="493"/>
      <c r="AA28" s="493"/>
      <c r="AB28" s="494"/>
    </row>
    <row r="29" spans="1:28">
      <c r="D29" s="40"/>
    </row>
    <row r="30" spans="1:28" s="176" customFormat="1" ht="19.7" customHeight="1">
      <c r="A30" s="314"/>
      <c r="B30" s="514" t="s">
        <v>208</v>
      </c>
      <c r="C30" s="510"/>
      <c r="D30" s="515"/>
      <c r="E30" s="512" t="s">
        <v>212</v>
      </c>
      <c r="F30" s="513"/>
      <c r="G30" s="512" t="s">
        <v>204</v>
      </c>
      <c r="H30" s="513"/>
      <c r="I30" s="512" t="s">
        <v>205</v>
      </c>
      <c r="T30" s="521"/>
    </row>
    <row r="31" spans="1:28" s="186" customFormat="1" ht="24.95" customHeight="1">
      <c r="C31" s="507" t="s">
        <v>52</v>
      </c>
      <c r="D31" s="501"/>
      <c r="E31" s="502">
        <v>1469545</v>
      </c>
      <c r="F31" s="502"/>
      <c r="G31" s="502">
        <v>718088</v>
      </c>
      <c r="H31" s="502"/>
      <c r="I31" s="502">
        <v>751454</v>
      </c>
      <c r="K31" s="516"/>
      <c r="T31" s="521"/>
    </row>
    <row r="32" spans="1:28" s="186" customFormat="1" ht="24.95" customHeight="1">
      <c r="C32" s="506" t="s">
        <v>61</v>
      </c>
      <c r="D32" s="501"/>
      <c r="E32" s="502">
        <v>280597</v>
      </c>
      <c r="F32" s="502"/>
      <c r="G32" s="502">
        <v>135292</v>
      </c>
      <c r="H32" s="502"/>
      <c r="I32" s="502">
        <v>145305</v>
      </c>
      <c r="T32" s="521"/>
    </row>
    <row r="33" spans="3:20" s="186" customFormat="1" ht="24.95" customHeight="1">
      <c r="C33" s="506" t="s">
        <v>65</v>
      </c>
      <c r="D33" s="501"/>
      <c r="E33" s="502">
        <v>270519</v>
      </c>
      <c r="F33" s="502"/>
      <c r="G33" s="502">
        <v>128921</v>
      </c>
      <c r="H33" s="502"/>
      <c r="I33" s="502">
        <v>141589</v>
      </c>
      <c r="T33" s="522">
        <v>1467756</v>
      </c>
    </row>
    <row r="34" spans="3:20" s="186" customFormat="1" ht="24.95" customHeight="1">
      <c r="C34" s="506" t="s">
        <v>182</v>
      </c>
      <c r="D34" s="501"/>
      <c r="E34" s="502">
        <v>178920</v>
      </c>
      <c r="F34" s="502"/>
      <c r="G34" s="502">
        <v>90697</v>
      </c>
      <c r="H34" s="502"/>
      <c r="I34" s="502">
        <v>88223</v>
      </c>
      <c r="T34" s="522">
        <v>280326</v>
      </c>
    </row>
    <row r="35" spans="3:20" s="186" customFormat="1" ht="24.95" customHeight="1">
      <c r="C35" s="506" t="s">
        <v>66</v>
      </c>
      <c r="D35" s="501"/>
      <c r="E35" s="502">
        <v>322897</v>
      </c>
      <c r="F35" s="502"/>
      <c r="G35" s="502">
        <v>154823</v>
      </c>
      <c r="H35" s="502"/>
      <c r="I35" s="502">
        <v>168071</v>
      </c>
      <c r="T35" s="522">
        <v>270289</v>
      </c>
    </row>
    <row r="36" spans="3:20" s="186" customFormat="1" ht="24.95" customHeight="1">
      <c r="C36" s="506" t="s">
        <v>69</v>
      </c>
      <c r="D36" s="501"/>
      <c r="E36" s="502">
        <v>129687</v>
      </c>
      <c r="F36" s="502"/>
      <c r="G36" s="502">
        <v>62369</v>
      </c>
      <c r="H36" s="502"/>
      <c r="I36" s="502">
        <v>67317</v>
      </c>
      <c r="K36" s="188"/>
      <c r="T36" s="522">
        <v>178292</v>
      </c>
    </row>
    <row r="37" spans="3:20" s="186" customFormat="1" ht="24.95" customHeight="1">
      <c r="C37" s="506" t="s">
        <v>70</v>
      </c>
      <c r="D37" s="501"/>
      <c r="E37" s="502">
        <v>565851</v>
      </c>
      <c r="F37" s="502"/>
      <c r="G37" s="502">
        <v>261402</v>
      </c>
      <c r="H37" s="502"/>
      <c r="I37" s="502">
        <v>304448</v>
      </c>
      <c r="K37" s="188"/>
      <c r="T37" s="522">
        <v>322017</v>
      </c>
    </row>
    <row r="38" spans="3:20" s="188" customFormat="1" ht="24.95" customHeight="1">
      <c r="C38" s="506" t="s">
        <v>80</v>
      </c>
      <c r="D38" s="501"/>
      <c r="E38" s="502">
        <v>361095</v>
      </c>
      <c r="F38" s="502"/>
      <c r="G38" s="502">
        <v>157769</v>
      </c>
      <c r="H38" s="502"/>
      <c r="I38" s="502">
        <v>203326</v>
      </c>
      <c r="T38" s="522">
        <v>129473</v>
      </c>
    </row>
    <row r="39" spans="3:20" s="188" customFormat="1" ht="24.95" customHeight="1">
      <c r="C39" s="506" t="s">
        <v>86</v>
      </c>
      <c r="D39" s="501"/>
      <c r="E39" s="502">
        <v>1545725</v>
      </c>
      <c r="F39" s="502"/>
      <c r="G39" s="502">
        <v>798278</v>
      </c>
      <c r="H39" s="502"/>
      <c r="I39" s="502">
        <v>747441</v>
      </c>
      <c r="T39" s="522">
        <v>565026</v>
      </c>
    </row>
    <row r="40" spans="3:20" s="188" customFormat="1" ht="24.95" customHeight="1">
      <c r="C40" s="506" t="s">
        <v>89</v>
      </c>
      <c r="D40" s="501"/>
      <c r="E40" s="502">
        <v>918716</v>
      </c>
      <c r="F40" s="502"/>
      <c r="G40" s="502">
        <v>452433</v>
      </c>
      <c r="H40" s="502"/>
      <c r="I40" s="502">
        <v>466278</v>
      </c>
      <c r="T40" s="522">
        <v>360756</v>
      </c>
    </row>
    <row r="41" spans="3:20" s="188" customFormat="1" ht="24.95" customHeight="1">
      <c r="C41" s="506" t="s">
        <v>93</v>
      </c>
      <c r="D41" s="501"/>
      <c r="E41" s="502">
        <v>217281</v>
      </c>
      <c r="F41" s="502"/>
      <c r="G41" s="502">
        <v>99889</v>
      </c>
      <c r="H41" s="502"/>
      <c r="I41" s="502">
        <v>117392</v>
      </c>
      <c r="T41" s="522">
        <v>1542221</v>
      </c>
    </row>
    <row r="42" spans="3:20" s="188" customFormat="1" ht="24.95" customHeight="1">
      <c r="C42" s="506" t="s">
        <v>96</v>
      </c>
      <c r="D42" s="501"/>
      <c r="E42" s="502">
        <v>680058</v>
      </c>
      <c r="F42" s="502"/>
      <c r="G42" s="502">
        <v>342869</v>
      </c>
      <c r="H42" s="502"/>
      <c r="I42" s="502">
        <v>337186</v>
      </c>
      <c r="T42" s="522">
        <v>917315</v>
      </c>
    </row>
    <row r="43" spans="3:20" s="188" customFormat="1" ht="24.95" customHeight="1">
      <c r="C43" s="506" t="s">
        <v>99</v>
      </c>
      <c r="D43" s="501"/>
      <c r="E43" s="502">
        <v>1107808</v>
      </c>
      <c r="F43" s="502"/>
      <c r="G43" s="502">
        <v>561381</v>
      </c>
      <c r="H43" s="502"/>
      <c r="I43" s="502">
        <v>546415</v>
      </c>
      <c r="T43" s="522">
        <v>217095</v>
      </c>
    </row>
    <row r="44" spans="3:20" s="188" customFormat="1" ht="24.95" customHeight="1">
      <c r="C44" s="506" t="s">
        <v>100</v>
      </c>
      <c r="D44" s="501"/>
      <c r="E44" s="502">
        <v>230448</v>
      </c>
      <c r="F44" s="502"/>
      <c r="G44" s="502">
        <v>110624</v>
      </c>
      <c r="H44" s="502"/>
      <c r="I44" s="502">
        <v>119824</v>
      </c>
      <c r="T44" s="522">
        <v>679402</v>
      </c>
    </row>
    <row r="45" spans="3:20" s="188" customFormat="1" ht="24.95" customHeight="1">
      <c r="C45" s="506" t="s">
        <v>101</v>
      </c>
      <c r="D45" s="501"/>
      <c r="E45" s="502">
        <v>129252</v>
      </c>
      <c r="F45" s="502"/>
      <c r="G45" s="502">
        <v>61883</v>
      </c>
      <c r="H45" s="502"/>
      <c r="I45" s="502">
        <v>67369</v>
      </c>
      <c r="T45" s="522">
        <v>1105001</v>
      </c>
    </row>
    <row r="46" spans="3:20" s="188" customFormat="1" ht="24.95" customHeight="1">
      <c r="C46" s="506" t="s">
        <v>164</v>
      </c>
      <c r="D46" s="501"/>
      <c r="E46" s="502">
        <v>514740</v>
      </c>
      <c r="F46" s="502"/>
      <c r="G46" s="502">
        <v>250311</v>
      </c>
      <c r="H46" s="502"/>
      <c r="I46" s="502">
        <v>264428</v>
      </c>
      <c r="T46" s="522">
        <v>230177</v>
      </c>
    </row>
    <row r="47" spans="3:20" s="188" customFormat="1" ht="24.95" customHeight="1">
      <c r="C47" s="506" t="s">
        <v>160</v>
      </c>
      <c r="D47" s="501"/>
      <c r="E47" s="502">
        <v>65165</v>
      </c>
      <c r="F47" s="502"/>
      <c r="G47" s="502">
        <v>31244</v>
      </c>
      <c r="H47" s="502"/>
      <c r="I47" s="502">
        <v>33921</v>
      </c>
      <c r="T47" s="522">
        <v>129080</v>
      </c>
    </row>
    <row r="48" spans="3:20" s="188" customFormat="1" ht="24.95" customHeight="1">
      <c r="C48" s="506" t="s">
        <v>209</v>
      </c>
      <c r="D48" s="501"/>
      <c r="E48" s="502">
        <v>8426</v>
      </c>
      <c r="F48" s="502"/>
      <c r="G48" s="502">
        <v>4235</v>
      </c>
      <c r="H48" s="502"/>
      <c r="I48" s="502">
        <v>4191</v>
      </c>
      <c r="T48" s="522">
        <v>514162</v>
      </c>
    </row>
    <row r="49" spans="2:20" s="188" customFormat="1" ht="24.95" customHeight="1">
      <c r="C49" s="506" t="s">
        <v>210</v>
      </c>
      <c r="D49" s="501"/>
      <c r="E49" s="502">
        <v>7861</v>
      </c>
      <c r="F49" s="502"/>
      <c r="G49" s="502">
        <v>3936</v>
      </c>
      <c r="H49" s="502"/>
      <c r="I49" s="502">
        <v>3925</v>
      </c>
      <c r="K49" s="176"/>
      <c r="T49" s="522">
        <v>65074</v>
      </c>
    </row>
    <row r="50" spans="2:20" s="188" customFormat="1" ht="17.25" customHeight="1">
      <c r="B50" s="503"/>
      <c r="C50" s="503"/>
      <c r="D50" s="501"/>
      <c r="E50" s="502"/>
      <c r="F50" s="502"/>
      <c r="G50" s="502"/>
      <c r="H50" s="502"/>
      <c r="I50" s="502"/>
      <c r="T50" s="522">
        <v>8388</v>
      </c>
    </row>
    <row r="51" spans="2:20" s="176" customFormat="1" ht="18.600000000000001" customHeight="1">
      <c r="C51" s="508" t="s">
        <v>45</v>
      </c>
      <c r="D51" s="500"/>
      <c r="E51" s="505">
        <f>SUM(E31:E49)</f>
        <v>9004591</v>
      </c>
      <c r="F51" s="505"/>
      <c r="G51" s="505">
        <f>SUM(G31:G49)</f>
        <v>4426444</v>
      </c>
      <c r="H51" s="505"/>
      <c r="I51" s="505">
        <f>SUM(I31:I49)</f>
        <v>4578103</v>
      </c>
      <c r="T51" s="522">
        <v>7802</v>
      </c>
    </row>
    <row r="52" spans="2:20">
      <c r="T52" s="517">
        <f>SUM(T33:T51)</f>
        <v>8989652</v>
      </c>
    </row>
    <row r="55" spans="2:20" ht="18">
      <c r="B55" s="588" t="s">
        <v>223</v>
      </c>
    </row>
    <row r="56" spans="2:20" ht="18">
      <c r="B56" s="588" t="s">
        <v>224</v>
      </c>
    </row>
    <row r="79" spans="3:4">
      <c r="C79" s="507"/>
      <c r="D79" s="501"/>
    </row>
    <row r="80" spans="3:4">
      <c r="C80" s="506"/>
      <c r="D80" s="501"/>
    </row>
    <row r="81" spans="3:4">
      <c r="C81" s="506"/>
      <c r="D81" s="501"/>
    </row>
    <row r="82" spans="3:4">
      <c r="C82" s="506"/>
      <c r="D82" s="501"/>
    </row>
    <row r="83" spans="3:4">
      <c r="C83" s="506"/>
      <c r="D83" s="501"/>
    </row>
    <row r="84" spans="3:4">
      <c r="C84" s="506"/>
      <c r="D84" s="501"/>
    </row>
    <row r="85" spans="3:4">
      <c r="C85" s="506"/>
      <c r="D85" s="501"/>
    </row>
    <row r="86" spans="3:4">
      <c r="C86" s="506"/>
      <c r="D86" s="501"/>
    </row>
    <row r="87" spans="3:4">
      <c r="C87" s="506"/>
      <c r="D87" s="501"/>
    </row>
    <row r="88" spans="3:4">
      <c r="C88" s="506"/>
      <c r="D88" s="501"/>
    </row>
    <row r="89" spans="3:4">
      <c r="C89" s="506"/>
      <c r="D89" s="501"/>
    </row>
    <row r="90" spans="3:4">
      <c r="C90" s="506"/>
      <c r="D90" s="501"/>
    </row>
    <row r="91" spans="3:4">
      <c r="C91" s="506"/>
      <c r="D91" s="501"/>
    </row>
    <row r="92" spans="3:4">
      <c r="C92" s="506"/>
      <c r="D92" s="501"/>
    </row>
    <row r="93" spans="3:4">
      <c r="C93" s="506"/>
      <c r="D93" s="501"/>
    </row>
    <row r="94" spans="3:4">
      <c r="C94" s="506"/>
      <c r="D94" s="501"/>
    </row>
    <row r="95" spans="3:4">
      <c r="C95" s="506"/>
      <c r="D95" s="501"/>
    </row>
    <row r="96" spans="3:4">
      <c r="C96" s="506"/>
      <c r="D96" s="501"/>
    </row>
    <row r="97" spans="3:4">
      <c r="C97" s="506"/>
      <c r="D97" s="501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B9" sqref="B9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26" t="s">
        <v>165</v>
      </c>
      <c r="C7" s="526"/>
      <c r="D7" s="526"/>
      <c r="E7" s="526"/>
      <c r="F7" s="526"/>
      <c r="G7" s="526"/>
      <c r="H7" s="526"/>
      <c r="I7" s="526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191</v>
      </c>
      <c r="C21" s="9"/>
      <c r="D21" s="9"/>
      <c r="E21" s="9"/>
      <c r="F21" s="9"/>
      <c r="G21" s="9"/>
    </row>
    <row r="22" spans="2:9" ht="20.100000000000001" customHeight="1">
      <c r="B22" s="294" t="s">
        <v>203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Z48" sqref="Z48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214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6"/>
      <c r="M3" s="35"/>
      <c r="N3" s="426"/>
      <c r="O3" s="35"/>
      <c r="P3" s="35"/>
      <c r="Q3" s="35"/>
      <c r="R3" s="426"/>
      <c r="S3" s="35"/>
      <c r="T3" s="426"/>
      <c r="U3" s="35"/>
    </row>
    <row r="4" spans="2:40" ht="27.95" customHeight="1">
      <c r="B4" s="535" t="s">
        <v>139</v>
      </c>
      <c r="C4" s="535"/>
      <c r="D4" s="412"/>
      <c r="E4" s="530" t="s">
        <v>140</v>
      </c>
      <c r="F4" s="530"/>
      <c r="G4" s="530"/>
      <c r="H4" s="530"/>
      <c r="I4" s="530"/>
      <c r="J4" s="412"/>
      <c r="K4" s="530" t="s">
        <v>49</v>
      </c>
      <c r="L4" s="530"/>
      <c r="M4" s="530"/>
      <c r="N4" s="530"/>
      <c r="O4" s="530"/>
      <c r="P4" s="412"/>
      <c r="Q4" s="530" t="s">
        <v>50</v>
      </c>
      <c r="R4" s="530"/>
      <c r="S4" s="530"/>
      <c r="T4" s="530"/>
      <c r="U4" s="530"/>
    </row>
    <row r="5" spans="2:40" s="295" customFormat="1" ht="4.5" customHeight="1">
      <c r="B5" s="298"/>
      <c r="C5" s="413"/>
      <c r="D5" s="297"/>
      <c r="E5" s="298"/>
      <c r="F5" s="414"/>
      <c r="G5" s="414"/>
      <c r="H5" s="414"/>
      <c r="I5" s="414"/>
      <c r="J5" s="298"/>
      <c r="K5" s="298"/>
      <c r="L5" s="414"/>
      <c r="M5" s="414"/>
      <c r="N5" s="414"/>
      <c r="O5" s="414"/>
      <c r="P5" s="298"/>
      <c r="Q5" s="298"/>
      <c r="R5" s="414"/>
      <c r="S5" s="414"/>
      <c r="T5" s="414"/>
      <c r="U5" s="414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5" t="s">
        <v>141</v>
      </c>
      <c r="C6" s="416"/>
      <c r="D6" s="244"/>
      <c r="E6" s="417" t="s">
        <v>7</v>
      </c>
      <c r="F6" s="418"/>
      <c r="G6" s="417" t="s">
        <v>142</v>
      </c>
      <c r="H6" s="418"/>
      <c r="I6" s="417" t="s">
        <v>143</v>
      </c>
      <c r="J6" s="419"/>
      <c r="K6" s="417" t="s">
        <v>7</v>
      </c>
      <c r="L6" s="418"/>
      <c r="M6" s="417" t="s">
        <v>142</v>
      </c>
      <c r="N6" s="418"/>
      <c r="O6" s="417" t="s">
        <v>143</v>
      </c>
      <c r="P6" s="419"/>
      <c r="Q6" s="417" t="s">
        <v>7</v>
      </c>
      <c r="R6" s="418"/>
      <c r="S6" s="417" t="s">
        <v>142</v>
      </c>
      <c r="T6" s="418"/>
      <c r="U6" s="417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0"/>
      <c r="M7" s="36"/>
      <c r="N7" s="420"/>
      <c r="O7" s="36"/>
      <c r="P7" s="36"/>
      <c r="Q7" s="36"/>
      <c r="R7" s="420"/>
      <c r="S7" s="36"/>
      <c r="T7" s="420"/>
      <c r="U7" s="36"/>
    </row>
    <row r="8" spans="2:40" ht="18.95" customHeight="1">
      <c r="B8" s="36" t="s">
        <v>144</v>
      </c>
      <c r="C8" s="422"/>
      <c r="D8" s="407"/>
      <c r="E8" s="423">
        <v>726616</v>
      </c>
      <c r="F8" s="423"/>
      <c r="G8" s="423">
        <v>766820.99547000055</v>
      </c>
      <c r="H8" s="423"/>
      <c r="I8" s="424">
        <v>1055.3318334168262</v>
      </c>
      <c r="J8" s="466"/>
      <c r="K8" s="423">
        <v>4539495</v>
      </c>
      <c r="L8" s="425"/>
      <c r="M8" s="423">
        <v>6373103.4640399897</v>
      </c>
      <c r="N8" s="425"/>
      <c r="O8" s="424">
        <v>1403.9234461190042</v>
      </c>
      <c r="P8" s="466"/>
      <c r="Q8" s="423">
        <v>1740524</v>
      </c>
      <c r="R8" s="425"/>
      <c r="S8" s="423">
        <v>1442926.3352800005</v>
      </c>
      <c r="T8" s="425"/>
      <c r="U8" s="424">
        <v>829.01835038183924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2"/>
      <c r="D9" s="407"/>
      <c r="E9" s="423">
        <v>115212</v>
      </c>
      <c r="F9" s="423"/>
      <c r="G9" s="423">
        <v>90768.121079999997</v>
      </c>
      <c r="H9" s="423"/>
      <c r="I9" s="424">
        <v>787.83565149463595</v>
      </c>
      <c r="J9" s="466"/>
      <c r="K9" s="423">
        <v>1321437</v>
      </c>
      <c r="L9" s="425"/>
      <c r="M9" s="423">
        <v>1103362.67698</v>
      </c>
      <c r="N9" s="425"/>
      <c r="O9" s="424">
        <v>834.97183519153771</v>
      </c>
      <c r="P9" s="466"/>
      <c r="Q9" s="423">
        <v>467024</v>
      </c>
      <c r="R9" s="425"/>
      <c r="S9" s="423">
        <v>262051.30646999992</v>
      </c>
      <c r="T9" s="425"/>
      <c r="U9" s="424">
        <v>561.10886479067437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6838</v>
      </c>
      <c r="F10" s="39"/>
      <c r="G10" s="39">
        <v>7048.0796399999972</v>
      </c>
      <c r="H10" s="39"/>
      <c r="I10" s="40">
        <v>1030.7223808131027</v>
      </c>
      <c r="J10" s="466"/>
      <c r="K10" s="39">
        <v>65945</v>
      </c>
      <c r="L10" s="41"/>
      <c r="M10" s="39">
        <v>91808.387139999861</v>
      </c>
      <c r="N10" s="41"/>
      <c r="O10" s="40">
        <v>1392.1963323982086</v>
      </c>
      <c r="P10" s="466"/>
      <c r="Q10" s="39">
        <v>41029</v>
      </c>
      <c r="R10" s="41"/>
      <c r="S10" s="39">
        <v>31549.639620000002</v>
      </c>
      <c r="T10" s="41"/>
      <c r="U10" s="40">
        <v>768.95950717784979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2079</v>
      </c>
      <c r="F11" s="39"/>
      <c r="G11" s="39">
        <v>3552.2911800000002</v>
      </c>
      <c r="H11" s="39"/>
      <c r="I11" s="40">
        <v>1708.6537662337664</v>
      </c>
      <c r="J11" s="466"/>
      <c r="K11" s="39">
        <v>35423</v>
      </c>
      <c r="L11" s="41"/>
      <c r="M11" s="39">
        <v>86627.107530000008</v>
      </c>
      <c r="N11" s="41"/>
      <c r="O11" s="40">
        <v>2445.5045459164949</v>
      </c>
      <c r="P11" s="466"/>
      <c r="Q11" s="39">
        <v>20679</v>
      </c>
      <c r="R11" s="41"/>
      <c r="S11" s="39">
        <v>23646.77619</v>
      </c>
      <c r="T11" s="41"/>
      <c r="U11" s="40">
        <v>1143.5164268098072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85565</v>
      </c>
      <c r="F12" s="39"/>
      <c r="G12" s="39">
        <v>102431.17248000004</v>
      </c>
      <c r="H12" s="39"/>
      <c r="I12" s="40">
        <v>1197.1153214515284</v>
      </c>
      <c r="J12" s="466"/>
      <c r="K12" s="39">
        <v>54158</v>
      </c>
      <c r="L12" s="41"/>
      <c r="M12" s="39">
        <v>71753.612870000012</v>
      </c>
      <c r="N12" s="41"/>
      <c r="O12" s="40">
        <v>1324.894066804535</v>
      </c>
      <c r="P12" s="466"/>
      <c r="Q12" s="39">
        <v>51838</v>
      </c>
      <c r="R12" s="41"/>
      <c r="S12" s="39">
        <v>49333.062789999989</v>
      </c>
      <c r="T12" s="41"/>
      <c r="U12" s="40">
        <v>951.67758767699354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11808</v>
      </c>
      <c r="F13" s="39"/>
      <c r="G13" s="39">
        <v>13692.522299999995</v>
      </c>
      <c r="H13" s="39"/>
      <c r="I13" s="40">
        <v>1159.5970782520321</v>
      </c>
      <c r="J13" s="466"/>
      <c r="K13" s="39">
        <v>10508</v>
      </c>
      <c r="L13" s="41"/>
      <c r="M13" s="39">
        <v>18334.80601</v>
      </c>
      <c r="N13" s="41"/>
      <c r="O13" s="40">
        <v>1744.8425970689</v>
      </c>
      <c r="P13" s="466"/>
      <c r="Q13" s="39">
        <v>9862</v>
      </c>
      <c r="R13" s="41"/>
      <c r="S13" s="39">
        <v>12353.158529999997</v>
      </c>
      <c r="T13" s="41"/>
      <c r="U13" s="40">
        <v>1252.6017572500505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4318</v>
      </c>
      <c r="F14" s="39"/>
      <c r="G14" s="39">
        <v>1870.1895100000006</v>
      </c>
      <c r="H14" s="39"/>
      <c r="I14" s="40">
        <v>433.11475451597977</v>
      </c>
      <c r="J14" s="466"/>
      <c r="K14" s="39">
        <v>219540</v>
      </c>
      <c r="L14" s="41"/>
      <c r="M14" s="39">
        <v>92251.119429999919</v>
      </c>
      <c r="N14" s="41"/>
      <c r="O14" s="40">
        <v>420.20187405484154</v>
      </c>
      <c r="P14" s="466"/>
      <c r="Q14" s="39">
        <v>19397</v>
      </c>
      <c r="R14" s="41"/>
      <c r="S14" s="39">
        <v>8433.8023100000082</v>
      </c>
      <c r="T14" s="41"/>
      <c r="U14" s="40">
        <v>434.79931484250181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66"/>
      <c r="K15" s="39"/>
      <c r="L15" s="41"/>
      <c r="M15" s="39"/>
      <c r="N15" s="41"/>
      <c r="O15" s="40"/>
      <c r="P15" s="466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0" t="s">
        <v>151</v>
      </c>
      <c r="C16" s="336"/>
      <c r="D16" s="337"/>
      <c r="E16" s="336">
        <v>952436</v>
      </c>
      <c r="F16" s="336"/>
      <c r="G16" s="336">
        <v>986183.37166000076</v>
      </c>
      <c r="H16" s="336"/>
      <c r="I16" s="338">
        <v>1035.4326922333898</v>
      </c>
      <c r="J16" s="337"/>
      <c r="K16" s="336">
        <v>6246506</v>
      </c>
      <c r="L16" s="339"/>
      <c r="M16" s="336">
        <v>7837241.174000008</v>
      </c>
      <c r="N16" s="339"/>
      <c r="O16" s="338">
        <v>1254.659992962467</v>
      </c>
      <c r="P16" s="337"/>
      <c r="Q16" s="336">
        <v>2350353</v>
      </c>
      <c r="R16" s="339"/>
      <c r="S16" s="336">
        <v>1830294.081190004</v>
      </c>
      <c r="T16" s="339"/>
      <c r="U16" s="338">
        <v>778.73156976420307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469"/>
      <c r="F17" s="469"/>
      <c r="G17" s="469"/>
      <c r="H17" s="469"/>
      <c r="I17" s="469"/>
      <c r="J17" s="470"/>
      <c r="K17" s="469"/>
      <c r="L17" s="471"/>
      <c r="M17" s="469"/>
      <c r="N17" s="471"/>
      <c r="O17" s="469"/>
      <c r="P17" s="470"/>
      <c r="Q17" s="469"/>
      <c r="R17" s="471"/>
      <c r="S17" s="469"/>
      <c r="T17" s="471"/>
      <c r="U17" s="469"/>
    </row>
    <row r="18" spans="1:32" s="34" customFormat="1" ht="50.25" customHeight="1">
      <c r="A18" s="427"/>
      <c r="B18" s="538"/>
      <c r="C18" s="538"/>
      <c r="D18" s="3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 t="s">
        <v>132</v>
      </c>
      <c r="P18" s="465"/>
      <c r="Q18" s="465" t="s">
        <v>132</v>
      </c>
      <c r="R18" s="465"/>
      <c r="S18" s="465" t="s">
        <v>132</v>
      </c>
      <c r="T18" s="465"/>
      <c r="U18" s="465" t="s">
        <v>132</v>
      </c>
      <c r="V18" s="33"/>
      <c r="W18" s="33"/>
    </row>
    <row r="19" spans="1:32" s="34" customFormat="1" ht="9.9499999999999993" customHeight="1">
      <c r="A19" s="427"/>
      <c r="B19" s="538"/>
      <c r="C19" s="538"/>
      <c r="D19" s="3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33"/>
      <c r="W19" s="33"/>
    </row>
    <row r="20" spans="1:32" ht="27.95" customHeight="1">
      <c r="A20" s="36"/>
      <c r="B20" s="535" t="s">
        <v>139</v>
      </c>
      <c r="C20" s="536"/>
      <c r="D20" s="412"/>
      <c r="E20" s="530" t="s">
        <v>107</v>
      </c>
      <c r="F20" s="530"/>
      <c r="G20" s="530"/>
      <c r="H20" s="530"/>
      <c r="I20" s="530"/>
      <c r="J20" s="472"/>
      <c r="K20" s="530" t="s">
        <v>108</v>
      </c>
      <c r="L20" s="530"/>
      <c r="M20" s="530"/>
      <c r="N20" s="530"/>
      <c r="O20" s="530"/>
      <c r="P20" s="472"/>
      <c r="Q20" s="530" t="s">
        <v>152</v>
      </c>
      <c r="R20" s="530"/>
      <c r="S20" s="530"/>
      <c r="T20" s="530"/>
      <c r="U20" s="530"/>
    </row>
    <row r="21" spans="1:32" s="295" customFormat="1" ht="4.5" customHeight="1">
      <c r="A21" s="300"/>
      <c r="B21" s="298"/>
      <c r="C21" s="413"/>
      <c r="D21" s="297"/>
      <c r="E21" s="298"/>
      <c r="F21" s="414"/>
      <c r="G21" s="414"/>
      <c r="H21" s="414"/>
      <c r="I21" s="414"/>
      <c r="J21" s="298"/>
      <c r="K21" s="298"/>
      <c r="L21" s="414"/>
      <c r="M21" s="414"/>
      <c r="N21" s="414"/>
      <c r="O21" s="414"/>
      <c r="P21" s="298"/>
      <c r="Q21" s="298"/>
      <c r="R21" s="414"/>
      <c r="S21" s="414"/>
      <c r="T21" s="414"/>
      <c r="U21" s="414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5" t="s">
        <v>141</v>
      </c>
      <c r="C22" s="416"/>
      <c r="D22" s="244"/>
      <c r="E22" s="417" t="s">
        <v>7</v>
      </c>
      <c r="F22" s="418"/>
      <c r="G22" s="417" t="s">
        <v>142</v>
      </c>
      <c r="H22" s="418"/>
      <c r="I22" s="417" t="s">
        <v>143</v>
      </c>
      <c r="J22" s="419"/>
      <c r="K22" s="417" t="s">
        <v>7</v>
      </c>
      <c r="L22" s="418"/>
      <c r="M22" s="417" t="s">
        <v>142</v>
      </c>
      <c r="N22" s="418"/>
      <c r="O22" s="417" t="s">
        <v>143</v>
      </c>
      <c r="P22" s="419"/>
      <c r="Q22" s="417" t="s">
        <v>7</v>
      </c>
      <c r="R22" s="418"/>
      <c r="S22" s="417" t="s">
        <v>142</v>
      </c>
      <c r="T22" s="418"/>
      <c r="U22" s="417" t="s">
        <v>143</v>
      </c>
    </row>
    <row r="23" spans="1:32" s="34" customFormat="1" ht="9.9499999999999993" customHeight="1">
      <c r="A23" s="427"/>
      <c r="B23" s="537"/>
      <c r="C23" s="537"/>
      <c r="D23" s="36"/>
      <c r="E23" s="467"/>
      <c r="F23" s="467"/>
      <c r="G23" s="467"/>
      <c r="H23" s="467"/>
      <c r="I23" s="467"/>
      <c r="J23" s="467"/>
      <c r="K23" s="467"/>
      <c r="L23" s="420"/>
      <c r="M23" s="467"/>
      <c r="N23" s="420"/>
      <c r="O23" s="467"/>
      <c r="P23" s="467"/>
      <c r="Q23" s="465"/>
      <c r="R23" s="421"/>
      <c r="S23" s="465"/>
      <c r="T23" s="421"/>
      <c r="U23" s="465"/>
      <c r="V23" s="33"/>
      <c r="W23" s="33"/>
    </row>
    <row r="24" spans="1:32" s="34" customFormat="1" ht="19.5" customHeight="1">
      <c r="A24" s="427"/>
      <c r="B24" s="36" t="s">
        <v>144</v>
      </c>
      <c r="C24" s="422"/>
      <c r="D24" s="407"/>
      <c r="E24" s="423">
        <v>260119</v>
      </c>
      <c r="F24" s="423"/>
      <c r="G24" s="423">
        <v>117283.07423000011</v>
      </c>
      <c r="H24" s="423"/>
      <c r="I24" s="424">
        <v>450.882381640711</v>
      </c>
      <c r="J24" s="466"/>
      <c r="K24" s="423">
        <v>31948</v>
      </c>
      <c r="L24" s="425"/>
      <c r="M24" s="423">
        <v>21163.681860000026</v>
      </c>
      <c r="N24" s="425"/>
      <c r="O24" s="424">
        <v>662.44152560410748</v>
      </c>
      <c r="P24" s="466"/>
      <c r="Q24" s="423">
        <v>7298702</v>
      </c>
      <c r="R24" s="425"/>
      <c r="S24" s="423">
        <v>8721297.55088</v>
      </c>
      <c r="T24" s="425"/>
      <c r="U24" s="424">
        <v>1194.9107595953362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63764</v>
      </c>
      <c r="F25" s="39"/>
      <c r="G25" s="39">
        <v>23099.937879999994</v>
      </c>
      <c r="H25" s="39"/>
      <c r="I25" s="40">
        <v>362.27240888275509</v>
      </c>
      <c r="J25" s="466"/>
      <c r="K25" s="39">
        <v>9916</v>
      </c>
      <c r="L25" s="41"/>
      <c r="M25" s="39">
        <v>4913.4418599999999</v>
      </c>
      <c r="N25" s="41"/>
      <c r="O25" s="40">
        <v>495.50644009681326</v>
      </c>
      <c r="P25" s="466"/>
      <c r="Q25" s="39">
        <v>1977353</v>
      </c>
      <c r="R25" s="41"/>
      <c r="S25" s="39">
        <v>1484195.4842699992</v>
      </c>
      <c r="T25" s="41"/>
      <c r="U25" s="40">
        <v>750.59712872208411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4864</v>
      </c>
      <c r="F26" s="39"/>
      <c r="G26" s="39">
        <v>2555.33779</v>
      </c>
      <c r="H26" s="39"/>
      <c r="I26" s="40">
        <v>525.35727590460522</v>
      </c>
      <c r="J26" s="466"/>
      <c r="K26" s="39">
        <v>1218</v>
      </c>
      <c r="L26" s="41"/>
      <c r="M26" s="39">
        <v>824.84486000000015</v>
      </c>
      <c r="N26" s="41"/>
      <c r="O26" s="40">
        <v>677.2125287356323</v>
      </c>
      <c r="P26" s="466"/>
      <c r="Q26" s="39">
        <v>119894</v>
      </c>
      <c r="R26" s="41"/>
      <c r="S26" s="39">
        <v>133786.2890499999</v>
      </c>
      <c r="T26" s="41"/>
      <c r="U26" s="40">
        <v>1115.8714285118513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1915</v>
      </c>
      <c r="F27" s="39"/>
      <c r="G27" s="39">
        <v>1505.8144699999996</v>
      </c>
      <c r="H27" s="39"/>
      <c r="I27" s="40">
        <v>786.32609399477781</v>
      </c>
      <c r="J27" s="466"/>
      <c r="K27" s="39">
        <v>630</v>
      </c>
      <c r="L27" s="41"/>
      <c r="M27" s="39">
        <v>652.12351000000001</v>
      </c>
      <c r="N27" s="41"/>
      <c r="O27" s="40">
        <v>1035.1166825396826</v>
      </c>
      <c r="P27" s="466"/>
      <c r="Q27" s="39">
        <v>60726</v>
      </c>
      <c r="R27" s="41"/>
      <c r="S27" s="39">
        <v>115984.1128799999</v>
      </c>
      <c r="T27" s="41"/>
      <c r="U27" s="40">
        <v>1909.9580555281084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10757</v>
      </c>
      <c r="F28" s="39"/>
      <c r="G28" s="39">
        <v>4852.3029300000007</v>
      </c>
      <c r="H28" s="39"/>
      <c r="I28" s="40">
        <v>451.08328809147537</v>
      </c>
      <c r="J28" s="466"/>
      <c r="K28" s="39">
        <v>505</v>
      </c>
      <c r="L28" s="41"/>
      <c r="M28" s="39">
        <v>501.77354999999989</v>
      </c>
      <c r="N28" s="41"/>
      <c r="O28" s="40">
        <v>993.61099009900965</v>
      </c>
      <c r="P28" s="466"/>
      <c r="Q28" s="39">
        <v>202823</v>
      </c>
      <c r="R28" s="41"/>
      <c r="S28" s="39">
        <v>228871.92462000009</v>
      </c>
      <c r="T28" s="41"/>
      <c r="U28" s="40">
        <v>1128.4318081282699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1053</v>
      </c>
      <c r="F29" s="39"/>
      <c r="G29" s="39">
        <v>864.03181000000029</v>
      </c>
      <c r="H29" s="39"/>
      <c r="I29" s="40">
        <v>820.5430294396964</v>
      </c>
      <c r="J29" s="466"/>
      <c r="K29" s="39">
        <v>198</v>
      </c>
      <c r="L29" s="41"/>
      <c r="M29" s="39">
        <v>253.42333999999997</v>
      </c>
      <c r="N29" s="41"/>
      <c r="O29" s="40">
        <v>1279.9158585858584</v>
      </c>
      <c r="P29" s="466"/>
      <c r="Q29" s="39">
        <v>33429</v>
      </c>
      <c r="R29" s="41"/>
      <c r="S29" s="39">
        <v>45497.941989999992</v>
      </c>
      <c r="T29" s="41"/>
      <c r="U29" s="40">
        <v>1361.0320975799455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66"/>
      <c r="K30" s="39"/>
      <c r="L30" s="41"/>
      <c r="M30" s="39"/>
      <c r="N30" s="41"/>
      <c r="O30" s="40"/>
      <c r="P30" s="466"/>
      <c r="Q30" s="39">
        <v>243255</v>
      </c>
      <c r="R30" s="41"/>
      <c r="S30" s="39">
        <v>102555.11124999994</v>
      </c>
      <c r="T30" s="41"/>
      <c r="U30" s="40">
        <v>421.59508026556472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66"/>
      <c r="K31" s="39"/>
      <c r="L31" s="41"/>
      <c r="M31" s="39"/>
      <c r="N31" s="41"/>
      <c r="O31" s="40"/>
      <c r="P31" s="466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1" t="s">
        <v>151</v>
      </c>
      <c r="C32" s="342"/>
      <c r="D32" s="337"/>
      <c r="E32" s="342">
        <v>342472</v>
      </c>
      <c r="F32" s="342"/>
      <c r="G32" s="342">
        <v>150160.49911</v>
      </c>
      <c r="H32" s="342"/>
      <c r="I32" s="343">
        <v>438.46065987876386</v>
      </c>
      <c r="J32" s="337"/>
      <c r="K32" s="342">
        <v>44415</v>
      </c>
      <c r="L32" s="344"/>
      <c r="M32" s="342">
        <v>28309.288980000012</v>
      </c>
      <c r="N32" s="344"/>
      <c r="O32" s="343">
        <v>637.3812671394802</v>
      </c>
      <c r="P32" s="337"/>
      <c r="Q32" s="342">
        <v>9936182</v>
      </c>
      <c r="R32" s="344"/>
      <c r="S32" s="342">
        <v>10832188.414940011</v>
      </c>
      <c r="T32" s="344"/>
      <c r="U32" s="343">
        <v>1090.1761275045094</v>
      </c>
      <c r="V32" s="33"/>
      <c r="W32" s="45"/>
    </row>
    <row r="33" spans="2:40" ht="9.9499999999999993" customHeight="1">
      <c r="B33" s="528"/>
      <c r="C33" s="528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28"/>
      <c r="C34" s="528"/>
      <c r="D34" s="407"/>
      <c r="E34" s="406" t="s">
        <v>132</v>
      </c>
      <c r="F34" s="406"/>
      <c r="G34" s="406" t="s">
        <v>132</v>
      </c>
      <c r="H34" s="406"/>
      <c r="I34" s="406" t="s">
        <v>132</v>
      </c>
      <c r="J34" s="422"/>
      <c r="K34" s="406" t="s">
        <v>132</v>
      </c>
      <c r="L34" s="406"/>
      <c r="M34" s="406" t="s">
        <v>132</v>
      </c>
      <c r="N34" s="406"/>
      <c r="O34" s="406" t="s">
        <v>132</v>
      </c>
      <c r="P34" s="406"/>
      <c r="Q34" s="406" t="s">
        <v>132</v>
      </c>
      <c r="R34" s="406"/>
      <c r="S34" s="406" t="s">
        <v>132</v>
      </c>
      <c r="T34" s="406"/>
      <c r="U34" s="406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215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29"/>
      <c r="C37" s="529"/>
      <c r="D37" s="35"/>
      <c r="E37" s="35"/>
      <c r="F37" s="35"/>
      <c r="G37" s="35"/>
      <c r="H37" s="35"/>
      <c r="I37" s="35"/>
      <c r="J37" s="35"/>
      <c r="K37" s="35"/>
      <c r="L37" s="426"/>
      <c r="M37" s="35"/>
      <c r="N37" s="426"/>
      <c r="O37" s="35"/>
      <c r="P37" s="35"/>
      <c r="Q37" s="35"/>
      <c r="R37" s="426"/>
      <c r="S37" s="35"/>
      <c r="T37" s="426"/>
      <c r="U37" s="35"/>
    </row>
    <row r="38" spans="2:40" ht="27.95" customHeight="1">
      <c r="B38" s="530" t="s">
        <v>155</v>
      </c>
      <c r="C38" s="531"/>
      <c r="D38" s="428"/>
      <c r="E38" s="530" t="s">
        <v>154</v>
      </c>
      <c r="F38" s="532"/>
      <c r="G38" s="532"/>
      <c r="H38" s="532"/>
      <c r="I38" s="532"/>
      <c r="J38" s="428"/>
      <c r="K38" s="530" t="s">
        <v>151</v>
      </c>
      <c r="L38" s="532"/>
      <c r="M38" s="532"/>
      <c r="N38" s="532"/>
      <c r="O38" s="532"/>
      <c r="P38" s="428"/>
      <c r="Q38" s="533" t="s">
        <v>178</v>
      </c>
      <c r="R38" s="534"/>
      <c r="S38" s="534"/>
      <c r="T38" s="534"/>
      <c r="U38" s="534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530"/>
      <c r="C39" s="531"/>
      <c r="D39" s="430"/>
      <c r="E39" s="414"/>
      <c r="F39" s="431"/>
      <c r="G39" s="431"/>
      <c r="H39" s="431"/>
      <c r="I39" s="431"/>
      <c r="J39" s="430"/>
      <c r="K39" s="414"/>
      <c r="L39" s="431"/>
      <c r="M39" s="431"/>
      <c r="N39" s="431"/>
      <c r="O39" s="431"/>
      <c r="P39" s="430"/>
      <c r="Q39" s="414"/>
      <c r="R39" s="431"/>
      <c r="S39" s="431"/>
      <c r="T39" s="431"/>
      <c r="U39" s="431"/>
      <c r="X39" s="432"/>
      <c r="Y39" s="433"/>
      <c r="Z39" s="432"/>
      <c r="AA39" s="434"/>
      <c r="AB39" s="435"/>
      <c r="AC39" s="434"/>
      <c r="AD39" s="432"/>
      <c r="AE39" s="433"/>
      <c r="AF39" s="432"/>
      <c r="AG39" s="434"/>
      <c r="AH39" s="435"/>
      <c r="AI39" s="434"/>
      <c r="AJ39" s="435"/>
      <c r="AK39" s="435"/>
      <c r="AL39" s="435"/>
      <c r="AM39" s="435"/>
      <c r="AN39" s="435"/>
    </row>
    <row r="40" spans="2:40" ht="27.95" customHeight="1">
      <c r="B40" s="531" t="s">
        <v>155</v>
      </c>
      <c r="C40" s="531"/>
      <c r="D40" s="244"/>
      <c r="E40" s="417" t="s">
        <v>7</v>
      </c>
      <c r="F40" s="429"/>
      <c r="G40" s="417"/>
      <c r="H40" s="429"/>
      <c r="I40" s="417" t="s">
        <v>143</v>
      </c>
      <c r="J40" s="419"/>
      <c r="K40" s="417" t="s">
        <v>7</v>
      </c>
      <c r="L40" s="418"/>
      <c r="M40" s="417"/>
      <c r="N40" s="418"/>
      <c r="O40" s="417" t="s">
        <v>143</v>
      </c>
      <c r="P40" s="419"/>
      <c r="Q40" s="417" t="s">
        <v>7</v>
      </c>
      <c r="R40" s="418"/>
      <c r="S40" s="417"/>
      <c r="T40" s="418"/>
      <c r="U40" s="417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527"/>
      <c r="C41" s="527"/>
      <c r="D41" s="36"/>
      <c r="E41" s="406"/>
      <c r="F41" s="44"/>
      <c r="G41" s="406"/>
      <c r="H41" s="44"/>
      <c r="I41" s="406"/>
      <c r="J41" s="36"/>
      <c r="K41" s="406"/>
      <c r="L41" s="44"/>
      <c r="M41" s="406"/>
      <c r="N41" s="44"/>
      <c r="O41" s="406"/>
      <c r="P41" s="36"/>
      <c r="Q41" s="406"/>
      <c r="R41" s="44"/>
      <c r="S41" s="406"/>
      <c r="T41" s="44"/>
      <c r="U41" s="406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591">
        <v>6867</v>
      </c>
      <c r="F42" s="592"/>
      <c r="G42" s="591"/>
      <c r="H42" s="295"/>
      <c r="I42" s="447">
        <v>1063.8814052715895</v>
      </c>
      <c r="J42" s="300"/>
      <c r="K42" s="591">
        <v>8706</v>
      </c>
      <c r="L42" s="591"/>
      <c r="M42" s="591"/>
      <c r="N42" s="295"/>
      <c r="O42" s="447">
        <v>1039.2303491844712</v>
      </c>
      <c r="P42" s="300"/>
      <c r="Q42" s="447">
        <v>78.876636802205383</v>
      </c>
      <c r="R42" s="447"/>
      <c r="S42" s="447"/>
      <c r="T42" s="447"/>
      <c r="U42" s="447">
        <v>102.37204928690382</v>
      </c>
    </row>
    <row r="43" spans="2:40" ht="9.9499999999999993" customHeight="1">
      <c r="D43" s="36"/>
      <c r="E43" s="591"/>
      <c r="F43" s="592"/>
      <c r="G43" s="591"/>
      <c r="H43" s="295"/>
      <c r="I43" s="447"/>
      <c r="J43" s="300"/>
      <c r="K43" s="591"/>
      <c r="L43" s="591"/>
      <c r="M43" s="591"/>
      <c r="N43" s="295"/>
      <c r="O43" s="447"/>
      <c r="P43" s="300"/>
      <c r="Q43" s="447"/>
      <c r="R43" s="447"/>
      <c r="S43" s="447"/>
      <c r="T43" s="447"/>
      <c r="U43" s="447"/>
    </row>
    <row r="44" spans="2:40" ht="18" customHeight="1">
      <c r="B44" s="33" t="s">
        <v>49</v>
      </c>
      <c r="D44" s="36"/>
      <c r="E44" s="591">
        <v>21313</v>
      </c>
      <c r="F44" s="592"/>
      <c r="G44" s="591"/>
      <c r="H44" s="295"/>
      <c r="I44" s="447">
        <v>1463.6746136161025</v>
      </c>
      <c r="J44" s="300"/>
      <c r="K44" s="591">
        <v>25422</v>
      </c>
      <c r="L44" s="591"/>
      <c r="M44" s="591"/>
      <c r="N44" s="295"/>
      <c r="O44" s="447">
        <v>1376.2241102194948</v>
      </c>
      <c r="P44" s="300"/>
      <c r="Q44" s="447">
        <v>83.836834238061513</v>
      </c>
      <c r="R44" s="447"/>
      <c r="S44" s="447"/>
      <c r="T44" s="447"/>
      <c r="U44" s="447">
        <v>106.35437954815805</v>
      </c>
    </row>
    <row r="45" spans="2:40" ht="9.9499999999999993" customHeight="1">
      <c r="B45" s="528"/>
      <c r="C45" s="528"/>
      <c r="D45" s="436"/>
      <c r="E45" s="448"/>
      <c r="F45" s="448"/>
      <c r="G45" s="448"/>
      <c r="H45" s="448"/>
      <c r="I45" s="448"/>
      <c r="J45" s="449"/>
      <c r="K45" s="450"/>
      <c r="L45" s="451"/>
      <c r="M45" s="450"/>
      <c r="N45" s="451"/>
      <c r="O45" s="450"/>
      <c r="P45" s="449"/>
      <c r="Q45" s="300"/>
      <c r="R45" s="452"/>
      <c r="S45" s="300"/>
      <c r="T45" s="452"/>
      <c r="U45" s="300"/>
    </row>
    <row r="46" spans="2:40">
      <c r="B46" s="406"/>
      <c r="C46" s="406"/>
      <c r="D46" s="437"/>
      <c r="E46" s="453"/>
      <c r="F46" s="453"/>
      <c r="G46" s="453"/>
      <c r="H46" s="453"/>
      <c r="I46" s="453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</row>
    <row r="47" spans="2:40">
      <c r="D47" s="40"/>
      <c r="E47" s="447"/>
      <c r="F47" s="447"/>
      <c r="G47" s="447"/>
      <c r="H47" s="447"/>
      <c r="I47" s="447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W77" sqref="W77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39" t="s">
        <v>179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541" t="s">
        <v>216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543" t="s">
        <v>190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5"/>
      <c r="B4" s="346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5"/>
      <c r="B5" s="545" t="s">
        <v>0</v>
      </c>
      <c r="C5" s="546" t="s">
        <v>28</v>
      </c>
      <c r="D5" s="546"/>
      <c r="E5" s="546"/>
      <c r="F5" s="546"/>
      <c r="G5" s="546"/>
      <c r="H5" s="546"/>
      <c r="I5" s="546"/>
      <c r="J5" s="546"/>
      <c r="K5" s="546" t="s">
        <v>29</v>
      </c>
      <c r="L5" s="546"/>
      <c r="M5" s="546"/>
      <c r="N5" s="546"/>
      <c r="O5" s="546"/>
      <c r="P5" s="546"/>
      <c r="Q5" s="546"/>
      <c r="R5" s="546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5"/>
      <c r="B6" s="545"/>
      <c r="C6" s="546" t="s">
        <v>3</v>
      </c>
      <c r="D6" s="546"/>
      <c r="E6" s="547" t="s">
        <v>4</v>
      </c>
      <c r="F6" s="547"/>
      <c r="G6" s="546" t="s">
        <v>5</v>
      </c>
      <c r="H6" s="546"/>
      <c r="I6" s="546" t="s">
        <v>6</v>
      </c>
      <c r="J6" s="546"/>
      <c r="K6" s="546" t="s">
        <v>3</v>
      </c>
      <c r="L6" s="546"/>
      <c r="M6" s="547" t="s">
        <v>4</v>
      </c>
      <c r="N6" s="547"/>
      <c r="O6" s="546" t="s">
        <v>5</v>
      </c>
      <c r="P6" s="546"/>
      <c r="Q6" s="546" t="s">
        <v>6</v>
      </c>
      <c r="R6" s="546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5"/>
      <c r="B7" s="545"/>
      <c r="C7" s="348" t="s">
        <v>7</v>
      </c>
      <c r="D7" s="349" t="s">
        <v>8</v>
      </c>
      <c r="E7" s="350" t="s">
        <v>7</v>
      </c>
      <c r="F7" s="350" t="s">
        <v>8</v>
      </c>
      <c r="G7" s="348" t="s">
        <v>7</v>
      </c>
      <c r="H7" s="350" t="s">
        <v>8</v>
      </c>
      <c r="I7" s="348" t="s">
        <v>7</v>
      </c>
      <c r="J7" s="350" t="s">
        <v>8</v>
      </c>
      <c r="K7" s="348" t="s">
        <v>7</v>
      </c>
      <c r="L7" s="349" t="s">
        <v>8</v>
      </c>
      <c r="M7" s="350" t="s">
        <v>7</v>
      </c>
      <c r="N7" s="350" t="s">
        <v>8</v>
      </c>
      <c r="O7" s="348" t="s">
        <v>7</v>
      </c>
      <c r="P7" s="350" t="s">
        <v>8</v>
      </c>
      <c r="Q7" s="348" t="s">
        <v>7</v>
      </c>
      <c r="R7" s="350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5"/>
      <c r="B8" s="351" t="s">
        <v>9</v>
      </c>
      <c r="C8" s="352">
        <v>0</v>
      </c>
      <c r="D8" s="353">
        <v>0</v>
      </c>
      <c r="E8" s="352">
        <v>0</v>
      </c>
      <c r="F8" s="353">
        <v>0</v>
      </c>
      <c r="G8" s="352">
        <v>0</v>
      </c>
      <c r="H8" s="353">
        <v>0</v>
      </c>
      <c r="I8" s="352">
        <v>0</v>
      </c>
      <c r="J8" s="353">
        <v>0</v>
      </c>
      <c r="K8" s="352">
        <v>0</v>
      </c>
      <c r="L8" s="353">
        <v>0</v>
      </c>
      <c r="M8" s="352">
        <v>0</v>
      </c>
      <c r="N8" s="353">
        <v>0</v>
      </c>
      <c r="O8" s="352">
        <v>0</v>
      </c>
      <c r="P8" s="353">
        <v>0</v>
      </c>
      <c r="Q8" s="352">
        <v>0</v>
      </c>
      <c r="R8" s="353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5"/>
      <c r="B9" s="354" t="s">
        <v>10</v>
      </c>
      <c r="C9" s="352">
        <v>0</v>
      </c>
      <c r="D9" s="353">
        <v>0</v>
      </c>
      <c r="E9" s="352">
        <v>0</v>
      </c>
      <c r="F9" s="353">
        <v>0</v>
      </c>
      <c r="G9" s="352">
        <v>0</v>
      </c>
      <c r="H9" s="353">
        <v>0</v>
      </c>
      <c r="I9" s="352">
        <v>0</v>
      </c>
      <c r="J9" s="353">
        <v>0</v>
      </c>
      <c r="K9" s="352">
        <v>0</v>
      </c>
      <c r="L9" s="353">
        <v>0</v>
      </c>
      <c r="M9" s="352">
        <v>0</v>
      </c>
      <c r="N9" s="353">
        <v>0</v>
      </c>
      <c r="O9" s="352">
        <v>0</v>
      </c>
      <c r="P9" s="353">
        <v>0</v>
      </c>
      <c r="Q9" s="352">
        <v>0</v>
      </c>
      <c r="R9" s="353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5"/>
      <c r="B10" s="351" t="s">
        <v>11</v>
      </c>
      <c r="C10" s="352">
        <v>0</v>
      </c>
      <c r="D10" s="353">
        <v>0</v>
      </c>
      <c r="E10" s="352">
        <v>0</v>
      </c>
      <c r="F10" s="353">
        <v>0</v>
      </c>
      <c r="G10" s="352">
        <v>0</v>
      </c>
      <c r="H10" s="353">
        <v>0</v>
      </c>
      <c r="I10" s="352">
        <v>0</v>
      </c>
      <c r="J10" s="353">
        <v>0</v>
      </c>
      <c r="K10" s="352">
        <v>0</v>
      </c>
      <c r="L10" s="353">
        <v>0</v>
      </c>
      <c r="M10" s="352">
        <v>0</v>
      </c>
      <c r="N10" s="353">
        <v>0</v>
      </c>
      <c r="O10" s="352">
        <v>0</v>
      </c>
      <c r="P10" s="353">
        <v>0</v>
      </c>
      <c r="Q10" s="352">
        <v>0</v>
      </c>
      <c r="R10" s="353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5"/>
      <c r="B11" s="351" t="s">
        <v>12</v>
      </c>
      <c r="C11" s="352">
        <v>5</v>
      </c>
      <c r="D11" s="353">
        <v>1326.4739999999999</v>
      </c>
      <c r="E11" s="352">
        <v>1</v>
      </c>
      <c r="F11" s="353">
        <v>317.11</v>
      </c>
      <c r="G11" s="352">
        <v>0</v>
      </c>
      <c r="H11" s="353">
        <v>0</v>
      </c>
      <c r="I11" s="352">
        <v>6</v>
      </c>
      <c r="J11" s="353">
        <v>1158.2466666666667</v>
      </c>
      <c r="K11" s="352">
        <v>0</v>
      </c>
      <c r="L11" s="353">
        <v>0</v>
      </c>
      <c r="M11" s="352">
        <v>0</v>
      </c>
      <c r="N11" s="353">
        <v>0</v>
      </c>
      <c r="O11" s="352">
        <v>0</v>
      </c>
      <c r="P11" s="353">
        <v>0</v>
      </c>
      <c r="Q11" s="352">
        <v>0</v>
      </c>
      <c r="R11" s="353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5"/>
      <c r="B12" s="351" t="s">
        <v>13</v>
      </c>
      <c r="C12" s="352">
        <v>274</v>
      </c>
      <c r="D12" s="353">
        <v>801.87317518248233</v>
      </c>
      <c r="E12" s="352">
        <v>127</v>
      </c>
      <c r="F12" s="353">
        <v>740.78598425196822</v>
      </c>
      <c r="G12" s="352">
        <v>0</v>
      </c>
      <c r="H12" s="353">
        <v>0</v>
      </c>
      <c r="I12" s="352">
        <v>401</v>
      </c>
      <c r="J12" s="353">
        <v>782.52635910224467</v>
      </c>
      <c r="K12" s="352">
        <v>0</v>
      </c>
      <c r="L12" s="353">
        <v>0</v>
      </c>
      <c r="M12" s="352">
        <v>0</v>
      </c>
      <c r="N12" s="353">
        <v>0</v>
      </c>
      <c r="O12" s="352">
        <v>0</v>
      </c>
      <c r="P12" s="353">
        <v>0</v>
      </c>
      <c r="Q12" s="352">
        <v>0</v>
      </c>
      <c r="R12" s="353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5"/>
      <c r="B13" s="351" t="s">
        <v>14</v>
      </c>
      <c r="C13" s="352">
        <v>1583</v>
      </c>
      <c r="D13" s="353">
        <v>818.59783954516706</v>
      </c>
      <c r="E13" s="352">
        <v>816</v>
      </c>
      <c r="F13" s="353">
        <v>752.20145833333436</v>
      </c>
      <c r="G13" s="352">
        <v>0</v>
      </c>
      <c r="H13" s="353">
        <v>0</v>
      </c>
      <c r="I13" s="352">
        <v>2399</v>
      </c>
      <c r="J13" s="353">
        <v>796.01365985827442</v>
      </c>
      <c r="K13" s="352">
        <v>0</v>
      </c>
      <c r="L13" s="353">
        <v>0</v>
      </c>
      <c r="M13" s="352">
        <v>0</v>
      </c>
      <c r="N13" s="353">
        <v>0</v>
      </c>
      <c r="O13" s="352">
        <v>0</v>
      </c>
      <c r="P13" s="353">
        <v>0</v>
      </c>
      <c r="Q13" s="352">
        <v>0</v>
      </c>
      <c r="R13" s="353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5"/>
      <c r="B14" s="351" t="s">
        <v>15</v>
      </c>
      <c r="C14" s="352">
        <v>7043</v>
      </c>
      <c r="D14" s="353">
        <v>840.31923186142399</v>
      </c>
      <c r="E14" s="352">
        <v>3456</v>
      </c>
      <c r="F14" s="353">
        <v>786.03362847222184</v>
      </c>
      <c r="G14" s="352">
        <v>0</v>
      </c>
      <c r="H14" s="353">
        <v>0</v>
      </c>
      <c r="I14" s="352">
        <v>10499</v>
      </c>
      <c r="J14" s="353">
        <v>822.44981141061123</v>
      </c>
      <c r="K14" s="352">
        <v>0</v>
      </c>
      <c r="L14" s="353">
        <v>0</v>
      </c>
      <c r="M14" s="352">
        <v>0</v>
      </c>
      <c r="N14" s="353">
        <v>0</v>
      </c>
      <c r="O14" s="352">
        <v>0</v>
      </c>
      <c r="P14" s="353">
        <v>0</v>
      </c>
      <c r="Q14" s="352">
        <v>0</v>
      </c>
      <c r="R14" s="353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5"/>
      <c r="B15" s="351" t="s">
        <v>16</v>
      </c>
      <c r="C15" s="352">
        <v>19508</v>
      </c>
      <c r="D15" s="353">
        <v>904.88242413368812</v>
      </c>
      <c r="E15" s="352">
        <v>10761</v>
      </c>
      <c r="F15" s="353">
        <v>839.47940247189115</v>
      </c>
      <c r="G15" s="352">
        <v>0</v>
      </c>
      <c r="H15" s="353">
        <v>0</v>
      </c>
      <c r="I15" s="352">
        <v>30269</v>
      </c>
      <c r="J15" s="353">
        <v>881.63084938385828</v>
      </c>
      <c r="K15" s="352">
        <v>0</v>
      </c>
      <c r="L15" s="353">
        <v>0</v>
      </c>
      <c r="M15" s="352">
        <v>0</v>
      </c>
      <c r="N15" s="353">
        <v>0</v>
      </c>
      <c r="O15" s="352">
        <v>0</v>
      </c>
      <c r="P15" s="353">
        <v>0</v>
      </c>
      <c r="Q15" s="352">
        <v>0</v>
      </c>
      <c r="R15" s="353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5"/>
      <c r="B16" s="351" t="s">
        <v>17</v>
      </c>
      <c r="C16" s="352">
        <v>42811</v>
      </c>
      <c r="D16" s="353">
        <v>958.89621242204055</v>
      </c>
      <c r="E16" s="352">
        <v>25235</v>
      </c>
      <c r="F16" s="353">
        <v>886.53229126213682</v>
      </c>
      <c r="G16" s="352">
        <v>0</v>
      </c>
      <c r="H16" s="353">
        <v>0</v>
      </c>
      <c r="I16" s="352">
        <v>68046</v>
      </c>
      <c r="J16" s="353">
        <v>932.05990241895199</v>
      </c>
      <c r="K16" s="352">
        <v>0</v>
      </c>
      <c r="L16" s="353">
        <v>0</v>
      </c>
      <c r="M16" s="352">
        <v>0</v>
      </c>
      <c r="N16" s="353">
        <v>0</v>
      </c>
      <c r="O16" s="352">
        <v>0</v>
      </c>
      <c r="P16" s="353">
        <v>0</v>
      </c>
      <c r="Q16" s="352">
        <v>0</v>
      </c>
      <c r="R16" s="353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5"/>
      <c r="B17" s="351" t="s">
        <v>18</v>
      </c>
      <c r="C17" s="352">
        <v>71106</v>
      </c>
      <c r="D17" s="353">
        <v>979.32563257671904</v>
      </c>
      <c r="E17" s="352">
        <v>42266</v>
      </c>
      <c r="F17" s="353">
        <v>907.82723394690811</v>
      </c>
      <c r="G17" s="352">
        <v>0</v>
      </c>
      <c r="H17" s="353">
        <v>0</v>
      </c>
      <c r="I17" s="352">
        <v>113372</v>
      </c>
      <c r="J17" s="353">
        <v>952.67045037575599</v>
      </c>
      <c r="K17" s="352">
        <v>42</v>
      </c>
      <c r="L17" s="353">
        <v>2316.5326190476185</v>
      </c>
      <c r="M17" s="352">
        <v>12</v>
      </c>
      <c r="N17" s="353">
        <v>2366.9425000000001</v>
      </c>
      <c r="O17" s="352">
        <v>0</v>
      </c>
      <c r="P17" s="353">
        <v>0</v>
      </c>
      <c r="Q17" s="352">
        <v>54</v>
      </c>
      <c r="R17" s="353">
        <v>2327.7348148148144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5"/>
      <c r="B18" s="351" t="s">
        <v>19</v>
      </c>
      <c r="C18" s="352">
        <v>103988</v>
      </c>
      <c r="D18" s="353">
        <v>989.74296995807072</v>
      </c>
      <c r="E18" s="352">
        <v>60777</v>
      </c>
      <c r="F18" s="353">
        <v>887.54512759761178</v>
      </c>
      <c r="G18" s="352">
        <v>0</v>
      </c>
      <c r="H18" s="353">
        <v>0</v>
      </c>
      <c r="I18" s="352">
        <v>164765</v>
      </c>
      <c r="J18" s="353">
        <v>952.04516845203727</v>
      </c>
      <c r="K18" s="352">
        <v>398</v>
      </c>
      <c r="L18" s="353">
        <v>2436.7102512562824</v>
      </c>
      <c r="M18" s="352">
        <v>123</v>
      </c>
      <c r="N18" s="353">
        <v>2157.8174796747962</v>
      </c>
      <c r="O18" s="352">
        <v>0</v>
      </c>
      <c r="P18" s="353">
        <v>0</v>
      </c>
      <c r="Q18" s="352">
        <v>521</v>
      </c>
      <c r="R18" s="353">
        <v>2370.8680038387724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5"/>
      <c r="B19" s="351" t="s">
        <v>20</v>
      </c>
      <c r="C19" s="352">
        <v>151422</v>
      </c>
      <c r="D19" s="353">
        <v>1127.7454575953291</v>
      </c>
      <c r="E19" s="352">
        <v>86496</v>
      </c>
      <c r="F19" s="353">
        <v>966.34204367831899</v>
      </c>
      <c r="G19" s="352">
        <v>0</v>
      </c>
      <c r="H19" s="353">
        <v>0</v>
      </c>
      <c r="I19" s="352">
        <v>237918</v>
      </c>
      <c r="J19" s="353">
        <v>1069.0666283761623</v>
      </c>
      <c r="K19" s="352">
        <v>10086</v>
      </c>
      <c r="L19" s="353">
        <v>2472.1904421971044</v>
      </c>
      <c r="M19" s="352">
        <v>1002</v>
      </c>
      <c r="N19" s="353">
        <v>2275.1767365269461</v>
      </c>
      <c r="O19" s="352">
        <v>0</v>
      </c>
      <c r="P19" s="353">
        <v>0</v>
      </c>
      <c r="Q19" s="352">
        <v>11088</v>
      </c>
      <c r="R19" s="353">
        <v>2454.386714466089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5"/>
      <c r="B20" s="351" t="s">
        <v>21</v>
      </c>
      <c r="C20" s="352">
        <v>199641</v>
      </c>
      <c r="D20" s="353">
        <v>1209.2871095115718</v>
      </c>
      <c r="E20" s="352">
        <v>119934</v>
      </c>
      <c r="F20" s="353">
        <v>1014.9736728534035</v>
      </c>
      <c r="G20" s="352">
        <v>0</v>
      </c>
      <c r="H20" s="353">
        <v>0</v>
      </c>
      <c r="I20" s="352">
        <v>319575</v>
      </c>
      <c r="J20" s="353">
        <v>1136.3627953062653</v>
      </c>
      <c r="K20" s="352">
        <v>193869</v>
      </c>
      <c r="L20" s="353">
        <v>1805.050256410256</v>
      </c>
      <c r="M20" s="352">
        <v>82028</v>
      </c>
      <c r="N20" s="353">
        <v>1549.4518138928181</v>
      </c>
      <c r="O20" s="352">
        <v>0</v>
      </c>
      <c r="P20" s="353">
        <v>0</v>
      </c>
      <c r="Q20" s="352">
        <v>275897</v>
      </c>
      <c r="R20" s="353">
        <v>1729.0572987382973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5"/>
      <c r="B21" s="351" t="s">
        <v>22</v>
      </c>
      <c r="C21" s="352">
        <v>538</v>
      </c>
      <c r="D21" s="353">
        <v>1143.9480855018585</v>
      </c>
      <c r="E21" s="352">
        <v>302</v>
      </c>
      <c r="F21" s="353">
        <v>1079.2831456953647</v>
      </c>
      <c r="G21" s="352">
        <v>0</v>
      </c>
      <c r="H21" s="353">
        <v>0</v>
      </c>
      <c r="I21" s="352">
        <v>840</v>
      </c>
      <c r="J21" s="353">
        <v>1120.6994999999999</v>
      </c>
      <c r="K21" s="352">
        <v>940222</v>
      </c>
      <c r="L21" s="353">
        <v>1530.006172957022</v>
      </c>
      <c r="M21" s="352">
        <v>645426</v>
      </c>
      <c r="N21" s="353">
        <v>1234.0771762525812</v>
      </c>
      <c r="O21" s="352">
        <v>0</v>
      </c>
      <c r="P21" s="353">
        <v>0</v>
      </c>
      <c r="Q21" s="352">
        <v>1585648</v>
      </c>
      <c r="R21" s="353">
        <v>1409.5505178387609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5"/>
      <c r="B22" s="351" t="s">
        <v>23</v>
      </c>
      <c r="C22" s="352">
        <v>12</v>
      </c>
      <c r="D22" s="353">
        <v>773.61666666666667</v>
      </c>
      <c r="E22" s="352">
        <v>18</v>
      </c>
      <c r="F22" s="353">
        <v>669.1111111111112</v>
      </c>
      <c r="G22" s="352">
        <v>0</v>
      </c>
      <c r="H22" s="353">
        <v>0</v>
      </c>
      <c r="I22" s="352">
        <v>30</v>
      </c>
      <c r="J22" s="353">
        <v>710.91333333333341</v>
      </c>
      <c r="K22" s="352">
        <v>898184</v>
      </c>
      <c r="L22" s="353">
        <v>1521.110631006567</v>
      </c>
      <c r="M22" s="352">
        <v>590689</v>
      </c>
      <c r="N22" s="353">
        <v>1055.7887991311843</v>
      </c>
      <c r="O22" s="352">
        <v>1</v>
      </c>
      <c r="P22" s="353">
        <v>1619.35</v>
      </c>
      <c r="Q22" s="352">
        <v>1488874</v>
      </c>
      <c r="R22" s="353">
        <v>1336.5010607479226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5"/>
      <c r="B23" s="351" t="s">
        <v>24</v>
      </c>
      <c r="C23" s="352">
        <v>28</v>
      </c>
      <c r="D23" s="353">
        <v>421.91107142857157</v>
      </c>
      <c r="E23" s="352">
        <v>104</v>
      </c>
      <c r="F23" s="353">
        <v>437.00278846153805</v>
      </c>
      <c r="G23" s="352">
        <v>0</v>
      </c>
      <c r="H23" s="353">
        <v>0</v>
      </c>
      <c r="I23" s="352">
        <v>132</v>
      </c>
      <c r="J23" s="353">
        <v>433.80151515151482</v>
      </c>
      <c r="K23" s="352">
        <v>732097</v>
      </c>
      <c r="L23" s="353">
        <v>1433.6666720666849</v>
      </c>
      <c r="M23" s="352">
        <v>466742</v>
      </c>
      <c r="N23" s="353">
        <v>855.78443913339618</v>
      </c>
      <c r="O23" s="352">
        <v>2</v>
      </c>
      <c r="P23" s="353">
        <v>685</v>
      </c>
      <c r="Q23" s="352">
        <v>1198841</v>
      </c>
      <c r="R23" s="353">
        <v>1208.6798668964468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5"/>
      <c r="B24" s="351" t="s">
        <v>25</v>
      </c>
      <c r="C24" s="352">
        <v>35</v>
      </c>
      <c r="D24" s="353">
        <v>415.26114285714317</v>
      </c>
      <c r="E24" s="352">
        <v>196</v>
      </c>
      <c r="F24" s="353">
        <v>430.55142857142857</v>
      </c>
      <c r="G24" s="352">
        <v>0</v>
      </c>
      <c r="H24" s="353">
        <v>0</v>
      </c>
      <c r="I24" s="352">
        <v>231</v>
      </c>
      <c r="J24" s="353">
        <v>428.2347186147187</v>
      </c>
      <c r="K24" s="352">
        <v>462076</v>
      </c>
      <c r="L24" s="353">
        <v>1278.2788957011376</v>
      </c>
      <c r="M24" s="352">
        <v>305141</v>
      </c>
      <c r="N24" s="353">
        <v>721.83774618946234</v>
      </c>
      <c r="O24" s="352">
        <v>3</v>
      </c>
      <c r="P24" s="353">
        <v>1069.6466666666668</v>
      </c>
      <c r="Q24" s="352">
        <v>767220</v>
      </c>
      <c r="R24" s="353">
        <v>1056.968665650006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5"/>
      <c r="B25" s="351" t="s">
        <v>26</v>
      </c>
      <c r="C25" s="352">
        <v>124</v>
      </c>
      <c r="D25" s="353">
        <v>448.66427419354744</v>
      </c>
      <c r="E25" s="352">
        <v>3822</v>
      </c>
      <c r="F25" s="353">
        <v>432.90632914704599</v>
      </c>
      <c r="G25" s="352">
        <v>0</v>
      </c>
      <c r="H25" s="353">
        <v>0</v>
      </c>
      <c r="I25" s="352">
        <v>3946</v>
      </c>
      <c r="J25" s="353">
        <v>433.40151039027108</v>
      </c>
      <c r="K25" s="352">
        <v>509829</v>
      </c>
      <c r="L25" s="353">
        <v>1138.1031983861246</v>
      </c>
      <c r="M25" s="352">
        <v>408430</v>
      </c>
      <c r="N25" s="353">
        <v>652.1465454545347</v>
      </c>
      <c r="O25" s="352">
        <v>25</v>
      </c>
      <c r="P25" s="353">
        <v>758.51839999999993</v>
      </c>
      <c r="Q25" s="352">
        <v>918284</v>
      </c>
      <c r="R25" s="353">
        <v>921.95137021879418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5"/>
      <c r="B26" s="351" t="s">
        <v>5</v>
      </c>
      <c r="C26" s="352">
        <v>7</v>
      </c>
      <c r="D26" s="353">
        <v>963.8900000000001</v>
      </c>
      <c r="E26" s="352">
        <v>0</v>
      </c>
      <c r="F26" s="353">
        <v>0</v>
      </c>
      <c r="G26" s="352">
        <v>0</v>
      </c>
      <c r="H26" s="353">
        <v>0</v>
      </c>
      <c r="I26" s="352">
        <v>7</v>
      </c>
      <c r="J26" s="353">
        <v>963.8900000000001</v>
      </c>
      <c r="K26" s="352">
        <v>59</v>
      </c>
      <c r="L26" s="353">
        <v>1918.2038983050834</v>
      </c>
      <c r="M26" s="352">
        <v>20</v>
      </c>
      <c r="N26" s="353">
        <v>1140.3384999999998</v>
      </c>
      <c r="O26" s="352">
        <v>0</v>
      </c>
      <c r="P26" s="353">
        <v>0</v>
      </c>
      <c r="Q26" s="352">
        <v>79</v>
      </c>
      <c r="R26" s="353">
        <v>1721.2759493670878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5"/>
      <c r="B27" s="355" t="s">
        <v>6</v>
      </c>
      <c r="C27" s="356">
        <v>598125</v>
      </c>
      <c r="D27" s="357">
        <v>1089.410815548589</v>
      </c>
      <c r="E27" s="356">
        <v>354311</v>
      </c>
      <c r="F27" s="357">
        <v>944.31030255905148</v>
      </c>
      <c r="G27" s="356">
        <v>0</v>
      </c>
      <c r="H27" s="357">
        <v>0</v>
      </c>
      <c r="I27" s="356">
        <v>952436</v>
      </c>
      <c r="J27" s="357">
        <v>1035.4326922333887</v>
      </c>
      <c r="K27" s="356">
        <v>3746862</v>
      </c>
      <c r="L27" s="357">
        <v>1441.5593259506225</v>
      </c>
      <c r="M27" s="356">
        <v>2499613</v>
      </c>
      <c r="N27" s="357">
        <v>974.50771523431536</v>
      </c>
      <c r="O27" s="356">
        <v>31</v>
      </c>
      <c r="P27" s="357">
        <v>811.65322580645159</v>
      </c>
      <c r="Q27" s="356">
        <v>6246506</v>
      </c>
      <c r="R27" s="357">
        <v>1254.6599929624649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5"/>
      <c r="B28" s="358" t="s">
        <v>27</v>
      </c>
      <c r="C28" s="352">
        <v>54.65742044212012</v>
      </c>
      <c r="D28" s="352" t="s">
        <v>225</v>
      </c>
      <c r="E28" s="352">
        <v>55.210876884996516</v>
      </c>
      <c r="F28" s="352" t="s">
        <v>225</v>
      </c>
      <c r="G28" s="352">
        <v>0</v>
      </c>
      <c r="H28" s="352">
        <v>0</v>
      </c>
      <c r="I28" s="352">
        <v>54.863310545982955</v>
      </c>
      <c r="J28" s="352" t="s">
        <v>225</v>
      </c>
      <c r="K28" s="352">
        <v>74.699167797186021</v>
      </c>
      <c r="L28" s="352" t="s">
        <v>225</v>
      </c>
      <c r="M28" s="352">
        <v>75.395499187267689</v>
      </c>
      <c r="N28" s="352" t="s">
        <v>225</v>
      </c>
      <c r="O28" s="352">
        <v>86.903225806451616</v>
      </c>
      <c r="P28" s="352" t="s">
        <v>225</v>
      </c>
      <c r="Q28" s="352">
        <v>74.977874871506543</v>
      </c>
      <c r="R28" s="352" t="s">
        <v>225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5"/>
      <c r="B29" s="346"/>
      <c r="C29" s="359"/>
      <c r="D29" s="360"/>
      <c r="E29" s="361"/>
      <c r="F29" s="361"/>
      <c r="G29" s="359"/>
      <c r="H29" s="361"/>
      <c r="I29" s="359"/>
      <c r="J29" s="361"/>
      <c r="K29" s="359"/>
      <c r="L29" s="360"/>
      <c r="M29" s="359"/>
      <c r="N29" s="360"/>
      <c r="O29" s="359"/>
      <c r="P29" s="360"/>
      <c r="Q29" s="359"/>
      <c r="R29" s="360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545" t="s">
        <v>0</v>
      </c>
      <c r="C30" s="546" t="s">
        <v>30</v>
      </c>
      <c r="D30" s="546"/>
      <c r="E30" s="546"/>
      <c r="F30" s="546"/>
      <c r="G30" s="546"/>
      <c r="H30" s="546"/>
      <c r="I30" s="546"/>
      <c r="J30" s="546"/>
      <c r="K30" s="546" t="s">
        <v>31</v>
      </c>
      <c r="L30" s="546"/>
      <c r="M30" s="546"/>
      <c r="N30" s="546"/>
      <c r="O30" s="546"/>
      <c r="P30" s="546"/>
      <c r="Q30" s="546"/>
      <c r="R30" s="546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545"/>
      <c r="C31" s="546" t="s">
        <v>3</v>
      </c>
      <c r="D31" s="546"/>
      <c r="E31" s="547" t="s">
        <v>4</v>
      </c>
      <c r="F31" s="547"/>
      <c r="G31" s="546" t="s">
        <v>5</v>
      </c>
      <c r="H31" s="546"/>
      <c r="I31" s="546" t="s">
        <v>6</v>
      </c>
      <c r="J31" s="546"/>
      <c r="K31" s="546" t="s">
        <v>3</v>
      </c>
      <c r="L31" s="546"/>
      <c r="M31" s="547" t="s">
        <v>4</v>
      </c>
      <c r="N31" s="547"/>
      <c r="O31" s="546" t="s">
        <v>5</v>
      </c>
      <c r="P31" s="546"/>
      <c r="Q31" s="546" t="s">
        <v>6</v>
      </c>
      <c r="R31" s="546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545"/>
      <c r="C32" s="348" t="s">
        <v>7</v>
      </c>
      <c r="D32" s="349" t="s">
        <v>8</v>
      </c>
      <c r="E32" s="350" t="s">
        <v>7</v>
      </c>
      <c r="F32" s="350" t="s">
        <v>8</v>
      </c>
      <c r="G32" s="348" t="s">
        <v>7</v>
      </c>
      <c r="H32" s="350" t="s">
        <v>8</v>
      </c>
      <c r="I32" s="348" t="s">
        <v>7</v>
      </c>
      <c r="J32" s="350" t="s">
        <v>8</v>
      </c>
      <c r="K32" s="348" t="s">
        <v>7</v>
      </c>
      <c r="L32" s="349" t="s">
        <v>8</v>
      </c>
      <c r="M32" s="350" t="s">
        <v>7</v>
      </c>
      <c r="N32" s="350" t="s">
        <v>8</v>
      </c>
      <c r="O32" s="348" t="s">
        <v>7</v>
      </c>
      <c r="P32" s="350" t="s">
        <v>8</v>
      </c>
      <c r="Q32" s="348" t="s">
        <v>7</v>
      </c>
      <c r="R32" s="350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1" t="s">
        <v>9</v>
      </c>
      <c r="C33" s="352">
        <v>0</v>
      </c>
      <c r="D33" s="353">
        <v>0</v>
      </c>
      <c r="E33" s="352">
        <v>0</v>
      </c>
      <c r="F33" s="353">
        <v>0</v>
      </c>
      <c r="G33" s="352">
        <v>0</v>
      </c>
      <c r="H33" s="353">
        <v>0</v>
      </c>
      <c r="I33" s="352">
        <v>0</v>
      </c>
      <c r="J33" s="353">
        <v>0</v>
      </c>
      <c r="K33" s="352">
        <v>1203</v>
      </c>
      <c r="L33" s="353">
        <v>322.02266001662559</v>
      </c>
      <c r="M33" s="352">
        <v>1196</v>
      </c>
      <c r="N33" s="353">
        <v>310.02151337792696</v>
      </c>
      <c r="O33" s="352">
        <v>0</v>
      </c>
      <c r="P33" s="353">
        <v>0</v>
      </c>
      <c r="Q33" s="352">
        <v>2399</v>
      </c>
      <c r="R33" s="353">
        <v>316.03959566486083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4" t="s">
        <v>10</v>
      </c>
      <c r="C34" s="352">
        <v>0</v>
      </c>
      <c r="D34" s="353">
        <v>0</v>
      </c>
      <c r="E34" s="352">
        <v>0</v>
      </c>
      <c r="F34" s="353">
        <v>0</v>
      </c>
      <c r="G34" s="352">
        <v>0</v>
      </c>
      <c r="H34" s="353">
        <v>0</v>
      </c>
      <c r="I34" s="352">
        <v>0</v>
      </c>
      <c r="J34" s="353">
        <v>0</v>
      </c>
      <c r="K34" s="352">
        <v>5818</v>
      </c>
      <c r="L34" s="353">
        <v>322.7745668614636</v>
      </c>
      <c r="M34" s="352">
        <v>5448</v>
      </c>
      <c r="N34" s="353">
        <v>323.33808920704752</v>
      </c>
      <c r="O34" s="352">
        <v>0</v>
      </c>
      <c r="P34" s="353">
        <v>0</v>
      </c>
      <c r="Q34" s="352">
        <v>11266</v>
      </c>
      <c r="R34" s="353">
        <v>323.04707438309873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1" t="s">
        <v>11</v>
      </c>
      <c r="C35" s="352">
        <v>0</v>
      </c>
      <c r="D35" s="353">
        <v>0</v>
      </c>
      <c r="E35" s="352">
        <v>0</v>
      </c>
      <c r="F35" s="353">
        <v>0</v>
      </c>
      <c r="G35" s="352">
        <v>0</v>
      </c>
      <c r="H35" s="353">
        <v>0</v>
      </c>
      <c r="I35" s="352">
        <v>0</v>
      </c>
      <c r="J35" s="353">
        <v>0</v>
      </c>
      <c r="K35" s="352">
        <v>15576</v>
      </c>
      <c r="L35" s="353">
        <v>324.63326206985226</v>
      </c>
      <c r="M35" s="352">
        <v>14712</v>
      </c>
      <c r="N35" s="353">
        <v>320.77974170745063</v>
      </c>
      <c r="O35" s="352">
        <v>0</v>
      </c>
      <c r="P35" s="353">
        <v>0</v>
      </c>
      <c r="Q35" s="352">
        <v>30288</v>
      </c>
      <c r="R35" s="353">
        <v>322.76146493660968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1" t="s">
        <v>12</v>
      </c>
      <c r="C36" s="352">
        <v>0</v>
      </c>
      <c r="D36" s="353">
        <v>0</v>
      </c>
      <c r="E36" s="352">
        <v>0</v>
      </c>
      <c r="F36" s="353">
        <v>0</v>
      </c>
      <c r="G36" s="352">
        <v>0</v>
      </c>
      <c r="H36" s="353">
        <v>0</v>
      </c>
      <c r="I36" s="352">
        <v>0</v>
      </c>
      <c r="J36" s="353">
        <v>0</v>
      </c>
      <c r="K36" s="352">
        <v>30415</v>
      </c>
      <c r="L36" s="353">
        <v>325.79037448627321</v>
      </c>
      <c r="M36" s="352">
        <v>29415</v>
      </c>
      <c r="N36" s="353">
        <v>324.32785007649198</v>
      </c>
      <c r="O36" s="352">
        <v>0</v>
      </c>
      <c r="P36" s="353">
        <v>0</v>
      </c>
      <c r="Q36" s="352">
        <v>59830</v>
      </c>
      <c r="R36" s="353">
        <v>325.07133461474194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1" t="s">
        <v>13</v>
      </c>
      <c r="C37" s="352">
        <v>1</v>
      </c>
      <c r="D37" s="353">
        <v>843.29</v>
      </c>
      <c r="E37" s="352">
        <v>25</v>
      </c>
      <c r="F37" s="353">
        <v>732.5243999999999</v>
      </c>
      <c r="G37" s="352">
        <v>0</v>
      </c>
      <c r="H37" s="353">
        <v>0</v>
      </c>
      <c r="I37" s="352">
        <v>26</v>
      </c>
      <c r="J37" s="353">
        <v>736.78461538461534</v>
      </c>
      <c r="K37" s="352">
        <v>45191</v>
      </c>
      <c r="L37" s="353">
        <v>331.67380783784228</v>
      </c>
      <c r="M37" s="352">
        <v>44118</v>
      </c>
      <c r="N37" s="353">
        <v>330.73891042204929</v>
      </c>
      <c r="O37" s="352">
        <v>1</v>
      </c>
      <c r="P37" s="353">
        <v>622.92999999999995</v>
      </c>
      <c r="Q37" s="352">
        <v>89310</v>
      </c>
      <c r="R37" s="353">
        <v>331.21524163027544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1" t="s">
        <v>14</v>
      </c>
      <c r="C38" s="352">
        <v>16</v>
      </c>
      <c r="D38" s="353">
        <v>865.3756249999999</v>
      </c>
      <c r="E38" s="352">
        <v>158</v>
      </c>
      <c r="F38" s="353">
        <v>779.87575949367067</v>
      </c>
      <c r="G38" s="352">
        <v>0</v>
      </c>
      <c r="H38" s="353">
        <v>0</v>
      </c>
      <c r="I38" s="352">
        <v>174</v>
      </c>
      <c r="J38" s="353">
        <v>787.73781609195385</v>
      </c>
      <c r="K38" s="352">
        <v>2584</v>
      </c>
      <c r="L38" s="353">
        <v>375.48746130030935</v>
      </c>
      <c r="M38" s="352">
        <v>2362</v>
      </c>
      <c r="N38" s="353">
        <v>380.05309906858565</v>
      </c>
      <c r="O38" s="352">
        <v>1</v>
      </c>
      <c r="P38" s="353">
        <v>242.64</v>
      </c>
      <c r="Q38" s="352">
        <v>4947</v>
      </c>
      <c r="R38" s="353">
        <v>377.64052152819863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1" t="s">
        <v>15</v>
      </c>
      <c r="C39" s="352">
        <v>117</v>
      </c>
      <c r="D39" s="353">
        <v>729.23307692307662</v>
      </c>
      <c r="E39" s="352">
        <v>969</v>
      </c>
      <c r="F39" s="353">
        <v>816.1971929824565</v>
      </c>
      <c r="G39" s="352">
        <v>0</v>
      </c>
      <c r="H39" s="353">
        <v>0</v>
      </c>
      <c r="I39" s="352">
        <v>1086</v>
      </c>
      <c r="J39" s="353">
        <v>806.82813075506476</v>
      </c>
      <c r="K39" s="352">
        <v>2168</v>
      </c>
      <c r="L39" s="353">
        <v>373.78903597785944</v>
      </c>
      <c r="M39" s="352">
        <v>1458</v>
      </c>
      <c r="N39" s="353">
        <v>365.15279149519949</v>
      </c>
      <c r="O39" s="352">
        <v>0</v>
      </c>
      <c r="P39" s="353">
        <v>0</v>
      </c>
      <c r="Q39" s="352">
        <v>3626</v>
      </c>
      <c r="R39" s="353">
        <v>370.3164368450083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1" t="s">
        <v>16</v>
      </c>
      <c r="C40" s="352">
        <v>619</v>
      </c>
      <c r="D40" s="353">
        <v>710.70494345718862</v>
      </c>
      <c r="E40" s="352">
        <v>3320</v>
      </c>
      <c r="F40" s="353">
        <v>837.31992168674731</v>
      </c>
      <c r="G40" s="352">
        <v>0</v>
      </c>
      <c r="H40" s="353">
        <v>0</v>
      </c>
      <c r="I40" s="352">
        <v>3939</v>
      </c>
      <c r="J40" s="353">
        <v>817.42282305153617</v>
      </c>
      <c r="K40" s="352">
        <v>3503</v>
      </c>
      <c r="L40" s="353">
        <v>402.96510134170586</v>
      </c>
      <c r="M40" s="352">
        <v>2284</v>
      </c>
      <c r="N40" s="353">
        <v>420.43998686514794</v>
      </c>
      <c r="O40" s="352">
        <v>0</v>
      </c>
      <c r="P40" s="353">
        <v>0</v>
      </c>
      <c r="Q40" s="352">
        <v>5787</v>
      </c>
      <c r="R40" s="353">
        <v>409.86204942111522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1" t="s">
        <v>17</v>
      </c>
      <c r="C41" s="352">
        <v>1910</v>
      </c>
      <c r="D41" s="353">
        <v>742.75481675392689</v>
      </c>
      <c r="E41" s="352">
        <v>9496</v>
      </c>
      <c r="F41" s="353">
        <v>857.76692186183652</v>
      </c>
      <c r="G41" s="352">
        <v>0</v>
      </c>
      <c r="H41" s="353">
        <v>0</v>
      </c>
      <c r="I41" s="352">
        <v>11406</v>
      </c>
      <c r="J41" s="353">
        <v>838.50748641066116</v>
      </c>
      <c r="K41" s="352">
        <v>6135</v>
      </c>
      <c r="L41" s="353">
        <v>450.54194621026977</v>
      </c>
      <c r="M41" s="352">
        <v>4264</v>
      </c>
      <c r="N41" s="353">
        <v>453.63874530956713</v>
      </c>
      <c r="O41" s="352">
        <v>0</v>
      </c>
      <c r="P41" s="353">
        <v>0</v>
      </c>
      <c r="Q41" s="352">
        <v>10399</v>
      </c>
      <c r="R41" s="353">
        <v>451.81175593807092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1" t="s">
        <v>18</v>
      </c>
      <c r="C42" s="352">
        <v>4451</v>
      </c>
      <c r="D42" s="353">
        <v>742.78678274545041</v>
      </c>
      <c r="E42" s="352">
        <v>20802</v>
      </c>
      <c r="F42" s="353">
        <v>843.92060811460533</v>
      </c>
      <c r="G42" s="352">
        <v>0</v>
      </c>
      <c r="H42" s="353">
        <v>0</v>
      </c>
      <c r="I42" s="352">
        <v>25253</v>
      </c>
      <c r="J42" s="353">
        <v>826.09513562745099</v>
      </c>
      <c r="K42" s="352">
        <v>10113</v>
      </c>
      <c r="L42" s="353">
        <v>502.0980965094443</v>
      </c>
      <c r="M42" s="352">
        <v>7048</v>
      </c>
      <c r="N42" s="353">
        <v>501.61600028377069</v>
      </c>
      <c r="O42" s="352">
        <v>0</v>
      </c>
      <c r="P42" s="353">
        <v>0</v>
      </c>
      <c r="Q42" s="352">
        <v>17161</v>
      </c>
      <c r="R42" s="353">
        <v>501.90010022726096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1" t="s">
        <v>19</v>
      </c>
      <c r="C43" s="352">
        <v>8254</v>
      </c>
      <c r="D43" s="353">
        <v>706.73143203295285</v>
      </c>
      <c r="E43" s="352">
        <v>43294</v>
      </c>
      <c r="F43" s="353">
        <v>810.68051600683543</v>
      </c>
      <c r="G43" s="352">
        <v>0</v>
      </c>
      <c r="H43" s="353">
        <v>0</v>
      </c>
      <c r="I43" s="352">
        <v>51548</v>
      </c>
      <c r="J43" s="353">
        <v>794.03591797935758</v>
      </c>
      <c r="K43" s="352">
        <v>13132</v>
      </c>
      <c r="L43" s="353">
        <v>566.07916844349916</v>
      </c>
      <c r="M43" s="352">
        <v>9196</v>
      </c>
      <c r="N43" s="353">
        <v>578.10634080034993</v>
      </c>
      <c r="O43" s="352">
        <v>1</v>
      </c>
      <c r="P43" s="353">
        <v>406.97</v>
      </c>
      <c r="Q43" s="352">
        <v>22329</v>
      </c>
      <c r="R43" s="353">
        <v>571.02532670518383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1" t="s">
        <v>20</v>
      </c>
      <c r="C44" s="352">
        <v>13794</v>
      </c>
      <c r="D44" s="353">
        <v>686.54389879657867</v>
      </c>
      <c r="E44" s="352">
        <v>79457</v>
      </c>
      <c r="F44" s="353">
        <v>800.28686912418073</v>
      </c>
      <c r="G44" s="352">
        <v>0</v>
      </c>
      <c r="H44" s="353">
        <v>0</v>
      </c>
      <c r="I44" s="352">
        <v>93251</v>
      </c>
      <c r="J44" s="353">
        <v>783.46162829353079</v>
      </c>
      <c r="K44" s="352">
        <v>14714</v>
      </c>
      <c r="L44" s="353">
        <v>622.23297675683011</v>
      </c>
      <c r="M44" s="352">
        <v>10596</v>
      </c>
      <c r="N44" s="353">
        <v>627.76114099660401</v>
      </c>
      <c r="O44" s="352">
        <v>0</v>
      </c>
      <c r="P44" s="353">
        <v>0</v>
      </c>
      <c r="Q44" s="352">
        <v>25310</v>
      </c>
      <c r="R44" s="353">
        <v>624.54733583563871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1" t="s">
        <v>21</v>
      </c>
      <c r="C45" s="352">
        <v>20358</v>
      </c>
      <c r="D45" s="353">
        <v>671.2058168778857</v>
      </c>
      <c r="E45" s="352">
        <v>127066</v>
      </c>
      <c r="F45" s="353">
        <v>829.32302378291877</v>
      </c>
      <c r="G45" s="352">
        <v>1</v>
      </c>
      <c r="H45" s="353">
        <v>820.78</v>
      </c>
      <c r="I45" s="352">
        <v>147425</v>
      </c>
      <c r="J45" s="353">
        <v>807.48847305409777</v>
      </c>
      <c r="K45" s="352">
        <v>12238</v>
      </c>
      <c r="L45" s="353">
        <v>651.24820395489519</v>
      </c>
      <c r="M45" s="352">
        <v>9744</v>
      </c>
      <c r="N45" s="353">
        <v>665.30550492610962</v>
      </c>
      <c r="O45" s="352">
        <v>0</v>
      </c>
      <c r="P45" s="353">
        <v>0</v>
      </c>
      <c r="Q45" s="352">
        <v>21982</v>
      </c>
      <c r="R45" s="353">
        <v>657.47940860704296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1" t="s">
        <v>22</v>
      </c>
      <c r="C46" s="352">
        <v>24143</v>
      </c>
      <c r="D46" s="353">
        <v>617.6211448452965</v>
      </c>
      <c r="E46" s="352">
        <v>177792</v>
      </c>
      <c r="F46" s="353">
        <v>834.62921554400589</v>
      </c>
      <c r="G46" s="352">
        <v>0</v>
      </c>
      <c r="H46" s="353">
        <v>0</v>
      </c>
      <c r="I46" s="352">
        <v>201935</v>
      </c>
      <c r="J46" s="353">
        <v>808.68410523188095</v>
      </c>
      <c r="K46" s="352">
        <v>8136</v>
      </c>
      <c r="L46" s="353">
        <v>671.15857423795489</v>
      </c>
      <c r="M46" s="352">
        <v>7427</v>
      </c>
      <c r="N46" s="353">
        <v>680.38576948970046</v>
      </c>
      <c r="O46" s="352">
        <v>0</v>
      </c>
      <c r="P46" s="353">
        <v>0</v>
      </c>
      <c r="Q46" s="352">
        <v>15563</v>
      </c>
      <c r="R46" s="353">
        <v>675.56199126132537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1" t="s">
        <v>23</v>
      </c>
      <c r="C47" s="352">
        <v>25951</v>
      </c>
      <c r="D47" s="353">
        <v>552.38673731262702</v>
      </c>
      <c r="E47" s="352">
        <v>255269</v>
      </c>
      <c r="F47" s="353">
        <v>845.17086022979595</v>
      </c>
      <c r="G47" s="352">
        <v>1</v>
      </c>
      <c r="H47" s="353">
        <v>721.7</v>
      </c>
      <c r="I47" s="352">
        <v>281221</v>
      </c>
      <c r="J47" s="353">
        <v>818.15237923199106</v>
      </c>
      <c r="K47" s="352">
        <v>5007</v>
      </c>
      <c r="L47" s="353">
        <v>645.52641102456721</v>
      </c>
      <c r="M47" s="352">
        <v>5545</v>
      </c>
      <c r="N47" s="353">
        <v>669.35050495942392</v>
      </c>
      <c r="O47" s="352">
        <v>1</v>
      </c>
      <c r="P47" s="353">
        <v>778.54</v>
      </c>
      <c r="Q47" s="352">
        <v>10553</v>
      </c>
      <c r="R47" s="353">
        <v>658.05721880034241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1" t="s">
        <v>24</v>
      </c>
      <c r="C48" s="352">
        <v>26329</v>
      </c>
      <c r="D48" s="353">
        <v>498.10305214782232</v>
      </c>
      <c r="E48" s="352">
        <v>343403</v>
      </c>
      <c r="F48" s="353">
        <v>826.38126387946204</v>
      </c>
      <c r="G48" s="352">
        <v>1</v>
      </c>
      <c r="H48" s="353">
        <v>683.88</v>
      </c>
      <c r="I48" s="352">
        <v>369733</v>
      </c>
      <c r="J48" s="353">
        <v>803.00390903705886</v>
      </c>
      <c r="K48" s="352">
        <v>2634</v>
      </c>
      <c r="L48" s="353">
        <v>647.25914958238457</v>
      </c>
      <c r="M48" s="352">
        <v>3738</v>
      </c>
      <c r="N48" s="353">
        <v>642.89937934724526</v>
      </c>
      <c r="O48" s="352">
        <v>0</v>
      </c>
      <c r="P48" s="353">
        <v>0</v>
      </c>
      <c r="Q48" s="352">
        <v>6372</v>
      </c>
      <c r="R48" s="353">
        <v>644.70158192090457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1" t="s">
        <v>25</v>
      </c>
      <c r="C49" s="352">
        <v>22936</v>
      </c>
      <c r="D49" s="353">
        <v>462.47002267178129</v>
      </c>
      <c r="E49" s="352">
        <v>357111</v>
      </c>
      <c r="F49" s="353">
        <v>799.45733018585042</v>
      </c>
      <c r="G49" s="352">
        <v>4</v>
      </c>
      <c r="H49" s="353">
        <v>885.17750000000001</v>
      </c>
      <c r="I49" s="352">
        <v>380051</v>
      </c>
      <c r="J49" s="353">
        <v>779.12111740266221</v>
      </c>
      <c r="K49" s="352">
        <v>1004</v>
      </c>
      <c r="L49" s="353">
        <v>635.3762749003979</v>
      </c>
      <c r="M49" s="352">
        <v>1967</v>
      </c>
      <c r="N49" s="353">
        <v>647.32325876969958</v>
      </c>
      <c r="O49" s="352">
        <v>0</v>
      </c>
      <c r="P49" s="353">
        <v>0</v>
      </c>
      <c r="Q49" s="352">
        <v>2971</v>
      </c>
      <c r="R49" s="353">
        <v>643.28597441938689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1" t="s">
        <v>26</v>
      </c>
      <c r="C50" s="352">
        <v>46974</v>
      </c>
      <c r="D50" s="353">
        <v>429.212698301187</v>
      </c>
      <c r="E50" s="352">
        <v>736316</v>
      </c>
      <c r="F50" s="353">
        <v>755.14545566033325</v>
      </c>
      <c r="G50" s="352">
        <v>4</v>
      </c>
      <c r="H50" s="353">
        <v>455.53250000000003</v>
      </c>
      <c r="I50" s="352">
        <v>783294</v>
      </c>
      <c r="J50" s="353">
        <v>735.59779693192331</v>
      </c>
      <c r="K50" s="352">
        <v>625</v>
      </c>
      <c r="L50" s="353">
        <v>667.83198400000003</v>
      </c>
      <c r="M50" s="352">
        <v>1753</v>
      </c>
      <c r="N50" s="353">
        <v>659.9052424415288</v>
      </c>
      <c r="O50" s="352">
        <v>0</v>
      </c>
      <c r="P50" s="353">
        <v>0</v>
      </c>
      <c r="Q50" s="352">
        <v>2378</v>
      </c>
      <c r="R50" s="353">
        <v>661.98859545836831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1" t="s">
        <v>5</v>
      </c>
      <c r="C51" s="352">
        <v>0</v>
      </c>
      <c r="D51" s="353">
        <v>0</v>
      </c>
      <c r="E51" s="352">
        <v>11</v>
      </c>
      <c r="F51" s="353">
        <v>680.53636363636349</v>
      </c>
      <c r="G51" s="352">
        <v>0</v>
      </c>
      <c r="H51" s="353">
        <v>0</v>
      </c>
      <c r="I51" s="352">
        <v>11</v>
      </c>
      <c r="J51" s="353">
        <v>680.53636363636349</v>
      </c>
      <c r="K51" s="352">
        <v>0</v>
      </c>
      <c r="L51" s="353">
        <v>0</v>
      </c>
      <c r="M51" s="352">
        <v>1</v>
      </c>
      <c r="N51" s="353">
        <v>767.5</v>
      </c>
      <c r="O51" s="352">
        <v>0</v>
      </c>
      <c r="P51" s="353">
        <v>0</v>
      </c>
      <c r="Q51" s="352">
        <v>1</v>
      </c>
      <c r="R51" s="353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5" t="s">
        <v>6</v>
      </c>
      <c r="C52" s="356">
        <v>195853</v>
      </c>
      <c r="D52" s="357">
        <v>548.17908283253223</v>
      </c>
      <c r="E52" s="356">
        <v>2154489</v>
      </c>
      <c r="F52" s="357">
        <v>799.6903089688517</v>
      </c>
      <c r="G52" s="356">
        <v>11</v>
      </c>
      <c r="H52" s="357">
        <v>689.92727272727268</v>
      </c>
      <c r="I52" s="356">
        <v>2350353</v>
      </c>
      <c r="J52" s="357">
        <v>778.73156976419807</v>
      </c>
      <c r="K52" s="356">
        <v>180196</v>
      </c>
      <c r="L52" s="357">
        <v>439.8851028324712</v>
      </c>
      <c r="M52" s="356">
        <v>162272</v>
      </c>
      <c r="N52" s="357">
        <v>436.87704619404491</v>
      </c>
      <c r="O52" s="356">
        <v>4</v>
      </c>
      <c r="P52" s="357">
        <v>512.77</v>
      </c>
      <c r="Q52" s="356">
        <v>342472</v>
      </c>
      <c r="R52" s="357">
        <v>438.46065987876392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8" t="s">
        <v>27</v>
      </c>
      <c r="C53" s="352">
        <v>73.595487431900452</v>
      </c>
      <c r="D53" s="352" t="s">
        <v>225</v>
      </c>
      <c r="E53" s="352">
        <v>78.157444169771054</v>
      </c>
      <c r="F53" s="352" t="s">
        <v>225</v>
      </c>
      <c r="G53" s="352">
        <v>81.63636363636364</v>
      </c>
      <c r="H53" s="352" t="s">
        <v>225</v>
      </c>
      <c r="I53" s="352">
        <v>77.777314535501645</v>
      </c>
      <c r="J53" s="352" t="s">
        <v>225</v>
      </c>
      <c r="K53" s="352">
        <v>34.892744567027016</v>
      </c>
      <c r="L53" s="352" t="s">
        <v>225</v>
      </c>
      <c r="M53" s="352">
        <v>34.487141879941582</v>
      </c>
      <c r="N53" s="352" t="s">
        <v>225</v>
      </c>
      <c r="O53" s="352">
        <v>43</v>
      </c>
      <c r="P53" s="352" t="s">
        <v>225</v>
      </c>
      <c r="Q53" s="352">
        <v>34.700654945966228</v>
      </c>
      <c r="R53" s="352" t="s">
        <v>225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6"/>
      <c r="C54" s="359"/>
      <c r="D54" s="360"/>
      <c r="E54" s="361"/>
      <c r="F54" s="361"/>
      <c r="G54" s="359"/>
      <c r="H54" s="361"/>
      <c r="I54" s="359"/>
      <c r="J54" s="361"/>
      <c r="K54" s="359"/>
      <c r="L54" s="360"/>
      <c r="M54" s="359"/>
      <c r="N54" s="360"/>
      <c r="O54" s="359"/>
      <c r="P54" s="360"/>
      <c r="Q54" s="359"/>
      <c r="R54" s="360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545" t="s">
        <v>0</v>
      </c>
      <c r="C55" s="546" t="s">
        <v>1</v>
      </c>
      <c r="D55" s="546"/>
      <c r="E55" s="546"/>
      <c r="F55" s="546"/>
      <c r="G55" s="546"/>
      <c r="H55" s="546"/>
      <c r="I55" s="546"/>
      <c r="J55" s="546"/>
      <c r="K55" s="546" t="s">
        <v>2</v>
      </c>
      <c r="L55" s="546"/>
      <c r="M55" s="546"/>
      <c r="N55" s="546"/>
      <c r="O55" s="546"/>
      <c r="P55" s="546"/>
      <c r="Q55" s="546"/>
      <c r="R55" s="546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545"/>
      <c r="C56" s="546" t="s">
        <v>3</v>
      </c>
      <c r="D56" s="546"/>
      <c r="E56" s="547" t="s">
        <v>4</v>
      </c>
      <c r="F56" s="547"/>
      <c r="G56" s="546" t="s">
        <v>5</v>
      </c>
      <c r="H56" s="546"/>
      <c r="I56" s="546" t="s">
        <v>6</v>
      </c>
      <c r="J56" s="546"/>
      <c r="K56" s="546" t="s">
        <v>3</v>
      </c>
      <c r="L56" s="546"/>
      <c r="M56" s="547" t="s">
        <v>4</v>
      </c>
      <c r="N56" s="547"/>
      <c r="O56" s="546" t="s">
        <v>5</v>
      </c>
      <c r="P56" s="546"/>
      <c r="Q56" s="546" t="s">
        <v>6</v>
      </c>
      <c r="R56" s="546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545"/>
      <c r="C57" s="348" t="s">
        <v>7</v>
      </c>
      <c r="D57" s="349" t="s">
        <v>8</v>
      </c>
      <c r="E57" s="350" t="s">
        <v>7</v>
      </c>
      <c r="F57" s="350" t="s">
        <v>8</v>
      </c>
      <c r="G57" s="348" t="s">
        <v>7</v>
      </c>
      <c r="H57" s="350" t="s">
        <v>8</v>
      </c>
      <c r="I57" s="348" t="s">
        <v>7</v>
      </c>
      <c r="J57" s="350" t="s">
        <v>8</v>
      </c>
      <c r="K57" s="348" t="s">
        <v>7</v>
      </c>
      <c r="L57" s="349" t="s">
        <v>8</v>
      </c>
      <c r="M57" s="350" t="s">
        <v>7</v>
      </c>
      <c r="N57" s="350" t="s">
        <v>8</v>
      </c>
      <c r="O57" s="348" t="s">
        <v>7</v>
      </c>
      <c r="P57" s="350" t="s">
        <v>8</v>
      </c>
      <c r="Q57" s="348" t="s">
        <v>7</v>
      </c>
      <c r="R57" s="350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1" t="s">
        <v>9</v>
      </c>
      <c r="C58" s="352">
        <v>0</v>
      </c>
      <c r="D58" s="353">
        <v>0</v>
      </c>
      <c r="E58" s="352">
        <v>0</v>
      </c>
      <c r="F58" s="353">
        <v>0</v>
      </c>
      <c r="G58" s="352">
        <v>0</v>
      </c>
      <c r="H58" s="353">
        <v>0</v>
      </c>
      <c r="I58" s="352">
        <v>0</v>
      </c>
      <c r="J58" s="353">
        <v>0</v>
      </c>
      <c r="K58" s="352">
        <v>1203</v>
      </c>
      <c r="L58" s="353">
        <v>322.02266001662559</v>
      </c>
      <c r="M58" s="352">
        <v>1196</v>
      </c>
      <c r="N58" s="353">
        <v>310.02151337792696</v>
      </c>
      <c r="O58" s="352">
        <v>0</v>
      </c>
      <c r="P58" s="353">
        <v>0</v>
      </c>
      <c r="Q58" s="352">
        <v>2399</v>
      </c>
      <c r="R58" s="353">
        <v>316.03959566486083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4" t="s">
        <v>10</v>
      </c>
      <c r="C59" s="352">
        <v>0</v>
      </c>
      <c r="D59" s="353">
        <v>0</v>
      </c>
      <c r="E59" s="352">
        <v>1</v>
      </c>
      <c r="F59" s="353">
        <v>220.7</v>
      </c>
      <c r="G59" s="352">
        <v>0</v>
      </c>
      <c r="H59" s="353">
        <v>0</v>
      </c>
      <c r="I59" s="352">
        <v>1</v>
      </c>
      <c r="J59" s="353">
        <v>220.7</v>
      </c>
      <c r="K59" s="352">
        <v>5818</v>
      </c>
      <c r="L59" s="353">
        <v>322.7745668614636</v>
      </c>
      <c r="M59" s="352">
        <v>5449</v>
      </c>
      <c r="N59" s="353">
        <v>323.31925307395755</v>
      </c>
      <c r="O59" s="352">
        <v>0</v>
      </c>
      <c r="P59" s="353">
        <v>0</v>
      </c>
      <c r="Q59" s="352">
        <v>11267</v>
      </c>
      <c r="R59" s="353">
        <v>323.03799059199343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1" t="s">
        <v>11</v>
      </c>
      <c r="C60" s="352">
        <v>10</v>
      </c>
      <c r="D60" s="353">
        <v>260.35199999999998</v>
      </c>
      <c r="E60" s="352">
        <v>9</v>
      </c>
      <c r="F60" s="353">
        <v>243.22444444444443</v>
      </c>
      <c r="G60" s="352">
        <v>0</v>
      </c>
      <c r="H60" s="353">
        <v>0</v>
      </c>
      <c r="I60" s="352">
        <v>19</v>
      </c>
      <c r="J60" s="353">
        <v>252.23894736842101</v>
      </c>
      <c r="K60" s="352">
        <v>15586</v>
      </c>
      <c r="L60" s="353">
        <v>324.592019119724</v>
      </c>
      <c r="M60" s="352">
        <v>14721</v>
      </c>
      <c r="N60" s="353">
        <v>320.7323266082476</v>
      </c>
      <c r="O60" s="352">
        <v>0</v>
      </c>
      <c r="P60" s="353">
        <v>0</v>
      </c>
      <c r="Q60" s="352">
        <v>30307</v>
      </c>
      <c r="R60" s="353">
        <v>322.71725310984368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1" t="s">
        <v>12</v>
      </c>
      <c r="C61" s="352">
        <v>18</v>
      </c>
      <c r="D61" s="353">
        <v>325.4061111111111</v>
      </c>
      <c r="E61" s="352">
        <v>25</v>
      </c>
      <c r="F61" s="353">
        <v>348.89639999999997</v>
      </c>
      <c r="G61" s="352">
        <v>0</v>
      </c>
      <c r="H61" s="353">
        <v>0</v>
      </c>
      <c r="I61" s="352">
        <v>43</v>
      </c>
      <c r="J61" s="353">
        <v>339.06325581395345</v>
      </c>
      <c r="K61" s="352">
        <v>30438</v>
      </c>
      <c r="L61" s="353">
        <v>325.95452789276561</v>
      </c>
      <c r="M61" s="352">
        <v>29441</v>
      </c>
      <c r="N61" s="353">
        <v>324.3484674433617</v>
      </c>
      <c r="O61" s="352">
        <v>0</v>
      </c>
      <c r="P61" s="353">
        <v>0</v>
      </c>
      <c r="Q61" s="352">
        <v>59879</v>
      </c>
      <c r="R61" s="353">
        <v>325.16486831777439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1" t="s">
        <v>13</v>
      </c>
      <c r="C62" s="352">
        <v>19</v>
      </c>
      <c r="D62" s="353">
        <v>441.57210526315782</v>
      </c>
      <c r="E62" s="352">
        <v>18</v>
      </c>
      <c r="F62" s="353">
        <v>368.33222222222224</v>
      </c>
      <c r="G62" s="352">
        <v>0</v>
      </c>
      <c r="H62" s="353">
        <v>0</v>
      </c>
      <c r="I62" s="352">
        <v>37</v>
      </c>
      <c r="J62" s="353">
        <v>405.94189189189183</v>
      </c>
      <c r="K62" s="352">
        <v>45485</v>
      </c>
      <c r="L62" s="353">
        <v>334.56342662416029</v>
      </c>
      <c r="M62" s="352">
        <v>44288</v>
      </c>
      <c r="N62" s="353">
        <v>332.15684067919005</v>
      </c>
      <c r="O62" s="352">
        <v>1</v>
      </c>
      <c r="P62" s="353">
        <v>622.92999999999995</v>
      </c>
      <c r="Q62" s="352">
        <v>89774</v>
      </c>
      <c r="R62" s="353">
        <v>333.37940327934479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1" t="s">
        <v>14</v>
      </c>
      <c r="C63" s="352">
        <v>123</v>
      </c>
      <c r="D63" s="353">
        <v>287.87154471544704</v>
      </c>
      <c r="E63" s="352">
        <v>113</v>
      </c>
      <c r="F63" s="353">
        <v>300.71592920353982</v>
      </c>
      <c r="G63" s="352">
        <v>0</v>
      </c>
      <c r="H63" s="353">
        <v>0</v>
      </c>
      <c r="I63" s="352">
        <v>236</v>
      </c>
      <c r="J63" s="353">
        <v>294.02161016949151</v>
      </c>
      <c r="K63" s="352">
        <v>4306</v>
      </c>
      <c r="L63" s="353">
        <v>537.7041778913142</v>
      </c>
      <c r="M63" s="352">
        <v>3449</v>
      </c>
      <c r="N63" s="353">
        <v>483.81649173673532</v>
      </c>
      <c r="O63" s="352">
        <v>1</v>
      </c>
      <c r="P63" s="353">
        <v>242.64</v>
      </c>
      <c r="Q63" s="352">
        <v>7756</v>
      </c>
      <c r="R63" s="353">
        <v>513.70292805569875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1" t="s">
        <v>15</v>
      </c>
      <c r="C64" s="352">
        <v>83</v>
      </c>
      <c r="D64" s="353">
        <v>335.30144578313269</v>
      </c>
      <c r="E64" s="352">
        <v>86</v>
      </c>
      <c r="F64" s="353">
        <v>317.59651162790698</v>
      </c>
      <c r="G64" s="352">
        <v>0</v>
      </c>
      <c r="H64" s="353">
        <v>0</v>
      </c>
      <c r="I64" s="352">
        <v>169</v>
      </c>
      <c r="J64" s="353">
        <v>326.29183431952669</v>
      </c>
      <c r="K64" s="352">
        <v>9411</v>
      </c>
      <c r="L64" s="353">
        <v>727.01022951864911</v>
      </c>
      <c r="M64" s="352">
        <v>5969</v>
      </c>
      <c r="N64" s="353">
        <v>681.3760043558384</v>
      </c>
      <c r="O64" s="352">
        <v>0</v>
      </c>
      <c r="P64" s="353">
        <v>0</v>
      </c>
      <c r="Q64" s="352">
        <v>15380</v>
      </c>
      <c r="R64" s="353">
        <v>709.29952145643733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1" t="s">
        <v>16</v>
      </c>
      <c r="C65" s="352">
        <v>84</v>
      </c>
      <c r="D65" s="353">
        <v>311.17273809523823</v>
      </c>
      <c r="E65" s="352">
        <v>86</v>
      </c>
      <c r="F65" s="353">
        <v>303.62255813953487</v>
      </c>
      <c r="G65" s="352">
        <v>0</v>
      </c>
      <c r="H65" s="353">
        <v>0</v>
      </c>
      <c r="I65" s="352">
        <v>170</v>
      </c>
      <c r="J65" s="353">
        <v>307.35323529411772</v>
      </c>
      <c r="K65" s="352">
        <v>23714</v>
      </c>
      <c r="L65" s="353">
        <v>823.56826979843061</v>
      </c>
      <c r="M65" s="352">
        <v>16451</v>
      </c>
      <c r="N65" s="353">
        <v>778.06434016169339</v>
      </c>
      <c r="O65" s="352">
        <v>0</v>
      </c>
      <c r="P65" s="353">
        <v>0</v>
      </c>
      <c r="Q65" s="352">
        <v>40165</v>
      </c>
      <c r="R65" s="353">
        <v>804.93052184737962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1" t="s">
        <v>17</v>
      </c>
      <c r="C66" s="352">
        <v>131</v>
      </c>
      <c r="D66" s="353">
        <v>297.04213740458016</v>
      </c>
      <c r="E66" s="352">
        <v>137</v>
      </c>
      <c r="F66" s="353">
        <v>291.24160583941602</v>
      </c>
      <c r="G66" s="352">
        <v>0</v>
      </c>
      <c r="H66" s="353">
        <v>0</v>
      </c>
      <c r="I66" s="352">
        <v>268</v>
      </c>
      <c r="J66" s="353">
        <v>294.07694029850745</v>
      </c>
      <c r="K66" s="352">
        <v>50987</v>
      </c>
      <c r="L66" s="353">
        <v>887.93133171200475</v>
      </c>
      <c r="M66" s="352">
        <v>39132</v>
      </c>
      <c r="N66" s="353">
        <v>830.29778109986762</v>
      </c>
      <c r="O66" s="352">
        <v>0</v>
      </c>
      <c r="P66" s="353">
        <v>0</v>
      </c>
      <c r="Q66" s="352">
        <v>90119</v>
      </c>
      <c r="R66" s="353">
        <v>862.90535380996255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1" t="s">
        <v>18</v>
      </c>
      <c r="C67" s="352">
        <v>606</v>
      </c>
      <c r="D67" s="353">
        <v>552.89874587458837</v>
      </c>
      <c r="E67" s="352">
        <v>595</v>
      </c>
      <c r="F67" s="353">
        <v>555.64378151260553</v>
      </c>
      <c r="G67" s="352">
        <v>0</v>
      </c>
      <c r="H67" s="353">
        <v>0</v>
      </c>
      <c r="I67" s="352">
        <v>1201</v>
      </c>
      <c r="J67" s="353">
        <v>554.25869275603736</v>
      </c>
      <c r="K67" s="352">
        <v>86318</v>
      </c>
      <c r="L67" s="353">
        <v>908.87348478880654</v>
      </c>
      <c r="M67" s="352">
        <v>70723</v>
      </c>
      <c r="N67" s="353">
        <v>845.83322667307743</v>
      </c>
      <c r="O67" s="352">
        <v>0</v>
      </c>
      <c r="P67" s="353">
        <v>0</v>
      </c>
      <c r="Q67" s="352">
        <v>157041</v>
      </c>
      <c r="R67" s="353">
        <v>880.48347087703382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1" t="s">
        <v>19</v>
      </c>
      <c r="C68" s="352">
        <v>2473</v>
      </c>
      <c r="D68" s="353">
        <v>601.57175495349668</v>
      </c>
      <c r="E68" s="352">
        <v>2585</v>
      </c>
      <c r="F68" s="353">
        <v>611.71142746615067</v>
      </c>
      <c r="G68" s="352">
        <v>0</v>
      </c>
      <c r="H68" s="353">
        <v>0</v>
      </c>
      <c r="I68" s="352">
        <v>5058</v>
      </c>
      <c r="J68" s="353">
        <v>606.75385330169968</v>
      </c>
      <c r="K68" s="352">
        <v>128245</v>
      </c>
      <c r="L68" s="353">
        <v>925.15109727474669</v>
      </c>
      <c r="M68" s="352">
        <v>115975</v>
      </c>
      <c r="N68" s="353">
        <v>829.51398128907078</v>
      </c>
      <c r="O68" s="352">
        <v>1</v>
      </c>
      <c r="P68" s="353">
        <v>406.97</v>
      </c>
      <c r="Q68" s="352">
        <v>244221</v>
      </c>
      <c r="R68" s="353">
        <v>879.73308364145532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1" t="s">
        <v>20</v>
      </c>
      <c r="C69" s="352">
        <v>3938</v>
      </c>
      <c r="D69" s="353">
        <v>615.66628999491979</v>
      </c>
      <c r="E69" s="352">
        <v>4527</v>
      </c>
      <c r="F69" s="353">
        <v>663.65068478020657</v>
      </c>
      <c r="G69" s="352">
        <v>0</v>
      </c>
      <c r="H69" s="353">
        <v>0</v>
      </c>
      <c r="I69" s="352">
        <v>8465</v>
      </c>
      <c r="J69" s="353">
        <v>641.32787950383806</v>
      </c>
      <c r="K69" s="352">
        <v>193954</v>
      </c>
      <c r="L69" s="353">
        <v>1117.5340642111012</v>
      </c>
      <c r="M69" s="352">
        <v>182078</v>
      </c>
      <c r="N69" s="353">
        <v>873.85047045771546</v>
      </c>
      <c r="O69" s="352">
        <v>0</v>
      </c>
      <c r="P69" s="353">
        <v>0</v>
      </c>
      <c r="Q69" s="352">
        <v>376032</v>
      </c>
      <c r="R69" s="353">
        <v>999.54032595630122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1" t="s">
        <v>21</v>
      </c>
      <c r="C70" s="352">
        <v>3354</v>
      </c>
      <c r="D70" s="353">
        <v>633.84391771019455</v>
      </c>
      <c r="E70" s="352">
        <v>5181</v>
      </c>
      <c r="F70" s="353">
        <v>675.24240301100053</v>
      </c>
      <c r="G70" s="352">
        <v>0</v>
      </c>
      <c r="H70" s="353">
        <v>0</v>
      </c>
      <c r="I70" s="352">
        <v>8535</v>
      </c>
      <c r="J70" s="353">
        <v>658.97403514938321</v>
      </c>
      <c r="K70" s="352">
        <v>429460</v>
      </c>
      <c r="L70" s="353">
        <v>1432.3263447818179</v>
      </c>
      <c r="M70" s="352">
        <v>343953</v>
      </c>
      <c r="N70" s="353">
        <v>1058.8313314319123</v>
      </c>
      <c r="O70" s="352">
        <v>1</v>
      </c>
      <c r="P70" s="353">
        <v>820.78</v>
      </c>
      <c r="Q70" s="352">
        <v>773414</v>
      </c>
      <c r="R70" s="353">
        <v>1266.2246943422281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1" t="s">
        <v>22</v>
      </c>
      <c r="C71" s="352">
        <v>1726</v>
      </c>
      <c r="D71" s="353">
        <v>672.11285052143614</v>
      </c>
      <c r="E71" s="352">
        <v>3836</v>
      </c>
      <c r="F71" s="353">
        <v>726.23597758081564</v>
      </c>
      <c r="G71" s="352">
        <v>0</v>
      </c>
      <c r="H71" s="353">
        <v>0</v>
      </c>
      <c r="I71" s="352">
        <v>5562</v>
      </c>
      <c r="J71" s="353">
        <v>709.44048723480898</v>
      </c>
      <c r="K71" s="352">
        <v>974765</v>
      </c>
      <c r="L71" s="353">
        <v>1498.5075872235843</v>
      </c>
      <c r="M71" s="352">
        <v>834783</v>
      </c>
      <c r="N71" s="353">
        <v>1141.687004742548</v>
      </c>
      <c r="O71" s="352">
        <v>0</v>
      </c>
      <c r="P71" s="353">
        <v>0</v>
      </c>
      <c r="Q71" s="352">
        <v>1809548</v>
      </c>
      <c r="R71" s="353">
        <v>1333.8986593005523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1" t="s">
        <v>23</v>
      </c>
      <c r="C72" s="352">
        <v>1020</v>
      </c>
      <c r="D72" s="353">
        <v>650.738598039213</v>
      </c>
      <c r="E72" s="352">
        <v>3400</v>
      </c>
      <c r="F72" s="353">
        <v>685.94652058823817</v>
      </c>
      <c r="G72" s="352">
        <v>0</v>
      </c>
      <c r="H72" s="353">
        <v>0</v>
      </c>
      <c r="I72" s="352">
        <v>4420</v>
      </c>
      <c r="J72" s="353">
        <v>677.82161538461696</v>
      </c>
      <c r="K72" s="352">
        <v>930174</v>
      </c>
      <c r="L72" s="353">
        <v>1488.4069074495765</v>
      </c>
      <c r="M72" s="352">
        <v>854921</v>
      </c>
      <c r="N72" s="353">
        <v>988.91542143660047</v>
      </c>
      <c r="O72" s="352">
        <v>3</v>
      </c>
      <c r="P72" s="353">
        <v>1039.8633333333335</v>
      </c>
      <c r="Q72" s="352">
        <v>1785098</v>
      </c>
      <c r="R72" s="353">
        <v>1249.189169070831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1" t="s">
        <v>24</v>
      </c>
      <c r="C73" s="352">
        <v>585</v>
      </c>
      <c r="D73" s="353">
        <v>604.67095726495666</v>
      </c>
      <c r="E73" s="352">
        <v>2967</v>
      </c>
      <c r="F73" s="353">
        <v>652.21781597573647</v>
      </c>
      <c r="G73" s="352">
        <v>0</v>
      </c>
      <c r="H73" s="353">
        <v>0</v>
      </c>
      <c r="I73" s="352">
        <v>3552</v>
      </c>
      <c r="J73" s="353">
        <v>644.38704110360641</v>
      </c>
      <c r="K73" s="352">
        <v>761673</v>
      </c>
      <c r="L73" s="353">
        <v>1397.9333014298836</v>
      </c>
      <c r="M73" s="352">
        <v>816954</v>
      </c>
      <c r="N73" s="353">
        <v>841.65826017131735</v>
      </c>
      <c r="O73" s="352">
        <v>3</v>
      </c>
      <c r="P73" s="353">
        <v>684.62666666666667</v>
      </c>
      <c r="Q73" s="352">
        <v>1578630</v>
      </c>
      <c r="R73" s="353">
        <v>1110.0550399143576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1" t="s">
        <v>25</v>
      </c>
      <c r="C74" s="352">
        <v>250</v>
      </c>
      <c r="D74" s="353">
        <v>544.26096000000109</v>
      </c>
      <c r="E74" s="352">
        <v>2054</v>
      </c>
      <c r="F74" s="353">
        <v>631.82545277507256</v>
      </c>
      <c r="G74" s="352">
        <v>0</v>
      </c>
      <c r="H74" s="353">
        <v>0</v>
      </c>
      <c r="I74" s="352">
        <v>2304</v>
      </c>
      <c r="J74" s="353">
        <v>622.32409722222189</v>
      </c>
      <c r="K74" s="352">
        <v>486301</v>
      </c>
      <c r="L74" s="353">
        <v>1238.0351440979944</v>
      </c>
      <c r="M74" s="352">
        <v>666469</v>
      </c>
      <c r="N74" s="353">
        <v>762.84529476989621</v>
      </c>
      <c r="O74" s="352">
        <v>7</v>
      </c>
      <c r="P74" s="353">
        <v>964.23571428571438</v>
      </c>
      <c r="Q74" s="352">
        <v>1152777</v>
      </c>
      <c r="R74" s="353">
        <v>963.30618933236576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1" t="s">
        <v>26</v>
      </c>
      <c r="C75" s="352">
        <v>364</v>
      </c>
      <c r="D75" s="353">
        <v>514.97763736263857</v>
      </c>
      <c r="E75" s="352">
        <v>4011</v>
      </c>
      <c r="F75" s="353">
        <v>593.17941411119978</v>
      </c>
      <c r="G75" s="352">
        <v>0</v>
      </c>
      <c r="H75" s="353">
        <v>0</v>
      </c>
      <c r="I75" s="352">
        <v>4375</v>
      </c>
      <c r="J75" s="353">
        <v>586.6730262857194</v>
      </c>
      <c r="K75" s="352">
        <v>557916</v>
      </c>
      <c r="L75" s="353">
        <v>1077.3312363151433</v>
      </c>
      <c r="M75" s="352">
        <v>1154332</v>
      </c>
      <c r="N75" s="353">
        <v>716.92764248066385</v>
      </c>
      <c r="O75" s="352">
        <v>29</v>
      </c>
      <c r="P75" s="353">
        <v>716.72724137931039</v>
      </c>
      <c r="Q75" s="352">
        <v>1712277</v>
      </c>
      <c r="R75" s="353">
        <v>834.35894924126706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1" t="s">
        <v>5</v>
      </c>
      <c r="C76" s="352">
        <v>0</v>
      </c>
      <c r="D76" s="353">
        <v>0</v>
      </c>
      <c r="E76" s="352">
        <v>0</v>
      </c>
      <c r="F76" s="353">
        <v>0</v>
      </c>
      <c r="G76" s="352">
        <v>0</v>
      </c>
      <c r="H76" s="353">
        <v>0</v>
      </c>
      <c r="I76" s="352">
        <v>0</v>
      </c>
      <c r="J76" s="353">
        <v>0</v>
      </c>
      <c r="K76" s="352">
        <v>66</v>
      </c>
      <c r="L76" s="353">
        <v>1816.9887878787868</v>
      </c>
      <c r="M76" s="352">
        <v>32</v>
      </c>
      <c r="N76" s="353">
        <v>970.63031249999983</v>
      </c>
      <c r="O76" s="352">
        <v>0</v>
      </c>
      <c r="P76" s="353">
        <v>0</v>
      </c>
      <c r="Q76" s="352">
        <v>98</v>
      </c>
      <c r="R76" s="353">
        <v>1540.6268367346929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5" t="s">
        <v>6</v>
      </c>
      <c r="C77" s="356">
        <v>14784</v>
      </c>
      <c r="D77" s="357">
        <v>610.0757339015139</v>
      </c>
      <c r="E77" s="356">
        <v>29631</v>
      </c>
      <c r="F77" s="357">
        <v>651.00500590597812</v>
      </c>
      <c r="G77" s="356">
        <v>0</v>
      </c>
      <c r="H77" s="357">
        <v>0</v>
      </c>
      <c r="I77" s="356">
        <v>44415</v>
      </c>
      <c r="J77" s="357">
        <v>637.38126713948031</v>
      </c>
      <c r="K77" s="356">
        <v>4735820</v>
      </c>
      <c r="L77" s="357">
        <v>1319.428339073276</v>
      </c>
      <c r="M77" s="356">
        <v>5200316</v>
      </c>
      <c r="N77" s="357">
        <v>881.40384097043034</v>
      </c>
      <c r="O77" s="356">
        <v>46</v>
      </c>
      <c r="P77" s="357">
        <v>756.55499999999995</v>
      </c>
      <c r="Q77" s="356">
        <v>9936182</v>
      </c>
      <c r="R77" s="357">
        <v>1090.1761275045069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8" t="s">
        <v>27</v>
      </c>
      <c r="C78" s="352">
        <v>60.390557359307358</v>
      </c>
      <c r="D78" s="352" t="s">
        <v>225</v>
      </c>
      <c r="E78" s="352">
        <v>68.133070095508089</v>
      </c>
      <c r="F78" s="352" t="s">
        <v>225</v>
      </c>
      <c r="G78" s="352">
        <v>0</v>
      </c>
      <c r="H78" s="352">
        <v>0</v>
      </c>
      <c r="I78" s="352">
        <v>65.555893279297536</v>
      </c>
      <c r="J78" s="352" t="s">
        <v>225</v>
      </c>
      <c r="K78" s="352">
        <v>70.563004263853585</v>
      </c>
      <c r="L78" s="352" t="s">
        <v>225</v>
      </c>
      <c r="M78" s="352">
        <v>73.846645690187202</v>
      </c>
      <c r="N78" s="352" t="s">
        <v>225</v>
      </c>
      <c r="O78" s="352">
        <v>81.826086956521735</v>
      </c>
      <c r="P78" s="352" t="s">
        <v>225</v>
      </c>
      <c r="Q78" s="352">
        <v>72.281610340653316</v>
      </c>
      <c r="R78" s="352" t="s">
        <v>225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593" t="s">
        <v>202</v>
      </c>
      <c r="C80" s="593"/>
      <c r="D80" s="593"/>
      <c r="E80" s="593"/>
      <c r="F80" s="593"/>
      <c r="G80" s="593"/>
      <c r="H80" s="593"/>
      <c r="I80" s="593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2:70">
      <c r="B81" s="593"/>
      <c r="C81" s="593"/>
      <c r="D81" s="593"/>
      <c r="E81" s="593"/>
      <c r="F81" s="593"/>
      <c r="G81" s="593"/>
      <c r="H81" s="593"/>
      <c r="I81" s="593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2:70">
      <c r="B82" s="593"/>
      <c r="C82" s="593"/>
      <c r="D82" s="593"/>
      <c r="E82" s="593"/>
      <c r="F82" s="593"/>
      <c r="G82" s="593"/>
      <c r="H82" s="593"/>
      <c r="I82" s="593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2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60" sqref="K6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3"/>
      <c r="B3" s="363"/>
      <c r="C3" s="363"/>
      <c r="D3" s="363"/>
      <c r="E3" s="363"/>
      <c r="F3" s="363"/>
      <c r="G3" s="363"/>
      <c r="H3" s="363"/>
      <c r="I3" s="363"/>
    </row>
    <row r="4" spans="1:11" s="34" customFormat="1" ht="32.1" customHeight="1">
      <c r="A4" s="364"/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1:11" s="34" customFormat="1">
      <c r="B5" s="313"/>
      <c r="C5" s="313"/>
      <c r="D5" s="362"/>
      <c r="E5" s="313"/>
      <c r="F5" s="313"/>
      <c r="G5" s="313"/>
      <c r="H5" s="313"/>
      <c r="I5" s="313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123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57" t="s">
        <v>124</v>
      </c>
      <c r="D34" s="58">
        <v>951469</v>
      </c>
      <c r="E34" s="58">
        <v>6234368</v>
      </c>
      <c r="F34" s="58">
        <v>2347153</v>
      </c>
      <c r="G34" s="58">
        <v>341631</v>
      </c>
      <c r="H34" s="58">
        <v>44375</v>
      </c>
      <c r="I34" s="58">
        <v>9918996</v>
      </c>
      <c r="J34" s="39"/>
      <c r="AC34" s="33"/>
      <c r="AD34" s="33"/>
      <c r="AE34" s="33"/>
    </row>
    <row r="35" spans="2:42">
      <c r="B35" s="57"/>
      <c r="C35" s="61" t="s">
        <v>125</v>
      </c>
      <c r="D35" s="62">
        <v>952436</v>
      </c>
      <c r="E35" s="62">
        <v>6246506</v>
      </c>
      <c r="F35" s="62">
        <v>2350353</v>
      </c>
      <c r="G35" s="62">
        <v>342472</v>
      </c>
      <c r="H35" s="62">
        <v>44415</v>
      </c>
      <c r="I35" s="63">
        <v>9936182</v>
      </c>
      <c r="J35" s="39"/>
    </row>
    <row r="36" spans="2:42">
      <c r="B36" s="57"/>
      <c r="C36" s="57" t="s">
        <v>126</v>
      </c>
      <c r="D36" s="58"/>
      <c r="E36" s="58"/>
      <c r="F36" s="58"/>
      <c r="G36" s="58"/>
      <c r="H36" s="58"/>
      <c r="I36" s="58"/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8"/>
    </row>
    <row r="71" spans="2:17">
      <c r="B71" s="57"/>
      <c r="C71" s="67" t="s">
        <v>123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7" t="s">
        <v>124</v>
      </c>
      <c r="D72" s="65">
        <v>0.37545758563577447</v>
      </c>
      <c r="E72" s="65">
        <v>1.3980195211381385</v>
      </c>
      <c r="F72" s="65">
        <v>-0.31690955846285229</v>
      </c>
      <c r="G72" s="65">
        <v>-6.2893817683984388E-2</v>
      </c>
      <c r="H72" s="65">
        <v>2.4069971383734901</v>
      </c>
      <c r="I72" s="65">
        <v>0.84261926583819591</v>
      </c>
    </row>
    <row r="73" spans="2:17">
      <c r="B73" s="57"/>
      <c r="C73" s="68" t="s">
        <v>125</v>
      </c>
      <c r="D73" s="69">
        <v>0.25821514700790082</v>
      </c>
      <c r="E73" s="69">
        <v>1.4004992019781115</v>
      </c>
      <c r="F73" s="69">
        <v>-0.32134117637080406</v>
      </c>
      <c r="G73" s="69">
        <v>-0.13355495290584551</v>
      </c>
      <c r="H73" s="69">
        <v>1.8459069020866803</v>
      </c>
      <c r="I73" s="69">
        <v>0.82698736692243813</v>
      </c>
    </row>
    <row r="74" spans="2:17">
      <c r="B74" s="57"/>
      <c r="C74" s="67" t="s">
        <v>126</v>
      </c>
      <c r="D74" s="65"/>
      <c r="E74" s="65"/>
      <c r="F74" s="65"/>
      <c r="G74" s="65"/>
      <c r="H74" s="65"/>
      <c r="I74" s="65"/>
    </row>
    <row r="75" spans="2:17">
      <c r="B75" s="57"/>
      <c r="C75" s="67" t="s">
        <v>127</v>
      </c>
      <c r="D75" s="65"/>
      <c r="E75" s="65"/>
      <c r="F75" s="65"/>
      <c r="G75" s="65"/>
      <c r="H75" s="65"/>
      <c r="I75" s="65"/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52" sqref="L52:L53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5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123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57" t="s">
        <v>124</v>
      </c>
      <c r="D34" s="58">
        <v>985196.42394000024</v>
      </c>
      <c r="E34" s="58">
        <v>7820163.3506099796</v>
      </c>
      <c r="F34" s="58">
        <v>1826945.5167200025</v>
      </c>
      <c r="G34" s="58">
        <v>149823.72634000005</v>
      </c>
      <c r="H34" s="58">
        <v>28227.983300000018</v>
      </c>
      <c r="I34" s="58">
        <v>10810357.000909982</v>
      </c>
    </row>
    <row r="35" spans="2:43">
      <c r="B35" s="57"/>
      <c r="C35" s="61" t="s">
        <v>125</v>
      </c>
      <c r="D35" s="63">
        <v>986183.37166000076</v>
      </c>
      <c r="E35" s="63">
        <v>7837241.174000008</v>
      </c>
      <c r="F35" s="63">
        <v>1830294.081190004</v>
      </c>
      <c r="G35" s="63">
        <v>150160.49911</v>
      </c>
      <c r="H35" s="63">
        <v>28309.288980000012</v>
      </c>
      <c r="I35" s="63">
        <v>10832188.414940011</v>
      </c>
    </row>
    <row r="36" spans="2:43">
      <c r="B36" s="57"/>
      <c r="C36" s="57" t="s">
        <v>126</v>
      </c>
      <c r="D36" s="58"/>
      <c r="E36" s="58"/>
      <c r="F36" s="58"/>
      <c r="G36" s="58"/>
      <c r="H36" s="58"/>
      <c r="I36" s="58"/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123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>
        <v>4.5789909541599005</v>
      </c>
      <c r="E72" s="65">
        <v>7.0805556585289864</v>
      </c>
      <c r="F72" s="65">
        <v>4.9656016766701283</v>
      </c>
      <c r="G72" s="65">
        <v>5.2314486703490815</v>
      </c>
      <c r="H72" s="65">
        <v>8.0802547396905631</v>
      </c>
      <c r="I72" s="65">
        <v>6.4625910766447969</v>
      </c>
    </row>
    <row r="73" spans="2:20" s="34" customFormat="1">
      <c r="B73" s="57"/>
      <c r="C73" s="61" t="s">
        <v>125</v>
      </c>
      <c r="D73" s="69">
        <v>4.4583060558349485</v>
      </c>
      <c r="E73" s="69">
        <v>7.0236151762417931</v>
      </c>
      <c r="F73" s="69">
        <v>4.9437763246742872</v>
      </c>
      <c r="G73" s="69">
        <v>5.0926773036339412</v>
      </c>
      <c r="H73" s="69">
        <v>7.74894110674893</v>
      </c>
      <c r="I73" s="69">
        <v>6.4041674578726004</v>
      </c>
    </row>
    <row r="74" spans="2:20" s="34" customFormat="1">
      <c r="B74" s="57"/>
      <c r="C74" s="57" t="s">
        <v>126</v>
      </c>
      <c r="D74" s="65"/>
      <c r="E74" s="65"/>
      <c r="F74" s="65"/>
      <c r="G74" s="65"/>
      <c r="H74" s="65"/>
      <c r="I74" s="65"/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548"/>
      <c r="D82" s="549"/>
      <c r="E82" s="549"/>
      <c r="F82" s="549"/>
      <c r="G82" s="549"/>
      <c r="H82" s="549"/>
      <c r="I82" s="549"/>
    </row>
    <row r="83" spans="2:9">
      <c r="C83" s="548"/>
      <c r="D83" s="550"/>
      <c r="E83" s="550"/>
      <c r="F83" s="550"/>
      <c r="G83" s="550"/>
      <c r="H83" s="550"/>
      <c r="I83" s="550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34" sqref="K34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2:16">
      <c r="B5" s="43"/>
      <c r="C5" s="313"/>
      <c r="D5" s="362"/>
      <c r="E5" s="313"/>
      <c r="F5" s="313"/>
      <c r="G5" s="313"/>
      <c r="H5" s="313"/>
      <c r="I5" s="313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>
        <v>1035.4477381186357</v>
      </c>
      <c r="E34" s="65">
        <v>1254.363449608682</v>
      </c>
      <c r="F34" s="65">
        <v>778.36660700005598</v>
      </c>
      <c r="G34" s="65">
        <v>438.55424812151142</v>
      </c>
      <c r="H34" s="65">
        <v>636.12356732394414</v>
      </c>
      <c r="I34" s="65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61" t="s">
        <v>125</v>
      </c>
      <c r="D35" s="69">
        <v>1035.4326922333898</v>
      </c>
      <c r="E35" s="69">
        <v>1254.659992962467</v>
      </c>
      <c r="F35" s="69">
        <v>778.73156976420307</v>
      </c>
      <c r="G35" s="69">
        <v>438.46065987876386</v>
      </c>
      <c r="H35" s="69">
        <v>637.3812671394802</v>
      </c>
      <c r="I35" s="69">
        <v>1090.1761275045094</v>
      </c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/>
      <c r="E36" s="65"/>
      <c r="F36" s="65"/>
      <c r="G36" s="65"/>
      <c r="H36" s="65"/>
      <c r="I36" s="65"/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>
        <v>4.1878099185130635</v>
      </c>
      <c r="E72" s="65">
        <v>5.6041884883227144</v>
      </c>
      <c r="F72" s="65">
        <v>5.2993052399705531</v>
      </c>
      <c r="G72" s="65">
        <v>5.2976743977102725</v>
      </c>
      <c r="H72" s="65">
        <v>5.5399120761751464</v>
      </c>
      <c r="I72" s="65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61" t="s">
        <v>125</v>
      </c>
      <c r="D73" s="69">
        <v>4.1892735699199379</v>
      </c>
      <c r="E73" s="69">
        <v>5.5454519637650801</v>
      </c>
      <c r="F73" s="69">
        <v>5.2820910345123595</v>
      </c>
      <c r="G73" s="69">
        <v>5.2332214830268953</v>
      </c>
      <c r="H73" s="69">
        <v>5.7960446170284952</v>
      </c>
      <c r="I73" s="69">
        <v>5.5314358155461596</v>
      </c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/>
      <c r="E74" s="65"/>
      <c r="F74" s="65"/>
      <c r="G74" s="65"/>
      <c r="H74" s="65"/>
      <c r="I74" s="65"/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548"/>
      <c r="D82" s="551"/>
      <c r="E82" s="551"/>
      <c r="F82" s="551"/>
      <c r="G82" s="551"/>
      <c r="H82" s="551"/>
      <c r="I82" s="551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7" sqref="K27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6" width="11.28515625" style="13" customWidth="1"/>
    <col min="7" max="7" width="11.7109375" style="13" customWidth="1"/>
    <col min="8" max="16384" width="11.42578125" style="13"/>
  </cols>
  <sheetData>
    <row r="1" spans="1:138" ht="26.1" customHeight="1">
      <c r="B1" s="555" t="s">
        <v>33</v>
      </c>
      <c r="C1" s="556"/>
      <c r="D1" s="556"/>
      <c r="E1" s="556"/>
      <c r="F1" s="556"/>
      <c r="G1" s="556"/>
    </row>
    <row r="3" spans="1:138" ht="18.75">
      <c r="B3" s="367" t="s">
        <v>217</v>
      </c>
      <c r="C3" s="368"/>
      <c r="D3" s="368"/>
      <c r="E3" s="368"/>
      <c r="F3" s="368"/>
      <c r="G3" s="368"/>
      <c r="K3" s="9" t="s">
        <v>177</v>
      </c>
    </row>
    <row r="4" spans="1:138" ht="23.65" customHeight="1">
      <c r="A4" s="369"/>
      <c r="B4" s="557" t="s">
        <v>41</v>
      </c>
      <c r="C4" s="559" t="s">
        <v>40</v>
      </c>
      <c r="D4" s="560"/>
      <c r="E4" s="370" t="s">
        <v>34</v>
      </c>
      <c r="F4" s="370"/>
      <c r="G4" s="370"/>
      <c r="J4" s="75"/>
      <c r="K4" s="75"/>
      <c r="L4" s="75"/>
      <c r="M4" s="75"/>
      <c r="N4" s="75"/>
    </row>
    <row r="5" spans="1:138" ht="18.600000000000001" customHeight="1">
      <c r="A5" s="369"/>
      <c r="B5" s="558"/>
      <c r="C5" s="371" t="s">
        <v>7</v>
      </c>
      <c r="D5" s="371" t="s">
        <v>32</v>
      </c>
      <c r="E5" s="372" t="s">
        <v>4</v>
      </c>
      <c r="F5" s="372" t="s">
        <v>3</v>
      </c>
      <c r="G5" s="372" t="s">
        <v>6</v>
      </c>
      <c r="J5" s="76"/>
      <c r="K5" s="77"/>
      <c r="L5" s="76"/>
      <c r="M5" s="78"/>
      <c r="N5" s="76"/>
    </row>
    <row r="6" spans="1:138" s="81" customFormat="1" ht="27.6" customHeight="1">
      <c r="A6" s="373"/>
      <c r="B6" s="374" t="s">
        <v>29</v>
      </c>
      <c r="C6" s="375">
        <v>1001573</v>
      </c>
      <c r="D6" s="376">
        <f>C6/$C$14</f>
        <v>0.45393866767947511</v>
      </c>
      <c r="E6" s="377">
        <v>0.29517942926430801</v>
      </c>
      <c r="F6" s="377">
        <v>0.13525717324847039</v>
      </c>
      <c r="G6" s="377">
        <v>0.19520248125880929</v>
      </c>
      <c r="H6" s="4"/>
      <c r="I6" s="4"/>
      <c r="J6" s="79"/>
      <c r="K6" s="80"/>
      <c r="L6" s="79"/>
      <c r="M6" s="80"/>
      <c r="N6" s="79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 spans="1:138" s="81" customFormat="1" ht="27.6" customHeight="1">
      <c r="A7" s="373"/>
      <c r="B7" s="378" t="s">
        <v>28</v>
      </c>
      <c r="C7" s="375">
        <v>137355</v>
      </c>
      <c r="D7" s="376">
        <f t="shared" ref="D7:D11" si="0">C7/$C$14</f>
        <v>6.2252822010092433E-2</v>
      </c>
      <c r="E7" s="377">
        <v>0.19095158816961416</v>
      </c>
      <c r="F7" s="377">
        <v>0.11788405094199202</v>
      </c>
      <c r="G7" s="377">
        <v>0.14487120801419232</v>
      </c>
      <c r="H7" s="4"/>
      <c r="I7" s="237"/>
      <c r="J7" s="238"/>
      <c r="K7" s="238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06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 spans="1:138" s="81" customFormat="1" ht="27.6" customHeight="1">
      <c r="A8" s="373"/>
      <c r="B8" s="374" t="s">
        <v>35</v>
      </c>
      <c r="C8" s="375">
        <v>273841</v>
      </c>
      <c r="D8" s="376">
        <f t="shared" si="0"/>
        <v>0.12411179084900965</v>
      </c>
      <c r="E8" s="377">
        <v>0.36284294916995058</v>
      </c>
      <c r="F8" s="377">
        <v>0.26427538850740873</v>
      </c>
      <c r="G8" s="377">
        <v>0.30561861204300789</v>
      </c>
      <c r="H8" s="4"/>
      <c r="I8" s="237"/>
      <c r="J8" s="553"/>
      <c r="K8" s="553"/>
      <c r="L8" s="553"/>
      <c r="M8" s="553"/>
      <c r="N8" s="553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25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 spans="1:138" s="81" customFormat="1" ht="27.6" customHeight="1">
      <c r="A9" s="373"/>
      <c r="B9" s="374" t="s">
        <v>30</v>
      </c>
      <c r="C9" s="375">
        <v>620219</v>
      </c>
      <c r="D9" s="376">
        <f t="shared" si="0"/>
        <v>0.28109921746043115</v>
      </c>
      <c r="E9" s="377">
        <v>0.28382813096237502</v>
      </c>
      <c r="F9" s="377">
        <v>7.1834839820451329E-2</v>
      </c>
      <c r="G9" s="377">
        <v>0.26607923959096613</v>
      </c>
      <c r="H9" s="4"/>
      <c r="I9" s="237"/>
      <c r="J9" s="205"/>
      <c r="K9" s="229"/>
      <c r="L9" s="205"/>
      <c r="M9" s="230"/>
      <c r="N9" s="205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06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</row>
    <row r="10" spans="1:138" s="81" customFormat="1" ht="27.6" customHeight="1">
      <c r="A10" s="373"/>
      <c r="B10" s="374" t="s">
        <v>31</v>
      </c>
      <c r="C10" s="375">
        <v>149693</v>
      </c>
      <c r="D10" s="376">
        <f t="shared" si="0"/>
        <v>6.7844721234441893E-2</v>
      </c>
      <c r="E10" s="377">
        <v>0.44156108262670085</v>
      </c>
      <c r="F10" s="377">
        <v>0.43308397522697506</v>
      </c>
      <c r="G10" s="377">
        <v>0.43709558737648624</v>
      </c>
      <c r="H10" s="4"/>
      <c r="I10" s="237"/>
      <c r="J10" s="218"/>
      <c r="K10" s="213"/>
      <c r="L10" s="218"/>
      <c r="M10" s="213"/>
      <c r="N10" s="218"/>
      <c r="O10" s="200"/>
      <c r="P10" s="200"/>
      <c r="Q10" s="200"/>
      <c r="R10" s="200"/>
      <c r="S10" s="200"/>
      <c r="T10" s="200"/>
      <c r="U10" s="226"/>
      <c r="V10" s="200"/>
      <c r="W10" s="227"/>
      <c r="X10" s="200"/>
      <c r="Y10" s="200"/>
      <c r="Z10" s="200"/>
      <c r="AA10" s="200"/>
      <c r="AB10" s="206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</row>
    <row r="11" spans="1:138" s="81" customFormat="1" ht="27.6" customHeight="1">
      <c r="A11" s="373"/>
      <c r="B11" s="374" t="s">
        <v>37</v>
      </c>
      <c r="C11" s="375">
        <v>22840</v>
      </c>
      <c r="D11" s="376">
        <f t="shared" si="0"/>
        <v>1.0351675983477202E-2</v>
      </c>
      <c r="E11" s="377">
        <v>0.51179507947757419</v>
      </c>
      <c r="F11" s="377">
        <v>0.51914231601731597</v>
      </c>
      <c r="G11" s="377">
        <v>0.51424068445345039</v>
      </c>
      <c r="H11" s="4"/>
      <c r="I11" s="237"/>
      <c r="J11" s="218"/>
      <c r="K11" s="213"/>
      <c r="L11" s="218"/>
      <c r="M11" s="213"/>
      <c r="N11" s="218"/>
      <c r="O11" s="243"/>
      <c r="P11" s="243"/>
      <c r="Q11" s="243"/>
      <c r="R11" s="243"/>
      <c r="S11" s="243"/>
      <c r="T11" s="243"/>
      <c r="U11" s="243"/>
      <c r="V11" s="200"/>
      <c r="W11" s="243"/>
      <c r="X11" s="243"/>
      <c r="Y11" s="243"/>
      <c r="Z11" s="243"/>
      <c r="AA11" s="243"/>
      <c r="AB11" s="206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81" customFormat="1" ht="27.6" customHeight="1">
      <c r="A12" s="373"/>
      <c r="B12" s="379" t="s">
        <v>36</v>
      </c>
      <c r="C12" s="380">
        <f>SUM(C6:C11)</f>
        <v>2205521</v>
      </c>
      <c r="D12" s="381">
        <f>SUM(D6:D11)</f>
        <v>0.99959889521692735</v>
      </c>
      <c r="E12" s="382">
        <v>0.29414641507128991</v>
      </c>
      <c r="F12" s="382">
        <v>0.15724470302795895</v>
      </c>
      <c r="G12" s="382">
        <v>0.22753921493476634</v>
      </c>
      <c r="H12" s="4"/>
      <c r="I12" s="237"/>
      <c r="J12" s="218"/>
      <c r="K12" s="213"/>
      <c r="L12" s="218"/>
      <c r="M12" s="213"/>
      <c r="N12" s="218"/>
      <c r="O12" s="228"/>
      <c r="P12" s="203"/>
      <c r="Q12" s="228"/>
      <c r="R12" s="203"/>
      <c r="S12" s="228"/>
      <c r="T12" s="203"/>
      <c r="U12" s="228"/>
      <c r="V12" s="204"/>
      <c r="W12" s="205"/>
      <c r="X12" s="229"/>
      <c r="Y12" s="205"/>
      <c r="Z12" s="230"/>
      <c r="AA12" s="205"/>
      <c r="AB12" s="206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81" customFormat="1" ht="27.6" customHeight="1">
      <c r="A13" s="373"/>
      <c r="B13" s="374" t="s">
        <v>38</v>
      </c>
      <c r="C13" s="375">
        <v>885</v>
      </c>
      <c r="D13" s="376">
        <f>C13/C14</f>
        <v>4.0110478307256236E-4</v>
      </c>
      <c r="E13" s="377">
        <v>3.5410035678632664E-3</v>
      </c>
      <c r="F13" s="377">
        <v>4.7305118011172062E-3</v>
      </c>
      <c r="G13" s="377">
        <v>3.6381574890546955E-3</v>
      </c>
      <c r="H13" s="4"/>
      <c r="I13" s="237"/>
      <c r="J13" s="218"/>
      <c r="K13" s="213"/>
      <c r="L13" s="218"/>
      <c r="M13" s="213"/>
      <c r="N13" s="218"/>
      <c r="O13" s="202"/>
      <c r="P13" s="203"/>
      <c r="Q13" s="202"/>
      <c r="R13" s="203"/>
      <c r="S13" s="202"/>
      <c r="T13" s="203"/>
      <c r="U13" s="202"/>
      <c r="V13" s="204"/>
      <c r="W13" s="205"/>
      <c r="X13" s="206"/>
      <c r="Y13" s="205"/>
      <c r="Z13" s="206"/>
      <c r="AA13" s="205"/>
      <c r="AB13" s="206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s="81" customFormat="1" ht="32.1" customHeight="1">
      <c r="A14" s="373"/>
      <c r="B14" s="383" t="s">
        <v>39</v>
      </c>
      <c r="C14" s="384">
        <f>SUM(C12:C13)</f>
        <v>2206406</v>
      </c>
      <c r="D14" s="385">
        <v>1</v>
      </c>
      <c r="E14" s="385">
        <v>0.2816632681552429</v>
      </c>
      <c r="F14" s="385">
        <v>0.15660476960695296</v>
      </c>
      <c r="G14" s="385">
        <v>0.22205772800860532</v>
      </c>
      <c r="H14" s="4"/>
      <c r="I14" s="237"/>
      <c r="J14" s="218"/>
      <c r="K14" s="213"/>
      <c r="L14" s="218"/>
      <c r="M14" s="213"/>
      <c r="N14" s="218"/>
      <c r="O14" s="202"/>
      <c r="P14" s="203"/>
      <c r="Q14" s="202"/>
      <c r="R14" s="203"/>
      <c r="S14" s="202"/>
      <c r="T14" s="203"/>
      <c r="U14" s="202"/>
      <c r="V14" s="204"/>
      <c r="W14" s="231"/>
      <c r="X14" s="206"/>
      <c r="Y14" s="231"/>
      <c r="Z14" s="206"/>
      <c r="AA14" s="231"/>
      <c r="AB14" s="206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</row>
    <row r="15" spans="1:138" ht="22.9" customHeight="1">
      <c r="B15" s="82"/>
      <c r="C15" s="83"/>
      <c r="D15" s="83"/>
      <c r="H15" s="5"/>
      <c r="I15" s="239"/>
      <c r="J15" s="218"/>
      <c r="K15" s="213"/>
      <c r="L15" s="218"/>
      <c r="M15" s="213"/>
      <c r="N15" s="218"/>
      <c r="O15" s="210"/>
      <c r="P15" s="211"/>
      <c r="Q15" s="210"/>
      <c r="R15" s="211"/>
      <c r="S15" s="210"/>
      <c r="T15" s="211"/>
      <c r="U15" s="210"/>
      <c r="V15" s="212"/>
      <c r="W15" s="210"/>
      <c r="X15" s="213"/>
      <c r="Y15" s="210"/>
      <c r="Z15" s="213"/>
      <c r="AA15" s="214"/>
      <c r="AB15" s="206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</row>
    <row r="16" spans="1:138" ht="18" customHeight="1">
      <c r="B16" s="84" t="s">
        <v>44</v>
      </c>
      <c r="C16" s="85"/>
      <c r="D16" s="85"/>
      <c r="E16" s="85"/>
      <c r="F16" s="85"/>
      <c r="G16" s="85"/>
      <c r="H16" s="5"/>
      <c r="I16" s="239"/>
      <c r="J16" s="218"/>
      <c r="K16" s="213"/>
      <c r="L16" s="218"/>
      <c r="M16" s="213"/>
      <c r="N16" s="218"/>
      <c r="O16" s="210"/>
      <c r="P16" s="211"/>
      <c r="Q16" s="210"/>
      <c r="R16" s="211"/>
      <c r="S16" s="210"/>
      <c r="T16" s="211"/>
      <c r="U16" s="210"/>
      <c r="V16" s="212"/>
      <c r="W16" s="210"/>
      <c r="X16" s="213"/>
      <c r="Y16" s="210"/>
      <c r="Z16" s="213"/>
      <c r="AA16" s="214"/>
      <c r="AB16" s="206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</row>
    <row r="17" spans="1:138" ht="18" customHeight="1">
      <c r="H17" s="5"/>
      <c r="I17" s="239"/>
      <c r="J17" s="214"/>
      <c r="K17" s="213"/>
      <c r="L17" s="214"/>
      <c r="M17" s="213"/>
      <c r="N17" s="214"/>
      <c r="O17" s="217"/>
      <c r="P17" s="211"/>
      <c r="Q17" s="217"/>
      <c r="R17" s="211"/>
      <c r="S17" s="217"/>
      <c r="T17" s="211"/>
      <c r="U17" s="217"/>
      <c r="V17" s="212"/>
      <c r="W17" s="218"/>
      <c r="X17" s="213"/>
      <c r="Y17" s="218"/>
      <c r="Z17" s="213"/>
      <c r="AA17" s="218"/>
      <c r="AB17" s="206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</row>
    <row r="18" spans="1:138" ht="18" customHeight="1">
      <c r="H18" s="5"/>
      <c r="I18" s="239"/>
      <c r="J18" s="214"/>
      <c r="K18" s="213"/>
      <c r="L18" s="214"/>
      <c r="M18" s="213"/>
      <c r="N18" s="214"/>
      <c r="O18" s="210"/>
      <c r="P18" s="211"/>
      <c r="Q18" s="210"/>
      <c r="R18" s="211"/>
      <c r="S18" s="210"/>
      <c r="T18" s="211"/>
      <c r="U18" s="210"/>
      <c r="V18" s="212"/>
      <c r="W18" s="214"/>
      <c r="X18" s="213"/>
      <c r="Y18" s="214"/>
      <c r="Z18" s="213"/>
      <c r="AA18" s="214"/>
      <c r="AB18" s="206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</row>
    <row r="19" spans="1:138" ht="15" customHeight="1">
      <c r="H19" s="5"/>
      <c r="I19" s="239"/>
      <c r="J19" s="214"/>
      <c r="K19" s="213"/>
      <c r="L19" s="214"/>
      <c r="M19" s="213"/>
      <c r="N19" s="214"/>
      <c r="O19" s="202"/>
      <c r="P19" s="203"/>
      <c r="Q19" s="202"/>
      <c r="R19" s="203"/>
      <c r="S19" s="202"/>
      <c r="T19" s="223"/>
      <c r="U19" s="233"/>
      <c r="V19" s="212"/>
      <c r="W19" s="231"/>
      <c r="X19" s="206"/>
      <c r="Y19" s="231"/>
      <c r="Z19" s="206"/>
      <c r="AA19" s="231"/>
      <c r="AB19" s="206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</row>
    <row r="20" spans="1:138">
      <c r="H20" s="5"/>
      <c r="I20" s="239"/>
      <c r="J20" s="214"/>
      <c r="K20" s="213"/>
      <c r="L20" s="214"/>
      <c r="M20" s="213"/>
      <c r="N20" s="214"/>
      <c r="O20" s="210"/>
      <c r="P20" s="211"/>
      <c r="Q20" s="210"/>
      <c r="R20" s="211"/>
      <c r="S20" s="210"/>
      <c r="T20" s="211"/>
      <c r="U20" s="210"/>
      <c r="V20" s="212"/>
      <c r="W20" s="214"/>
      <c r="X20" s="213"/>
      <c r="Y20" s="214"/>
      <c r="Z20" s="213"/>
      <c r="AA20" s="214"/>
      <c r="AB20" s="206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</row>
    <row r="21" spans="1:138">
      <c r="H21" s="5"/>
      <c r="I21" s="239"/>
      <c r="J21" s="214"/>
      <c r="K21" s="213"/>
      <c r="L21" s="214"/>
      <c r="M21" s="213"/>
      <c r="N21" s="214"/>
      <c r="O21" s="210"/>
      <c r="P21" s="211"/>
      <c r="Q21" s="210"/>
      <c r="R21" s="211"/>
      <c r="S21" s="210"/>
      <c r="T21" s="211"/>
      <c r="U21" s="210"/>
      <c r="V21" s="212"/>
      <c r="W21" s="214"/>
      <c r="X21" s="213"/>
      <c r="Y21" s="214"/>
      <c r="Z21" s="213"/>
      <c r="AA21" s="214"/>
      <c r="AB21" s="206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</row>
    <row r="22" spans="1:138">
      <c r="H22" s="5"/>
      <c r="I22" s="239"/>
      <c r="J22" s="214"/>
      <c r="K22" s="213"/>
      <c r="L22" s="214"/>
      <c r="M22" s="213"/>
      <c r="N22" s="214"/>
      <c r="O22" s="210"/>
      <c r="P22" s="211"/>
      <c r="Q22" s="210"/>
      <c r="R22" s="211"/>
      <c r="S22" s="210"/>
      <c r="T22" s="211"/>
      <c r="U22" s="210"/>
      <c r="V22" s="212"/>
      <c r="W22" s="214"/>
      <c r="X22" s="213"/>
      <c r="Y22" s="214"/>
      <c r="Z22" s="213"/>
      <c r="AA22" s="214"/>
      <c r="AB22" s="206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</row>
    <row r="23" spans="1:138">
      <c r="H23" s="5"/>
      <c r="I23" s="239"/>
      <c r="J23" s="214"/>
      <c r="K23" s="213"/>
      <c r="L23" s="214"/>
      <c r="M23" s="213"/>
      <c r="N23" s="214"/>
      <c r="O23" s="210"/>
      <c r="P23" s="211"/>
      <c r="Q23" s="210"/>
      <c r="R23" s="211"/>
      <c r="S23" s="210"/>
      <c r="T23" s="211"/>
      <c r="U23" s="210"/>
      <c r="V23" s="212"/>
      <c r="W23" s="214"/>
      <c r="X23" s="213"/>
      <c r="Y23" s="214"/>
      <c r="Z23" s="213"/>
      <c r="AA23" s="214"/>
      <c r="AB23" s="206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</row>
    <row r="24" spans="1:138">
      <c r="H24" s="5"/>
      <c r="I24" s="239"/>
      <c r="J24" s="218"/>
      <c r="K24" s="213"/>
      <c r="L24" s="218"/>
      <c r="M24" s="213"/>
      <c r="N24" s="218"/>
      <c r="O24" s="210"/>
      <c r="P24" s="211"/>
      <c r="Q24" s="210"/>
      <c r="R24" s="211"/>
      <c r="S24" s="210"/>
      <c r="T24" s="211"/>
      <c r="U24" s="210"/>
      <c r="V24" s="212"/>
      <c r="W24" s="214"/>
      <c r="X24" s="213"/>
      <c r="Y24" s="214"/>
      <c r="Z24" s="213"/>
      <c r="AA24" s="214"/>
      <c r="AB24" s="206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</row>
    <row r="25" spans="1:138" ht="15" customHeight="1">
      <c r="H25" s="5"/>
      <c r="I25" s="239"/>
      <c r="J25" s="214"/>
      <c r="K25" s="213"/>
      <c r="L25" s="214"/>
      <c r="M25" s="213"/>
      <c r="N25" s="214"/>
      <c r="O25" s="210"/>
      <c r="P25" s="211"/>
      <c r="Q25" s="210"/>
      <c r="R25" s="211"/>
      <c r="S25" s="210"/>
      <c r="T25" s="211"/>
      <c r="U25" s="210"/>
      <c r="V25" s="212"/>
      <c r="W25" s="214"/>
      <c r="X25" s="213"/>
      <c r="Y25" s="214"/>
      <c r="Z25" s="213"/>
      <c r="AA25" s="214"/>
      <c r="AB25" s="206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</row>
    <row r="26" spans="1:138" ht="15" customHeight="1">
      <c r="H26" s="5"/>
      <c r="I26" s="239"/>
      <c r="J26" s="236"/>
      <c r="K26" s="236"/>
      <c r="L26" s="236"/>
      <c r="M26" s="236"/>
      <c r="N26" s="236"/>
      <c r="O26" s="210"/>
      <c r="P26" s="211"/>
      <c r="Q26" s="210"/>
      <c r="R26" s="211"/>
      <c r="S26" s="210"/>
      <c r="T26" s="211"/>
      <c r="U26" s="210"/>
      <c r="V26" s="212"/>
      <c r="W26" s="214"/>
      <c r="X26" s="213"/>
      <c r="Y26" s="214"/>
      <c r="Z26" s="213"/>
      <c r="AA26" s="214"/>
      <c r="AB26" s="206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</row>
    <row r="27" spans="1:138" ht="15.75">
      <c r="A27" s="86"/>
      <c r="H27" s="5"/>
      <c r="I27" s="239"/>
      <c r="J27" s="236"/>
      <c r="K27" s="236"/>
      <c r="L27" s="236"/>
      <c r="M27" s="236"/>
      <c r="N27" s="236"/>
      <c r="O27" s="217"/>
      <c r="P27" s="211"/>
      <c r="Q27" s="217"/>
      <c r="R27" s="211"/>
      <c r="S27" s="217"/>
      <c r="T27" s="211"/>
      <c r="U27" s="217"/>
      <c r="V27" s="212"/>
      <c r="W27" s="218"/>
      <c r="X27" s="213"/>
      <c r="Y27" s="218"/>
      <c r="Z27" s="213"/>
      <c r="AA27" s="218"/>
      <c r="AB27" s="206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</row>
    <row r="28" spans="1:138">
      <c r="H28" s="5"/>
      <c r="I28" s="5"/>
      <c r="O28" s="210"/>
      <c r="P28" s="211"/>
      <c r="Q28" s="210"/>
      <c r="R28" s="211"/>
      <c r="S28" s="210"/>
      <c r="T28" s="211"/>
      <c r="U28" s="210"/>
      <c r="V28" s="212"/>
      <c r="W28" s="214"/>
      <c r="X28" s="213"/>
      <c r="Y28" s="214"/>
      <c r="Z28" s="213"/>
      <c r="AA28" s="214"/>
      <c r="AB28" s="206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</row>
    <row r="29" spans="1:138">
      <c r="H29" s="5"/>
      <c r="I29" s="5"/>
      <c r="O29" s="202"/>
      <c r="P29" s="203"/>
      <c r="Q29" s="202"/>
      <c r="R29" s="203"/>
      <c r="S29" s="202"/>
      <c r="T29" s="223"/>
      <c r="U29" s="202"/>
      <c r="V29" s="212"/>
      <c r="W29" s="231"/>
      <c r="X29" s="206"/>
      <c r="Y29" s="231"/>
      <c r="Z29" s="206"/>
      <c r="AA29" s="231"/>
      <c r="AB29" s="206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</row>
    <row r="30" spans="1:138">
      <c r="H30" s="5"/>
      <c r="I30" s="5"/>
      <c r="O30" s="210"/>
      <c r="P30" s="211"/>
      <c r="Q30" s="210"/>
      <c r="R30" s="211"/>
      <c r="S30" s="210"/>
      <c r="T30" s="211"/>
      <c r="U30" s="210"/>
      <c r="V30" s="212"/>
      <c r="W30" s="214"/>
      <c r="X30" s="213"/>
      <c r="Y30" s="214"/>
      <c r="Z30" s="213"/>
      <c r="AA30" s="214"/>
      <c r="AB30" s="206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</row>
    <row r="31" spans="1:138">
      <c r="H31" s="5"/>
      <c r="I31" s="5"/>
      <c r="O31" s="210"/>
      <c r="P31" s="211"/>
      <c r="Q31" s="210"/>
      <c r="R31" s="211"/>
      <c r="S31" s="210"/>
      <c r="T31" s="211"/>
      <c r="U31" s="210"/>
      <c r="V31" s="212"/>
      <c r="W31" s="214"/>
      <c r="X31" s="213"/>
      <c r="Y31" s="214"/>
      <c r="Z31" s="213"/>
      <c r="AA31" s="214"/>
      <c r="AB31" s="206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</row>
    <row r="32" spans="1:138">
      <c r="H32" s="5"/>
      <c r="I32" s="7"/>
      <c r="J32" s="7"/>
      <c r="K32" s="7"/>
      <c r="L32" s="7"/>
      <c r="M32" s="7"/>
      <c r="N32" s="7"/>
      <c r="O32" s="246"/>
      <c r="P32" s="211"/>
      <c r="Q32" s="210"/>
      <c r="R32" s="211"/>
      <c r="S32" s="210"/>
      <c r="T32" s="211"/>
      <c r="U32" s="210"/>
      <c r="V32" s="212"/>
      <c r="W32" s="214"/>
      <c r="X32" s="213"/>
      <c r="Y32" s="214"/>
      <c r="Z32" s="213"/>
      <c r="AA32" s="214"/>
      <c r="AB32" s="206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</row>
    <row r="33" spans="1:138">
      <c r="A33" s="5"/>
      <c r="B33" s="5"/>
      <c r="C33" s="5"/>
      <c r="D33" s="5"/>
      <c r="E33" s="5"/>
      <c r="F33" s="5"/>
      <c r="G33" s="5"/>
      <c r="H33" s="5"/>
      <c r="I33" s="7"/>
      <c r="J33" s="247"/>
      <c r="K33" s="248"/>
      <c r="L33" s="247"/>
      <c r="M33" s="248"/>
      <c r="N33" s="247"/>
      <c r="O33" s="246"/>
      <c r="P33" s="211"/>
      <c r="Q33" s="210"/>
      <c r="R33" s="211"/>
      <c r="S33" s="210"/>
      <c r="T33" s="211"/>
      <c r="U33" s="210"/>
      <c r="V33" s="212"/>
      <c r="W33" s="214"/>
      <c r="X33" s="213"/>
      <c r="Y33" s="214"/>
      <c r="Z33" s="213"/>
      <c r="AA33" s="214"/>
      <c r="AB33" s="206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</row>
    <row r="34" spans="1:138">
      <c r="A34" s="5"/>
      <c r="B34" s="6"/>
      <c r="C34" s="6"/>
      <c r="D34" s="6"/>
      <c r="E34" s="6"/>
      <c r="F34" s="5"/>
      <c r="G34" s="5"/>
      <c r="H34" s="5"/>
      <c r="I34" s="7"/>
      <c r="J34" s="249"/>
      <c r="K34" s="248"/>
      <c r="L34" s="249"/>
      <c r="M34" s="248"/>
      <c r="N34" s="249"/>
      <c r="O34" s="246"/>
      <c r="P34" s="211"/>
      <c r="Q34" s="210"/>
      <c r="R34" s="211"/>
      <c r="S34" s="210"/>
      <c r="T34" s="211"/>
      <c r="U34" s="210"/>
      <c r="V34" s="212"/>
      <c r="W34" s="214"/>
      <c r="X34" s="213"/>
      <c r="Y34" s="214"/>
      <c r="Z34" s="213"/>
      <c r="AA34" s="214"/>
      <c r="AB34" s="206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</row>
    <row r="35" spans="1:138">
      <c r="A35" s="5"/>
      <c r="B35" s="6"/>
      <c r="C35" s="6"/>
      <c r="D35" s="6"/>
      <c r="E35" s="6"/>
      <c r="F35" s="5"/>
      <c r="G35" s="5"/>
      <c r="H35" s="5"/>
      <c r="I35" s="7"/>
      <c r="J35" s="7"/>
      <c r="K35" s="250"/>
      <c r="L35" s="251"/>
      <c r="M35" s="252"/>
      <c r="N35" s="253"/>
      <c r="O35" s="246"/>
      <c r="P35" s="211"/>
      <c r="Q35" s="210"/>
      <c r="R35" s="211"/>
      <c r="S35" s="210"/>
      <c r="T35" s="211"/>
      <c r="U35" s="210"/>
      <c r="V35" s="212"/>
      <c r="W35" s="214"/>
      <c r="X35" s="213"/>
      <c r="Y35" s="214"/>
      <c r="Z35" s="213"/>
      <c r="AA35" s="214"/>
      <c r="AB35" s="206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</row>
    <row r="36" spans="1:138">
      <c r="A36" s="5"/>
      <c r="B36" s="6"/>
      <c r="C36" s="6"/>
      <c r="D36" s="6"/>
      <c r="E36" s="6"/>
      <c r="F36" s="5"/>
      <c r="G36" s="5"/>
      <c r="H36" s="5"/>
      <c r="I36" s="7"/>
      <c r="J36" s="7"/>
      <c r="K36" s="250"/>
      <c r="L36" s="251"/>
      <c r="M36" s="252"/>
      <c r="N36" s="253"/>
      <c r="O36" s="246"/>
      <c r="P36" s="211"/>
      <c r="Q36" s="210"/>
      <c r="R36" s="211"/>
      <c r="S36" s="210"/>
      <c r="T36" s="211"/>
      <c r="U36" s="210"/>
      <c r="V36" s="212"/>
      <c r="W36" s="214"/>
      <c r="X36" s="213"/>
      <c r="Y36" s="214"/>
      <c r="Z36" s="213"/>
      <c r="AA36" s="214"/>
      <c r="AB36" s="206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</row>
    <row r="37" spans="1:138">
      <c r="A37" s="5"/>
      <c r="B37" s="5"/>
      <c r="C37" s="5"/>
      <c r="D37" s="5"/>
      <c r="E37" s="5"/>
      <c r="F37" s="5"/>
      <c r="G37" s="5"/>
      <c r="H37" s="5"/>
      <c r="I37" s="7"/>
      <c r="J37" s="7"/>
      <c r="K37" s="250"/>
      <c r="L37" s="254"/>
      <c r="M37" s="255"/>
      <c r="N37" s="253"/>
      <c r="O37" s="256"/>
      <c r="P37" s="211"/>
      <c r="Q37" s="217"/>
      <c r="R37" s="211"/>
      <c r="S37" s="217"/>
      <c r="T37" s="211"/>
      <c r="U37" s="217"/>
      <c r="V37" s="212"/>
      <c r="W37" s="218"/>
      <c r="X37" s="213"/>
      <c r="Y37" s="218"/>
      <c r="Z37" s="213"/>
      <c r="AA37" s="218"/>
      <c r="AB37" s="206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</row>
    <row r="38" spans="1:138">
      <c r="A38" s="5"/>
      <c r="B38" s="5"/>
      <c r="C38" s="5"/>
      <c r="D38" s="5"/>
      <c r="E38" s="5"/>
      <c r="F38" s="5"/>
      <c r="G38" s="5"/>
      <c r="H38" s="5"/>
      <c r="I38" s="7"/>
      <c r="J38" s="7"/>
      <c r="K38" s="250"/>
      <c r="L38" s="251"/>
      <c r="M38" s="252"/>
      <c r="N38" s="257"/>
      <c r="O38" s="246"/>
      <c r="P38" s="211"/>
      <c r="Q38" s="210"/>
      <c r="R38" s="211"/>
      <c r="S38" s="210"/>
      <c r="T38" s="211"/>
      <c r="U38" s="210"/>
      <c r="V38" s="212"/>
      <c r="W38" s="214"/>
      <c r="X38" s="213"/>
      <c r="Y38" s="214"/>
      <c r="Z38" s="213"/>
      <c r="AA38" s="214"/>
      <c r="AB38" s="206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</row>
    <row r="39" spans="1:138">
      <c r="A39" s="6"/>
      <c r="B39" s="6"/>
      <c r="C39" s="6"/>
      <c r="D39" s="6"/>
      <c r="E39" s="6"/>
      <c r="F39" s="6"/>
      <c r="G39" s="5"/>
      <c r="H39" s="5"/>
      <c r="I39" s="5"/>
      <c r="J39" s="5"/>
      <c r="K39" s="239"/>
      <c r="L39" s="215"/>
      <c r="M39" s="224"/>
      <c r="N39" s="232"/>
      <c r="O39" s="202"/>
      <c r="P39" s="203"/>
      <c r="Q39" s="202"/>
      <c r="R39" s="203"/>
      <c r="S39" s="202"/>
      <c r="T39" s="223"/>
      <c r="U39" s="202"/>
      <c r="V39" s="212"/>
      <c r="W39" s="231"/>
      <c r="X39" s="206"/>
      <c r="Y39" s="231"/>
      <c r="Z39" s="206"/>
      <c r="AA39" s="231"/>
      <c r="AB39" s="206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</row>
    <row r="40" spans="1:138">
      <c r="A40" s="7"/>
      <c r="B40" s="7"/>
      <c r="C40" s="7"/>
      <c r="D40" s="6"/>
      <c r="E40" s="6"/>
      <c r="F40" s="6"/>
      <c r="G40" s="5"/>
      <c r="H40" s="5"/>
      <c r="I40" s="5"/>
      <c r="J40" s="5"/>
      <c r="K40" s="239"/>
      <c r="L40" s="207"/>
      <c r="M40" s="208"/>
      <c r="N40" s="209"/>
      <c r="O40" s="210"/>
      <c r="P40" s="211"/>
      <c r="Q40" s="210"/>
      <c r="R40" s="211"/>
      <c r="S40" s="210"/>
      <c r="T40" s="211"/>
      <c r="U40" s="210"/>
      <c r="V40" s="212"/>
      <c r="W40" s="214"/>
      <c r="X40" s="213"/>
      <c r="Y40" s="214"/>
      <c r="Z40" s="213"/>
      <c r="AA40" s="214"/>
      <c r="AB40" s="206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</row>
    <row r="41" spans="1:138">
      <c r="A41" s="7"/>
      <c r="B41" s="87" t="s">
        <v>29</v>
      </c>
      <c r="C41" s="88">
        <f>D6</f>
        <v>0.45393866767947511</v>
      </c>
      <c r="D41" s="6"/>
      <c r="E41" s="6"/>
      <c r="F41" s="6"/>
      <c r="G41" s="5"/>
      <c r="H41" s="5"/>
      <c r="I41" s="5"/>
      <c r="J41" s="5"/>
      <c r="K41" s="239"/>
      <c r="L41" s="207"/>
      <c r="M41" s="208"/>
      <c r="N41" s="209"/>
      <c r="O41" s="210"/>
      <c r="P41" s="211"/>
      <c r="Q41" s="210"/>
      <c r="R41" s="211"/>
      <c r="S41" s="210"/>
      <c r="T41" s="211"/>
      <c r="U41" s="210"/>
      <c r="V41" s="212"/>
      <c r="W41" s="214"/>
      <c r="X41" s="213"/>
      <c r="Y41" s="214"/>
      <c r="Z41" s="213"/>
      <c r="AA41" s="214"/>
      <c r="AB41" s="206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</row>
    <row r="42" spans="1:138" ht="25.5">
      <c r="A42" s="7"/>
      <c r="B42" s="87" t="s">
        <v>35</v>
      </c>
      <c r="C42" s="88">
        <f>D8</f>
        <v>0.12411179084900965</v>
      </c>
      <c r="D42" s="6"/>
      <c r="E42" s="6"/>
      <c r="F42" s="6"/>
      <c r="G42" s="5"/>
      <c r="H42" s="5"/>
      <c r="I42" s="5"/>
      <c r="J42" s="5"/>
      <c r="K42" s="239"/>
      <c r="L42" s="207"/>
      <c r="M42" s="208"/>
      <c r="N42" s="209"/>
      <c r="O42" s="210"/>
      <c r="P42" s="211"/>
      <c r="Q42" s="210"/>
      <c r="R42" s="211"/>
      <c r="S42" s="210"/>
      <c r="T42" s="211"/>
      <c r="U42" s="210"/>
      <c r="V42" s="212"/>
      <c r="W42" s="214"/>
      <c r="X42" s="213"/>
      <c r="Y42" s="214"/>
      <c r="Z42" s="213"/>
      <c r="AA42" s="214"/>
      <c r="AB42" s="206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>
      <c r="A43" s="7"/>
      <c r="B43" s="87" t="s">
        <v>30</v>
      </c>
      <c r="C43" s="88">
        <f>D9</f>
        <v>0.28109921746043115</v>
      </c>
      <c r="D43" s="6"/>
      <c r="E43" s="6"/>
      <c r="F43" s="6"/>
      <c r="G43" s="5"/>
      <c r="H43" s="5"/>
      <c r="I43" s="5"/>
      <c r="J43" s="5"/>
      <c r="K43" s="239"/>
      <c r="L43" s="215"/>
      <c r="M43" s="208"/>
      <c r="N43" s="209"/>
      <c r="O43" s="210"/>
      <c r="P43" s="211"/>
      <c r="Q43" s="210"/>
      <c r="R43" s="211"/>
      <c r="S43" s="210"/>
      <c r="T43" s="211"/>
      <c r="U43" s="210"/>
      <c r="V43" s="212"/>
      <c r="W43" s="214"/>
      <c r="X43" s="213"/>
      <c r="Y43" s="214"/>
      <c r="Z43" s="213"/>
      <c r="AA43" s="214"/>
      <c r="AB43" s="206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</row>
    <row r="44" spans="1:138">
      <c r="A44" s="7"/>
      <c r="B44" s="87" t="s">
        <v>43</v>
      </c>
      <c r="C44" s="88">
        <f>SUM(C45:C48)</f>
        <v>0.1408503240110841</v>
      </c>
      <c r="D44" s="6"/>
      <c r="E44" s="6"/>
      <c r="F44" s="6"/>
      <c r="G44" s="5"/>
      <c r="H44" s="5"/>
      <c r="I44" s="5"/>
      <c r="J44" s="5"/>
      <c r="K44" s="239"/>
      <c r="L44" s="215"/>
      <c r="M44" s="216"/>
      <c r="N44" s="209"/>
      <c r="O44" s="210"/>
      <c r="P44" s="211"/>
      <c r="Q44" s="217"/>
      <c r="R44" s="211"/>
      <c r="S44" s="210"/>
      <c r="T44" s="211"/>
      <c r="U44" s="217"/>
      <c r="V44" s="212"/>
      <c r="W44" s="218"/>
      <c r="X44" s="213"/>
      <c r="Y44" s="218"/>
      <c r="Z44" s="213"/>
      <c r="AA44" s="218"/>
      <c r="AB44" s="234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</row>
    <row r="45" spans="1:138">
      <c r="A45" s="7"/>
      <c r="B45" s="87" t="s">
        <v>31</v>
      </c>
      <c r="C45" s="88">
        <f>D10</f>
        <v>6.7844721234441893E-2</v>
      </c>
      <c r="D45" s="89">
        <f>SUM(C41:C44)</f>
        <v>1</v>
      </c>
      <c r="E45" s="89">
        <f>SUM(C41:C44)</f>
        <v>1</v>
      </c>
      <c r="F45" s="6"/>
      <c r="G45" s="5"/>
      <c r="H45" s="5"/>
      <c r="I45" s="5"/>
      <c r="J45" s="5"/>
      <c r="K45" s="239"/>
      <c r="L45" s="207"/>
      <c r="M45" s="208"/>
      <c r="N45" s="212"/>
      <c r="O45" s="210"/>
      <c r="P45" s="211"/>
      <c r="Q45" s="210"/>
      <c r="R45" s="211"/>
      <c r="S45" s="210"/>
      <c r="T45" s="211"/>
      <c r="U45" s="210"/>
      <c r="V45" s="212"/>
      <c r="W45" s="214"/>
      <c r="X45" s="213"/>
      <c r="Y45" s="214"/>
      <c r="Z45" s="213"/>
      <c r="AA45" s="214"/>
      <c r="AB45" s="206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</row>
    <row r="46" spans="1:138">
      <c r="A46" s="7"/>
      <c r="B46" s="87" t="s">
        <v>37</v>
      </c>
      <c r="C46" s="88">
        <f>D11</f>
        <v>1.0351675983477202E-2</v>
      </c>
      <c r="D46" s="6"/>
      <c r="E46" s="6"/>
      <c r="F46" s="6"/>
      <c r="G46" s="5"/>
      <c r="H46" s="5"/>
      <c r="I46" s="5"/>
      <c r="J46" s="5"/>
      <c r="K46" s="239"/>
      <c r="L46" s="215"/>
      <c r="M46" s="224"/>
      <c r="N46" s="232"/>
      <c r="O46" s="202"/>
      <c r="P46" s="203"/>
      <c r="Q46" s="202"/>
      <c r="R46" s="203"/>
      <c r="S46" s="202"/>
      <c r="T46" s="223"/>
      <c r="U46" s="233"/>
      <c r="V46" s="212"/>
      <c r="W46" s="231"/>
      <c r="X46" s="206"/>
      <c r="Y46" s="231"/>
      <c r="Z46" s="206"/>
      <c r="AA46" s="231"/>
      <c r="AB46" s="206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</row>
    <row r="47" spans="1:138">
      <c r="A47" s="7"/>
      <c r="B47" s="90" t="s">
        <v>28</v>
      </c>
      <c r="C47" s="88">
        <f>D7</f>
        <v>6.2252822010092433E-2</v>
      </c>
      <c r="D47" s="6"/>
      <c r="E47" s="6"/>
      <c r="F47" s="6"/>
      <c r="G47" s="5"/>
      <c r="H47" s="5"/>
      <c r="I47" s="5"/>
      <c r="J47" s="5"/>
      <c r="K47" s="239"/>
      <c r="L47" s="207"/>
      <c r="M47" s="208"/>
      <c r="N47" s="209"/>
      <c r="O47" s="210"/>
      <c r="P47" s="211"/>
      <c r="Q47" s="210"/>
      <c r="R47" s="211"/>
      <c r="S47" s="210"/>
      <c r="T47" s="211"/>
      <c r="U47" s="210"/>
      <c r="V47" s="212"/>
      <c r="W47" s="214"/>
      <c r="X47" s="213"/>
      <c r="Y47" s="214"/>
      <c r="Z47" s="213"/>
      <c r="AA47" s="214"/>
      <c r="AB47" s="206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</row>
    <row r="48" spans="1:138">
      <c r="A48" s="7"/>
      <c r="B48" s="7" t="s">
        <v>42</v>
      </c>
      <c r="C48" s="91">
        <f>D13</f>
        <v>4.0110478307256236E-4</v>
      </c>
      <c r="D48" s="6"/>
      <c r="E48" s="6"/>
      <c r="F48" s="6"/>
      <c r="G48" s="5"/>
      <c r="H48" s="5"/>
      <c r="I48" s="5"/>
      <c r="J48" s="5"/>
      <c r="K48" s="239"/>
      <c r="L48" s="207"/>
      <c r="M48" s="208"/>
      <c r="N48" s="209"/>
      <c r="O48" s="210"/>
      <c r="P48" s="211"/>
      <c r="Q48" s="210"/>
      <c r="R48" s="211"/>
      <c r="S48" s="210"/>
      <c r="T48" s="211"/>
      <c r="U48" s="210"/>
      <c r="V48" s="212"/>
      <c r="W48" s="214"/>
      <c r="X48" s="213"/>
      <c r="Y48" s="214"/>
      <c r="Z48" s="213"/>
      <c r="AA48" s="214"/>
      <c r="AB48" s="206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</row>
    <row r="49" spans="1:138">
      <c r="A49" s="6"/>
      <c r="B49" s="6"/>
      <c r="C49" s="89">
        <f>SUM(C44:C48)</f>
        <v>0.28170064802216815</v>
      </c>
      <c r="D49" s="6"/>
      <c r="E49" s="6"/>
      <c r="F49" s="6"/>
      <c r="G49" s="5"/>
      <c r="H49" s="5"/>
      <c r="I49" s="5"/>
      <c r="J49" s="5"/>
      <c r="K49" s="239"/>
      <c r="L49" s="215"/>
      <c r="M49" s="208"/>
      <c r="N49" s="209"/>
      <c r="O49" s="210"/>
      <c r="P49" s="211"/>
      <c r="Q49" s="210"/>
      <c r="R49" s="211"/>
      <c r="S49" s="210"/>
      <c r="T49" s="211"/>
      <c r="U49" s="210"/>
      <c r="V49" s="212"/>
      <c r="W49" s="214"/>
      <c r="X49" s="213"/>
      <c r="Y49" s="214"/>
      <c r="Z49" s="213"/>
      <c r="AA49" s="214"/>
      <c r="AB49" s="206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</row>
    <row r="50" spans="1:138" ht="15" customHeight="1">
      <c r="A50" s="6"/>
      <c r="B50" s="6"/>
      <c r="C50" s="89">
        <f>SUM(C41:C44)</f>
        <v>1</v>
      </c>
      <c r="D50" s="6"/>
      <c r="E50" s="6"/>
      <c r="F50" s="6"/>
      <c r="G50" s="5"/>
      <c r="H50" s="5"/>
      <c r="I50" s="5"/>
      <c r="J50" s="5"/>
      <c r="K50" s="239"/>
      <c r="L50" s="215"/>
      <c r="M50" s="216"/>
      <c r="N50" s="209"/>
      <c r="O50" s="210"/>
      <c r="P50" s="211"/>
      <c r="Q50" s="217"/>
      <c r="R50" s="211"/>
      <c r="S50" s="210"/>
      <c r="T50" s="211"/>
      <c r="U50" s="217"/>
      <c r="V50" s="212"/>
      <c r="W50" s="218"/>
      <c r="X50" s="213"/>
      <c r="Y50" s="218"/>
      <c r="Z50" s="213"/>
      <c r="AA50" s="218"/>
      <c r="AB50" s="206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</row>
    <row r="51" spans="1:138">
      <c r="A51" s="6"/>
      <c r="B51" s="6"/>
      <c r="C51" s="6"/>
      <c r="D51" s="6"/>
      <c r="E51" s="6"/>
      <c r="F51" s="6"/>
      <c r="G51" s="5"/>
      <c r="H51" s="5"/>
      <c r="I51" s="5"/>
      <c r="J51" s="5"/>
      <c r="K51" s="239"/>
      <c r="L51" s="207"/>
      <c r="M51" s="208"/>
      <c r="N51" s="212"/>
      <c r="O51" s="210"/>
      <c r="P51" s="211"/>
      <c r="Q51" s="210"/>
      <c r="R51" s="211"/>
      <c r="S51" s="210"/>
      <c r="T51" s="211"/>
      <c r="U51" s="210"/>
      <c r="V51" s="212"/>
      <c r="W51" s="214"/>
      <c r="X51" s="213"/>
      <c r="Y51" s="214"/>
      <c r="Z51" s="213"/>
      <c r="AA51" s="214"/>
      <c r="AB51" s="206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</row>
    <row r="52" spans="1:138" ht="15" customHeight="1">
      <c r="A52" s="6"/>
      <c r="B52" s="6"/>
      <c r="C52" s="6"/>
      <c r="D52" s="6"/>
      <c r="E52" s="6"/>
      <c r="F52" s="6"/>
      <c r="G52" s="5"/>
      <c r="H52" s="5"/>
      <c r="I52" s="5"/>
      <c r="J52" s="5"/>
      <c r="K52" s="239"/>
      <c r="L52" s="215"/>
      <c r="M52" s="224"/>
      <c r="N52" s="209"/>
      <c r="O52" s="210"/>
      <c r="P52" s="211"/>
      <c r="Q52" s="217"/>
      <c r="R52" s="211"/>
      <c r="S52" s="210"/>
      <c r="T52" s="211"/>
      <c r="U52" s="217"/>
      <c r="V52" s="212"/>
      <c r="W52" s="218"/>
      <c r="X52" s="213"/>
      <c r="Y52" s="218"/>
      <c r="Z52" s="213"/>
      <c r="AA52" s="218"/>
      <c r="AB52" s="206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</row>
    <row r="53" spans="1:138" ht="18" customHeight="1">
      <c r="A53" s="6"/>
      <c r="B53" s="6"/>
      <c r="C53" s="6"/>
      <c r="D53" s="6"/>
      <c r="E53" s="6"/>
      <c r="F53" s="6"/>
      <c r="G53" s="5"/>
      <c r="H53" s="5"/>
      <c r="I53" s="5"/>
      <c r="J53" s="5"/>
      <c r="K53" s="239"/>
      <c r="L53" s="219"/>
      <c r="M53" s="220"/>
      <c r="N53" s="221"/>
      <c r="O53" s="202"/>
      <c r="P53" s="222"/>
      <c r="Q53" s="202"/>
      <c r="R53" s="222"/>
      <c r="S53" s="202"/>
      <c r="T53" s="223"/>
      <c r="U53" s="202"/>
      <c r="V53" s="212"/>
      <c r="W53" s="214"/>
      <c r="X53" s="213"/>
      <c r="Y53" s="214"/>
      <c r="Z53" s="213"/>
      <c r="AA53" s="214"/>
      <c r="AB53" s="206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</row>
    <row r="54" spans="1:138" ht="18" customHeight="1">
      <c r="A54" s="6"/>
      <c r="B54" s="6"/>
      <c r="C54" s="6"/>
      <c r="D54" s="6"/>
      <c r="E54" s="6"/>
      <c r="F54" s="6"/>
      <c r="G54" s="5"/>
      <c r="H54" s="5"/>
      <c r="I54" s="5"/>
      <c r="J54" s="5"/>
      <c r="K54" s="239"/>
      <c r="L54" s="554"/>
      <c r="M54" s="554"/>
      <c r="N54" s="219"/>
      <c r="O54" s="217"/>
      <c r="P54" s="211"/>
      <c r="Q54" s="217"/>
      <c r="R54" s="211"/>
      <c r="S54" s="217"/>
      <c r="T54" s="211"/>
      <c r="U54" s="217"/>
      <c r="V54" s="223"/>
      <c r="W54" s="218"/>
      <c r="X54" s="213"/>
      <c r="Y54" s="218"/>
      <c r="Z54" s="213"/>
      <c r="AA54" s="218"/>
      <c r="AB54" s="206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</row>
    <row r="55" spans="1:138" ht="18" customHeight="1">
      <c r="A55" s="6"/>
      <c r="B55" s="6"/>
      <c r="C55" s="6"/>
      <c r="D55" s="6"/>
      <c r="E55" s="6"/>
      <c r="F55" s="6"/>
      <c r="G55" s="5"/>
      <c r="H55" s="5"/>
      <c r="I55" s="5"/>
      <c r="J55" s="5"/>
      <c r="K55" s="239"/>
      <c r="L55" s="224"/>
      <c r="M55" s="224"/>
      <c r="N55" s="219"/>
      <c r="O55" s="217"/>
      <c r="P55" s="211"/>
      <c r="Q55" s="217"/>
      <c r="R55" s="211"/>
      <c r="S55" s="217"/>
      <c r="T55" s="211"/>
      <c r="U55" s="217"/>
      <c r="V55" s="223"/>
      <c r="W55" s="218"/>
      <c r="X55" s="213"/>
      <c r="Y55" s="218"/>
      <c r="Z55" s="213"/>
      <c r="AA55" s="218"/>
      <c r="AB55" s="206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</row>
    <row r="56" spans="1:138" ht="18" customHeight="1">
      <c r="A56" s="6"/>
      <c r="B56" s="6"/>
      <c r="C56" s="6"/>
      <c r="D56" s="6"/>
      <c r="E56" s="6"/>
      <c r="F56" s="6"/>
      <c r="G56" s="5"/>
      <c r="H56" s="5"/>
      <c r="I56" s="5"/>
      <c r="J56" s="5"/>
      <c r="K56" s="239"/>
      <c r="L56" s="554"/>
      <c r="M56" s="554"/>
      <c r="N56" s="219"/>
      <c r="O56" s="217"/>
      <c r="P56" s="211"/>
      <c r="Q56" s="217"/>
      <c r="R56" s="211"/>
      <c r="S56" s="217"/>
      <c r="T56" s="211"/>
      <c r="U56" s="210"/>
      <c r="V56" s="223"/>
      <c r="W56" s="218"/>
      <c r="X56" s="213"/>
      <c r="Y56" s="218"/>
      <c r="Z56" s="213"/>
      <c r="AA56" s="218"/>
      <c r="AB56" s="206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</row>
    <row r="57" spans="1:138" ht="18" customHeight="1">
      <c r="A57" s="6"/>
      <c r="B57" s="6"/>
      <c r="C57" s="6"/>
      <c r="D57" s="6"/>
      <c r="E57" s="6"/>
      <c r="F57" s="6"/>
      <c r="G57" s="5"/>
      <c r="H57" s="5"/>
      <c r="I57" s="5"/>
      <c r="J57" s="5"/>
      <c r="K57" s="239"/>
      <c r="L57" s="207"/>
      <c r="M57" s="208"/>
      <c r="N57" s="209"/>
      <c r="O57" s="210"/>
      <c r="P57" s="211"/>
      <c r="Q57" s="210"/>
      <c r="R57" s="211"/>
      <c r="S57" s="210"/>
      <c r="T57" s="211"/>
      <c r="U57" s="210"/>
      <c r="V57" s="212"/>
      <c r="W57" s="214"/>
      <c r="X57" s="213"/>
      <c r="Y57" s="214"/>
      <c r="Z57" s="213"/>
      <c r="AA57" s="214"/>
      <c r="AB57" s="206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</row>
    <row r="58" spans="1:138" ht="18" customHeight="1">
      <c r="A58" s="6"/>
      <c r="B58" s="6"/>
      <c r="C58" s="6"/>
      <c r="D58" s="6"/>
      <c r="E58" s="6"/>
      <c r="F58" s="6"/>
      <c r="G58" s="5"/>
      <c r="H58" s="5"/>
      <c r="I58" s="5"/>
      <c r="J58" s="5"/>
      <c r="K58" s="239"/>
      <c r="L58" s="207"/>
      <c r="M58" s="208"/>
      <c r="N58" s="209"/>
      <c r="O58" s="210"/>
      <c r="P58" s="211"/>
      <c r="Q58" s="210"/>
      <c r="R58" s="211"/>
      <c r="S58" s="210"/>
      <c r="T58" s="211"/>
      <c r="U58" s="210"/>
      <c r="V58" s="212"/>
      <c r="W58" s="214"/>
      <c r="X58" s="213"/>
      <c r="Y58" s="214"/>
      <c r="Z58" s="213"/>
      <c r="AA58" s="214"/>
      <c r="AB58" s="206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</row>
    <row r="59" spans="1:138" ht="33" customHeight="1">
      <c r="A59" s="6"/>
      <c r="B59" s="6"/>
      <c r="C59" s="6"/>
      <c r="D59" s="6"/>
      <c r="E59" s="6"/>
      <c r="F59" s="6"/>
      <c r="G59" s="5"/>
      <c r="H59" s="5"/>
      <c r="I59" s="5"/>
      <c r="J59" s="5"/>
      <c r="K59" s="239"/>
      <c r="L59" s="207"/>
      <c r="M59" s="208"/>
      <c r="N59" s="209"/>
      <c r="O59" s="210"/>
      <c r="P59" s="211"/>
      <c r="Q59" s="210"/>
      <c r="R59" s="211"/>
      <c r="S59" s="210"/>
      <c r="T59" s="211"/>
      <c r="U59" s="210"/>
      <c r="V59" s="212"/>
      <c r="W59" s="214"/>
      <c r="X59" s="213"/>
      <c r="Y59" s="214"/>
      <c r="Z59" s="213"/>
      <c r="AA59" s="214"/>
      <c r="AB59" s="206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</row>
    <row r="60" spans="1:138">
      <c r="A60" s="6"/>
      <c r="B60" s="6"/>
      <c r="C60" s="6"/>
      <c r="D60" s="6"/>
      <c r="E60" s="6"/>
      <c r="F60" s="6"/>
      <c r="G60" s="5"/>
      <c r="H60" s="5"/>
      <c r="I60" s="5"/>
      <c r="J60" s="5"/>
      <c r="K60" s="239"/>
      <c r="L60" s="207"/>
      <c r="M60" s="216"/>
      <c r="N60" s="209"/>
      <c r="O60" s="210"/>
      <c r="P60" s="211"/>
      <c r="Q60" s="210"/>
      <c r="R60" s="211"/>
      <c r="S60" s="210"/>
      <c r="T60" s="211"/>
      <c r="U60" s="217"/>
      <c r="V60" s="212"/>
      <c r="W60" s="218"/>
      <c r="X60" s="213"/>
      <c r="Y60" s="218"/>
      <c r="Z60" s="213"/>
      <c r="AA60" s="218"/>
      <c r="AB60" s="206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</row>
    <row r="61" spans="1:138">
      <c r="A61" s="6"/>
      <c r="B61" s="6"/>
      <c r="C61" s="6"/>
      <c r="D61" s="6"/>
      <c r="E61" s="6"/>
      <c r="F61" s="6"/>
      <c r="G61" s="5"/>
      <c r="H61" s="5"/>
      <c r="I61" s="5"/>
      <c r="J61" s="5"/>
      <c r="K61" s="239"/>
      <c r="L61" s="207"/>
      <c r="M61" s="216"/>
      <c r="N61" s="209"/>
      <c r="O61" s="210"/>
      <c r="P61" s="211"/>
      <c r="Q61" s="210"/>
      <c r="R61" s="211"/>
      <c r="S61" s="210"/>
      <c r="T61" s="211"/>
      <c r="U61" s="217"/>
      <c r="V61" s="212"/>
      <c r="W61" s="214"/>
      <c r="X61" s="213"/>
      <c r="Y61" s="214"/>
      <c r="Z61" s="213"/>
      <c r="AA61" s="214"/>
      <c r="AB61" s="206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</row>
    <row r="62" spans="1:138">
      <c r="A62" s="6"/>
      <c r="B62" s="6"/>
      <c r="C62" s="6"/>
      <c r="D62" s="6"/>
      <c r="E62" s="6"/>
      <c r="F62" s="6"/>
      <c r="G62" s="5"/>
      <c r="H62" s="5"/>
      <c r="I62" s="5"/>
      <c r="J62" s="5"/>
      <c r="K62" s="239"/>
      <c r="L62" s="554"/>
      <c r="M62" s="554"/>
      <c r="N62" s="219"/>
      <c r="O62" s="217"/>
      <c r="P62" s="211"/>
      <c r="Q62" s="217"/>
      <c r="R62" s="211"/>
      <c r="S62" s="217"/>
      <c r="T62" s="211"/>
      <c r="U62" s="217"/>
      <c r="V62" s="223"/>
      <c r="W62" s="218"/>
      <c r="X62" s="213"/>
      <c r="Y62" s="218"/>
      <c r="Z62" s="213"/>
      <c r="AA62" s="218"/>
      <c r="AB62" s="206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</row>
    <row r="63" spans="1:138">
      <c r="A63" s="6"/>
      <c r="B63" s="6"/>
      <c r="C63" s="6"/>
      <c r="D63" s="6"/>
      <c r="E63" s="6"/>
      <c r="F63" s="6"/>
      <c r="G63" s="5"/>
      <c r="H63" s="5"/>
      <c r="I63" s="5"/>
      <c r="J63" s="5"/>
      <c r="K63" s="239"/>
      <c r="L63" s="552"/>
      <c r="M63" s="552"/>
      <c r="N63" s="552"/>
      <c r="O63" s="552"/>
      <c r="P63" s="552"/>
      <c r="Q63" s="552"/>
      <c r="R63" s="552"/>
      <c r="S63" s="552"/>
      <c r="T63" s="552"/>
      <c r="U63" s="552"/>
      <c r="V63" s="552"/>
      <c r="W63" s="552"/>
      <c r="X63" s="552"/>
      <c r="Y63" s="552"/>
      <c r="Z63" s="552"/>
      <c r="AA63" s="552"/>
      <c r="AB63" s="206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</row>
    <row r="64" spans="1:138">
      <c r="A64" s="6"/>
      <c r="B64" s="6"/>
      <c r="C64" s="6"/>
      <c r="D64" s="6"/>
      <c r="E64" s="6"/>
      <c r="F64" s="6"/>
      <c r="G64" s="5"/>
      <c r="H64" s="5"/>
      <c r="I64" s="5"/>
      <c r="J64" s="5"/>
      <c r="K64" s="239"/>
      <c r="L64" s="206"/>
      <c r="M64" s="201"/>
      <c r="N64" s="201"/>
      <c r="O64" s="206"/>
      <c r="P64" s="206"/>
      <c r="Q64" s="206"/>
      <c r="R64" s="206"/>
      <c r="S64" s="206"/>
      <c r="T64" s="206"/>
      <c r="U64" s="234"/>
      <c r="V64" s="234"/>
      <c r="W64" s="235"/>
      <c r="X64" s="206"/>
      <c r="Y64" s="235"/>
      <c r="Z64" s="206"/>
      <c r="AA64" s="206"/>
      <c r="AB64" s="206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</row>
    <row r="65" spans="1:138">
      <c r="A65" s="6"/>
      <c r="B65" s="6"/>
      <c r="C65" s="6"/>
      <c r="D65" s="6"/>
      <c r="E65" s="6"/>
      <c r="F65" s="6"/>
      <c r="G65" s="5"/>
      <c r="H65" s="5"/>
      <c r="I65" s="5"/>
      <c r="J65" s="5"/>
      <c r="K65" s="239"/>
      <c r="L65" s="206"/>
      <c r="M65" s="201"/>
      <c r="N65" s="201"/>
      <c r="O65" s="234"/>
      <c r="P65" s="234"/>
      <c r="Q65" s="234"/>
      <c r="R65" s="234"/>
      <c r="S65" s="234"/>
      <c r="T65" s="234"/>
      <c r="U65" s="234"/>
      <c r="V65" s="234"/>
      <c r="W65" s="235"/>
      <c r="X65" s="206"/>
      <c r="Y65" s="235"/>
      <c r="Z65" s="206"/>
      <c r="AA65" s="206"/>
      <c r="AB65" s="206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</row>
    <row r="66" spans="1:138">
      <c r="A66" s="6"/>
      <c r="B66" s="6"/>
      <c r="C66" s="6"/>
      <c r="D66" s="6"/>
      <c r="E66" s="6"/>
      <c r="F66" s="6"/>
      <c r="G66" s="5"/>
      <c r="H66" s="5"/>
      <c r="I66" s="5"/>
      <c r="J66" s="5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</row>
    <row r="67" spans="1:138">
      <c r="A67" s="6"/>
      <c r="B67" s="6"/>
      <c r="C67" s="6"/>
      <c r="D67" s="6"/>
      <c r="E67" s="6"/>
      <c r="F67" s="6"/>
      <c r="G67" s="5"/>
      <c r="H67" s="5"/>
      <c r="I67" s="5"/>
      <c r="J67" s="5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</row>
    <row r="68" spans="1:138">
      <c r="A68" s="6"/>
      <c r="B68" s="6"/>
      <c r="C68" s="6"/>
      <c r="D68" s="6"/>
      <c r="E68" s="6"/>
      <c r="F68" s="6"/>
      <c r="G68" s="5"/>
      <c r="H68" s="5"/>
      <c r="I68" s="5"/>
      <c r="J68" s="5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</row>
    <row r="69" spans="1:138">
      <c r="A69" s="6"/>
      <c r="B69" s="6"/>
      <c r="C69" s="6"/>
      <c r="D69" s="6"/>
      <c r="E69" s="6"/>
      <c r="F69" s="6"/>
      <c r="G69" s="5"/>
      <c r="H69" s="5"/>
      <c r="I69" s="5"/>
      <c r="J69" s="5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</row>
    <row r="70" spans="1:138">
      <c r="A70" s="6"/>
      <c r="B70" s="6"/>
      <c r="C70" s="6"/>
      <c r="D70" s="6"/>
      <c r="E70" s="6"/>
      <c r="F70" s="6"/>
      <c r="G70" s="5"/>
      <c r="H70" s="5"/>
      <c r="I70" s="5"/>
      <c r="J70" s="5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</row>
    <row r="71" spans="1:138">
      <c r="A71" s="6"/>
      <c r="B71" s="6"/>
      <c r="C71" s="6"/>
      <c r="D71" s="6"/>
      <c r="E71" s="6"/>
      <c r="F71" s="6"/>
      <c r="G71" s="5"/>
      <c r="H71" s="5"/>
      <c r="I71" s="5"/>
      <c r="J71" s="5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</row>
    <row r="72" spans="1:138">
      <c r="A72" s="6"/>
      <c r="B72" s="6"/>
      <c r="C72" s="6"/>
      <c r="D72" s="6"/>
      <c r="E72" s="6"/>
      <c r="F72" s="6"/>
      <c r="G72" s="5"/>
      <c r="H72" s="5"/>
      <c r="I72" s="5"/>
      <c r="J72" s="5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</row>
    <row r="73" spans="1:138">
      <c r="A73" s="6"/>
      <c r="B73" s="6"/>
      <c r="C73" s="6"/>
      <c r="D73" s="6"/>
      <c r="E73" s="6"/>
      <c r="F73" s="6"/>
      <c r="G73" s="5"/>
      <c r="H73" s="5"/>
      <c r="I73" s="5"/>
      <c r="J73" s="5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</row>
    <row r="74" spans="1:138">
      <c r="A74" s="6"/>
      <c r="B74" s="6"/>
      <c r="C74" s="6"/>
      <c r="D74" s="6"/>
      <c r="E74" s="6"/>
      <c r="F74" s="6"/>
      <c r="G74" s="5"/>
      <c r="H74" s="5"/>
      <c r="I74" s="5"/>
      <c r="J74" s="5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</row>
    <row r="75" spans="1:138">
      <c r="A75" s="6"/>
      <c r="B75" s="6"/>
      <c r="C75" s="6"/>
      <c r="D75" s="6"/>
      <c r="E75" s="6"/>
      <c r="F75" s="6"/>
      <c r="G75" s="5"/>
      <c r="H75" s="5"/>
      <c r="I75" s="5"/>
      <c r="J75" s="5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</row>
    <row r="76" spans="1:138">
      <c r="A76" s="6"/>
      <c r="B76" s="6"/>
      <c r="C76" s="6"/>
      <c r="D76" s="6"/>
      <c r="E76" s="6"/>
      <c r="F76" s="6"/>
      <c r="G76" s="5"/>
      <c r="H76" s="5"/>
      <c r="I76" s="5"/>
      <c r="J76" s="5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</row>
    <row r="77" spans="1:138">
      <c r="A77" s="6"/>
      <c r="B77" s="6"/>
      <c r="C77" s="6"/>
      <c r="D77" s="6"/>
      <c r="E77" s="6"/>
      <c r="F77" s="6"/>
      <c r="G77" s="5"/>
      <c r="H77" s="5"/>
      <c r="I77" s="5"/>
      <c r="J77" s="5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>
      <c r="A78" s="6"/>
      <c r="B78" s="6"/>
      <c r="C78" s="6"/>
      <c r="D78" s="6"/>
      <c r="E78" s="6"/>
      <c r="F78" s="6"/>
      <c r="G78" s="5"/>
      <c r="H78" s="5"/>
      <c r="I78" s="5"/>
      <c r="J78" s="5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</row>
    <row r="79" spans="1:138">
      <c r="A79" s="6"/>
      <c r="B79" s="6"/>
      <c r="C79" s="6"/>
      <c r="D79" s="6"/>
      <c r="E79" s="6"/>
      <c r="F79" s="6"/>
      <c r="G79" s="5"/>
      <c r="H79" s="5"/>
      <c r="I79" s="5"/>
      <c r="J79" s="5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</row>
    <row r="80" spans="1:138">
      <c r="A80" s="6"/>
      <c r="B80" s="6"/>
      <c r="C80" s="6"/>
      <c r="D80" s="6"/>
      <c r="E80" s="6"/>
      <c r="F80" s="6"/>
      <c r="G80" s="5"/>
      <c r="H80" s="5"/>
      <c r="I80" s="5"/>
      <c r="J80" s="5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</row>
    <row r="81" spans="1:138">
      <c r="A81" s="6"/>
      <c r="B81" s="6"/>
      <c r="C81" s="6"/>
      <c r="D81" s="6"/>
      <c r="E81" s="6"/>
      <c r="F81" s="6"/>
      <c r="G81" s="5"/>
      <c r="H81" s="5"/>
      <c r="I81" s="5"/>
      <c r="J81" s="5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</row>
    <row r="82" spans="1:138">
      <c r="A82" s="6"/>
      <c r="B82" s="6"/>
      <c r="C82" s="6"/>
      <c r="D82" s="6"/>
      <c r="E82" s="6"/>
      <c r="F82" s="6"/>
      <c r="G82" s="5"/>
      <c r="H82" s="5"/>
      <c r="I82" s="5"/>
      <c r="J82" s="5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</row>
    <row r="83" spans="1:138">
      <c r="A83" s="6"/>
      <c r="B83" s="6"/>
      <c r="C83" s="6"/>
      <c r="D83" s="6"/>
      <c r="E83" s="6"/>
      <c r="F83" s="6"/>
      <c r="G83" s="5"/>
      <c r="H83" s="5"/>
      <c r="I83" s="5"/>
      <c r="J83" s="5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</row>
    <row r="84" spans="1:138">
      <c r="A84" s="6"/>
      <c r="B84" s="6"/>
      <c r="C84" s="6"/>
      <c r="D84" s="6"/>
      <c r="E84" s="6"/>
      <c r="F84" s="6"/>
      <c r="G84" s="5"/>
      <c r="H84" s="5"/>
      <c r="I84" s="5"/>
      <c r="J84" s="5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</row>
    <row r="85" spans="1:138">
      <c r="A85" s="6"/>
      <c r="B85" s="6"/>
      <c r="C85" s="6"/>
      <c r="D85" s="6"/>
      <c r="E85" s="6"/>
      <c r="F85" s="6"/>
      <c r="G85" s="5"/>
      <c r="H85" s="5"/>
      <c r="I85" s="5"/>
      <c r="J85" s="5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</row>
    <row r="86" spans="1:138">
      <c r="A86" s="6"/>
      <c r="B86" s="6"/>
      <c r="C86" s="6"/>
      <c r="D86" s="6"/>
      <c r="E86" s="6"/>
      <c r="F86" s="6"/>
      <c r="G86" s="5"/>
      <c r="H86" s="5"/>
      <c r="I86" s="5"/>
      <c r="J86" s="5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</row>
    <row r="87" spans="1:138">
      <c r="A87" s="6"/>
      <c r="B87" s="6"/>
      <c r="C87" s="6"/>
      <c r="D87" s="6"/>
      <c r="E87" s="6"/>
      <c r="F87" s="6"/>
      <c r="G87" s="5"/>
      <c r="H87" s="5"/>
      <c r="I87" s="5"/>
      <c r="J87" s="5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</row>
    <row r="88" spans="1:138">
      <c r="A88" s="6"/>
      <c r="B88" s="6"/>
      <c r="C88" s="6"/>
      <c r="D88" s="6"/>
      <c r="E88" s="6"/>
      <c r="F88" s="6"/>
      <c r="G88" s="5"/>
      <c r="H88" s="5"/>
      <c r="I88" s="5"/>
      <c r="J88" s="5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</row>
    <row r="89" spans="1:138">
      <c r="A89" s="6"/>
      <c r="B89" s="6"/>
      <c r="C89" s="6"/>
      <c r="D89" s="6"/>
      <c r="E89" s="6"/>
      <c r="F89" s="6"/>
      <c r="G89" s="5"/>
      <c r="H89" s="5"/>
      <c r="I89" s="5"/>
      <c r="J89" s="5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</row>
    <row r="90" spans="1:138">
      <c r="A90" s="6"/>
      <c r="B90" s="6"/>
      <c r="C90" s="6"/>
      <c r="D90" s="6"/>
      <c r="E90" s="6"/>
      <c r="F90" s="6"/>
      <c r="G90" s="5"/>
      <c r="H90" s="5"/>
      <c r="I90" s="5"/>
      <c r="J90" s="5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</row>
    <row r="91" spans="1:138">
      <c r="A91" s="6"/>
      <c r="B91" s="6"/>
      <c r="C91" s="6"/>
      <c r="D91" s="6"/>
      <c r="E91" s="6"/>
      <c r="F91" s="6"/>
      <c r="G91" s="5"/>
      <c r="H91" s="5"/>
      <c r="I91" s="5"/>
      <c r="J91" s="5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</row>
    <row r="92" spans="1:138">
      <c r="A92" s="6"/>
      <c r="B92" s="6"/>
      <c r="C92" s="6"/>
      <c r="D92" s="6"/>
      <c r="E92" s="6"/>
      <c r="F92" s="6"/>
      <c r="G92" s="5"/>
      <c r="H92" s="5"/>
      <c r="I92" s="5"/>
      <c r="J92" s="5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</row>
    <row r="93" spans="1:138">
      <c r="A93" s="6"/>
      <c r="B93" s="6"/>
      <c r="C93" s="6"/>
      <c r="D93" s="6"/>
      <c r="E93" s="6"/>
      <c r="F93" s="6"/>
      <c r="G93" s="5"/>
      <c r="H93" s="5"/>
      <c r="I93" s="5"/>
      <c r="J93" s="5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</row>
    <row r="94" spans="1:138">
      <c r="A94" s="6"/>
      <c r="B94" s="6"/>
      <c r="C94" s="6"/>
      <c r="D94" s="6"/>
      <c r="E94" s="6"/>
      <c r="F94" s="6"/>
      <c r="G94" s="5"/>
      <c r="H94" s="5"/>
      <c r="I94" s="5"/>
      <c r="J94" s="5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</row>
    <row r="95" spans="1:138">
      <c r="A95" s="6"/>
      <c r="B95" s="6"/>
      <c r="C95" s="6"/>
      <c r="D95" s="6"/>
      <c r="E95" s="6"/>
      <c r="F95" s="6"/>
      <c r="G95" s="5"/>
      <c r="H95" s="5"/>
      <c r="I95" s="5"/>
      <c r="J95" s="5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</row>
    <row r="96" spans="1:138">
      <c r="A96" s="6"/>
      <c r="B96" s="6"/>
      <c r="C96" s="6"/>
      <c r="D96" s="6"/>
      <c r="E96" s="6"/>
      <c r="F96" s="6"/>
      <c r="G96" s="5"/>
      <c r="H96" s="5"/>
      <c r="I96" s="5"/>
      <c r="J96" s="5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</row>
    <row r="97" spans="1:138">
      <c r="A97" s="6"/>
      <c r="B97" s="6"/>
      <c r="C97" s="6"/>
      <c r="D97" s="6"/>
      <c r="E97" s="6"/>
      <c r="F97" s="6"/>
      <c r="G97" s="5"/>
      <c r="H97" s="5"/>
      <c r="I97" s="5"/>
      <c r="J97" s="5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</row>
    <row r="98" spans="1:138">
      <c r="A98" s="6"/>
      <c r="B98" s="6"/>
      <c r="C98" s="6"/>
      <c r="D98" s="6"/>
      <c r="E98" s="6"/>
      <c r="F98" s="6"/>
      <c r="G98" s="5"/>
      <c r="H98" s="5"/>
      <c r="I98" s="5"/>
      <c r="J98" s="5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</row>
    <row r="99" spans="1:138">
      <c r="A99" s="6"/>
      <c r="B99" s="6"/>
      <c r="C99" s="6"/>
      <c r="D99" s="6"/>
      <c r="E99" s="6"/>
      <c r="F99" s="6"/>
      <c r="G99" s="5"/>
      <c r="H99" s="5"/>
      <c r="I99" s="5"/>
      <c r="J99" s="5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</row>
    <row r="100" spans="1:138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</row>
    <row r="101" spans="1:138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</row>
    <row r="102" spans="1:138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</row>
    <row r="103" spans="1:138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</row>
    <row r="104" spans="1:138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</row>
    <row r="105" spans="1:138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</row>
    <row r="106" spans="1:138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</row>
    <row r="107" spans="1:138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</row>
    <row r="108" spans="1:138">
      <c r="A108" s="6"/>
      <c r="B108" s="6"/>
      <c r="C108" s="6"/>
      <c r="D108" s="6"/>
      <c r="E108" s="6"/>
      <c r="F108" s="6"/>
      <c r="G108" s="5"/>
      <c r="H108" s="5"/>
      <c r="I108" s="5"/>
      <c r="J108" s="5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</row>
    <row r="109" spans="1:138">
      <c r="A109" s="6"/>
      <c r="B109" s="6"/>
      <c r="C109" s="6"/>
      <c r="D109" s="6"/>
      <c r="E109" s="6"/>
      <c r="F109" s="6"/>
      <c r="G109" s="5"/>
      <c r="H109" s="5"/>
      <c r="I109" s="5"/>
      <c r="J109" s="5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</row>
    <row r="110" spans="1:138">
      <c r="A110" s="6"/>
      <c r="B110" s="6"/>
      <c r="C110" s="6"/>
      <c r="D110" s="6"/>
      <c r="E110" s="6"/>
      <c r="F110" s="6"/>
      <c r="G110" s="5"/>
      <c r="H110" s="5"/>
      <c r="I110" s="5"/>
      <c r="J110" s="5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</row>
    <row r="111" spans="1:138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</row>
    <row r="112" spans="1:138">
      <c r="A112" s="6"/>
      <c r="B112" s="6"/>
      <c r="C112" s="6"/>
      <c r="D112" s="6"/>
      <c r="E112" s="6"/>
      <c r="F112" s="6"/>
      <c r="G112" s="5"/>
      <c r="H112" s="5"/>
      <c r="I112" s="5"/>
      <c r="J112" s="5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</row>
    <row r="113" spans="1:138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</row>
    <row r="114" spans="1:138">
      <c r="A114" s="6"/>
      <c r="B114" s="6"/>
      <c r="C114" s="6"/>
      <c r="D114" s="6"/>
      <c r="E114" s="6"/>
      <c r="F114" s="6"/>
      <c r="G114" s="5"/>
      <c r="H114" s="5"/>
      <c r="I114" s="5"/>
      <c r="J114" s="5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</row>
    <row r="115" spans="1:138">
      <c r="A115" s="6"/>
      <c r="B115" s="6"/>
      <c r="C115" s="6"/>
      <c r="D115" s="6"/>
      <c r="E115" s="6"/>
      <c r="F115" s="6"/>
      <c r="G115" s="5"/>
      <c r="H115" s="5"/>
      <c r="I115" s="5"/>
      <c r="J115" s="5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</row>
    <row r="116" spans="1:138">
      <c r="A116" s="6"/>
      <c r="B116" s="6"/>
      <c r="C116" s="6"/>
      <c r="D116" s="6"/>
      <c r="E116" s="6"/>
      <c r="F116" s="6"/>
      <c r="G116" s="5"/>
      <c r="H116" s="5"/>
      <c r="I116" s="5"/>
      <c r="J116" s="5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</row>
    <row r="117" spans="1:138">
      <c r="A117" s="6"/>
      <c r="B117" s="6"/>
      <c r="C117" s="6"/>
      <c r="D117" s="6"/>
      <c r="E117" s="6"/>
      <c r="F117" s="6"/>
      <c r="G117" s="5"/>
      <c r="H117" s="5"/>
      <c r="I117" s="5"/>
      <c r="J117" s="5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</row>
    <row r="118" spans="1:13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</row>
    <row r="119" spans="1:13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</row>
    <row r="120" spans="1:13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</row>
    <row r="121" spans="1:13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</row>
    <row r="122" spans="1:13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</row>
    <row r="123" spans="1:13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</row>
    <row r="124" spans="1:13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</row>
    <row r="125" spans="1:13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</row>
    <row r="126" spans="1:13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</row>
    <row r="127" spans="1:13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</row>
    <row r="128" spans="1:13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</row>
    <row r="129" spans="1:13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</row>
    <row r="130" spans="1:13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</row>
    <row r="131" spans="1:13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</row>
    <row r="132" spans="1:13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</row>
    <row r="133" spans="1:13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</row>
    <row r="134" spans="1:13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</row>
    <row r="135" spans="1:13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</row>
    <row r="136" spans="1:13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</row>
    <row r="137" spans="1:13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</row>
    <row r="138" spans="1: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</row>
    <row r="139" spans="1:13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</row>
    <row r="140" spans="1:13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</row>
    <row r="141" spans="1:13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</row>
    <row r="142" spans="1:13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</row>
    <row r="143" spans="1:13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</row>
    <row r="144" spans="1:13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</row>
    <row r="145" spans="1:13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</row>
    <row r="146" spans="1:13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</row>
    <row r="147" spans="1:13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</row>
    <row r="148" spans="1:13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</row>
    <row r="149" spans="1:13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</row>
    <row r="150" spans="1:13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</row>
    <row r="151" spans="1:13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</row>
    <row r="152" spans="1:13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</row>
    <row r="153" spans="1:13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</row>
    <row r="154" spans="1:13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</row>
    <row r="155" spans="1:13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</row>
    <row r="156" spans="1:13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</row>
    <row r="157" spans="1:13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</row>
    <row r="158" spans="1:13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</row>
    <row r="159" spans="1:13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</row>
    <row r="160" spans="1:13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</row>
    <row r="161" spans="1:13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</row>
    <row r="162" spans="1:13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</row>
    <row r="163" spans="1:13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</row>
    <row r="164" spans="1:13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</row>
    <row r="165" spans="1:13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</row>
    <row r="166" spans="1:13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</row>
    <row r="167" spans="1:13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</row>
    <row r="168" spans="1:13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</row>
    <row r="169" spans="1:13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</row>
    <row r="170" spans="1:13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</row>
    <row r="171" spans="1:13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</row>
    <row r="172" spans="1:13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</row>
    <row r="173" spans="1:13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</row>
    <row r="174" spans="1:13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</row>
    <row r="175" spans="1:13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</row>
    <row r="176" spans="1:13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</row>
    <row r="177" spans="1:13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</row>
    <row r="178" spans="1:13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</row>
    <row r="179" spans="1:13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</row>
    <row r="180" spans="1:13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</row>
    <row r="181" spans="1:13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</row>
    <row r="182" spans="1:13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</row>
    <row r="183" spans="1:13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</row>
    <row r="184" spans="1:13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</row>
    <row r="185" spans="1:13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</row>
    <row r="186" spans="1:13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</row>
    <row r="187" spans="1:13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</row>
    <row r="188" spans="1:13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</row>
    <row r="189" spans="1:138">
      <c r="A189" s="5"/>
      <c r="B189" s="5"/>
      <c r="C189" s="5"/>
      <c r="D189" s="5"/>
      <c r="E189" s="5"/>
      <c r="F189" s="5"/>
      <c r="G189" s="5"/>
      <c r="H189" s="5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</row>
    <row r="190" spans="1:138">
      <c r="A190" s="5"/>
      <c r="B190" s="5"/>
      <c r="C190" s="5"/>
      <c r="D190" s="5"/>
      <c r="E190" s="5"/>
      <c r="F190" s="5"/>
      <c r="G190" s="5"/>
      <c r="H190" s="5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</row>
    <row r="191" spans="1:138">
      <c r="A191" s="5"/>
      <c r="B191" s="5"/>
      <c r="C191" s="5"/>
      <c r="D191" s="5"/>
      <c r="E191" s="5"/>
      <c r="F191" s="5"/>
      <c r="G191" s="5"/>
      <c r="H191" s="5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</row>
    <row r="192" spans="1:138">
      <c r="A192" s="5"/>
      <c r="B192" s="5"/>
      <c r="C192" s="5"/>
      <c r="D192" s="5"/>
      <c r="E192" s="5"/>
      <c r="F192" s="5"/>
      <c r="G192" s="5"/>
      <c r="H192" s="5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</row>
    <row r="193" spans="1:48">
      <c r="A193" s="5"/>
      <c r="B193" s="5"/>
      <c r="C193" s="5"/>
      <c r="D193" s="5"/>
      <c r="E193" s="5"/>
      <c r="F193" s="5"/>
      <c r="G193" s="5"/>
      <c r="H193" s="5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</row>
    <row r="194" spans="1:48">
      <c r="A194" s="5"/>
      <c r="B194" s="5"/>
      <c r="C194" s="5"/>
      <c r="D194" s="5"/>
      <c r="E194" s="5"/>
      <c r="F194" s="5"/>
      <c r="G194" s="5"/>
      <c r="H194" s="5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</row>
    <row r="195" spans="1:48">
      <c r="A195" s="5"/>
      <c r="B195" s="5"/>
      <c r="C195" s="5"/>
      <c r="D195" s="5"/>
      <c r="E195" s="5"/>
      <c r="F195" s="5"/>
      <c r="G195" s="5"/>
      <c r="H195" s="5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</row>
    <row r="196" spans="1:48">
      <c r="A196" s="5"/>
      <c r="B196" s="5"/>
      <c r="C196" s="5"/>
      <c r="D196" s="5"/>
      <c r="E196" s="5"/>
      <c r="F196" s="5"/>
      <c r="G196" s="5"/>
      <c r="H196" s="5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</row>
    <row r="197" spans="1:48">
      <c r="A197" s="5"/>
      <c r="B197" s="5"/>
      <c r="C197" s="5"/>
      <c r="D197" s="5"/>
      <c r="E197" s="5"/>
      <c r="F197" s="5"/>
      <c r="G197" s="5"/>
      <c r="H197" s="5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</row>
    <row r="198" spans="1:48">
      <c r="A198" s="5"/>
      <c r="B198" s="5"/>
      <c r="C198" s="5"/>
      <c r="D198" s="5"/>
      <c r="E198" s="5"/>
      <c r="F198" s="5"/>
      <c r="G198" s="5"/>
      <c r="H198" s="5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</row>
    <row r="199" spans="1:48">
      <c r="A199" s="5"/>
      <c r="B199" s="5"/>
      <c r="C199" s="5"/>
      <c r="D199" s="5"/>
      <c r="E199" s="5"/>
      <c r="F199" s="5"/>
      <c r="G199" s="5"/>
      <c r="H199" s="5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</row>
    <row r="200" spans="1:48">
      <c r="A200" s="5"/>
      <c r="B200" s="5"/>
      <c r="C200" s="5"/>
      <c r="D200" s="5"/>
      <c r="E200" s="5"/>
      <c r="F200" s="5"/>
      <c r="G200" s="5"/>
      <c r="H200" s="5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</row>
    <row r="201" spans="1:48">
      <c r="A201" s="5"/>
      <c r="B201" s="5"/>
      <c r="C201" s="5"/>
      <c r="D201" s="5"/>
      <c r="E201" s="5"/>
      <c r="F201" s="5"/>
      <c r="G201" s="5"/>
      <c r="H201" s="5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</row>
    <row r="202" spans="1:48">
      <c r="A202" s="5"/>
      <c r="B202" s="5"/>
      <c r="C202" s="5"/>
      <c r="D202" s="5"/>
      <c r="E202" s="5"/>
      <c r="F202" s="5"/>
      <c r="G202" s="5"/>
      <c r="H202" s="5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</row>
    <row r="203" spans="1:48">
      <c r="A203" s="5"/>
      <c r="B203" s="5"/>
      <c r="C203" s="5"/>
      <c r="D203" s="5"/>
      <c r="E203" s="5"/>
      <c r="F203" s="5"/>
      <c r="G203" s="5"/>
      <c r="H203" s="5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</row>
    <row r="204" spans="1:48">
      <c r="A204" s="5"/>
      <c r="B204" s="5"/>
      <c r="C204" s="5"/>
      <c r="D204" s="5"/>
      <c r="E204" s="5"/>
      <c r="F204" s="5"/>
      <c r="G204" s="5"/>
      <c r="H204" s="5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</row>
    <row r="205" spans="1:48">
      <c r="A205" s="5"/>
      <c r="B205" s="5"/>
      <c r="C205" s="5"/>
      <c r="D205" s="5"/>
      <c r="E205" s="5"/>
      <c r="F205" s="5"/>
      <c r="G205" s="5"/>
      <c r="H205" s="5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</row>
    <row r="206" spans="1:48">
      <c r="A206" s="5"/>
      <c r="B206" s="5"/>
      <c r="C206" s="5"/>
      <c r="D206" s="5"/>
      <c r="E206" s="5"/>
      <c r="F206" s="5"/>
      <c r="G206" s="5"/>
      <c r="H206" s="5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</row>
    <row r="207" spans="1:48">
      <c r="A207" s="5"/>
      <c r="B207" s="5"/>
      <c r="C207" s="5"/>
      <c r="D207" s="5"/>
      <c r="E207" s="5"/>
      <c r="F207" s="5"/>
      <c r="G207" s="5"/>
      <c r="H207" s="5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</row>
    <row r="208" spans="1:48">
      <c r="A208" s="5"/>
      <c r="B208" s="5"/>
      <c r="C208" s="5"/>
      <c r="D208" s="5"/>
      <c r="E208" s="5"/>
      <c r="F208" s="5"/>
      <c r="G208" s="5"/>
      <c r="H208" s="5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</row>
    <row r="209" spans="1:48">
      <c r="A209" s="5"/>
      <c r="B209" s="5"/>
      <c r="C209" s="5"/>
      <c r="D209" s="5"/>
      <c r="E209" s="5"/>
      <c r="F209" s="5"/>
      <c r="G209" s="5"/>
      <c r="H209" s="5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</row>
    <row r="210" spans="1:48">
      <c r="A210" s="5"/>
      <c r="B210" s="5"/>
      <c r="C210" s="5"/>
      <c r="D210" s="5"/>
      <c r="E210" s="5"/>
      <c r="F210" s="5"/>
      <c r="G210" s="5"/>
      <c r="H210" s="5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</row>
    <row r="211" spans="1:48">
      <c r="A211" s="5"/>
      <c r="B211" s="5"/>
      <c r="C211" s="5"/>
      <c r="D211" s="5"/>
      <c r="E211" s="5"/>
      <c r="F211" s="5"/>
      <c r="G211" s="5"/>
      <c r="H211" s="5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</row>
    <row r="212" spans="1:48">
      <c r="A212" s="5"/>
      <c r="B212" s="5"/>
      <c r="C212" s="5"/>
      <c r="D212" s="5"/>
      <c r="E212" s="5"/>
      <c r="F212" s="5"/>
      <c r="G212" s="5"/>
      <c r="H212" s="5"/>
    </row>
    <row r="213" spans="1:48">
      <c r="A213" s="5"/>
      <c r="B213" s="5"/>
      <c r="C213" s="5"/>
      <c r="D213" s="5"/>
      <c r="E213" s="5"/>
      <c r="F213" s="5"/>
      <c r="G213" s="5"/>
      <c r="H213" s="5"/>
    </row>
    <row r="214" spans="1:48">
      <c r="A214" s="5"/>
      <c r="B214" s="5"/>
      <c r="C214" s="5"/>
      <c r="D214" s="5"/>
      <c r="E214" s="5"/>
      <c r="F214" s="5"/>
      <c r="G214" s="5"/>
      <c r="H214" s="5"/>
    </row>
    <row r="215" spans="1:48">
      <c r="A215" s="5"/>
      <c r="B215" s="5"/>
      <c r="C215" s="5"/>
      <c r="D215" s="5"/>
      <c r="E215" s="5"/>
      <c r="F215" s="5"/>
      <c r="G215" s="5"/>
      <c r="H215" s="5"/>
    </row>
    <row r="216" spans="1:48">
      <c r="A216" s="5"/>
      <c r="B216" s="5"/>
      <c r="C216" s="5"/>
      <c r="D216" s="5"/>
      <c r="E216" s="5"/>
      <c r="F216" s="5"/>
      <c r="G216" s="5"/>
      <c r="H216" s="5"/>
    </row>
    <row r="217" spans="1:48">
      <c r="A217" s="5"/>
      <c r="B217" s="5"/>
      <c r="C217" s="5"/>
      <c r="D217" s="5"/>
      <c r="E217" s="5"/>
      <c r="F217" s="5"/>
      <c r="G217" s="5"/>
      <c r="H217" s="5"/>
    </row>
    <row r="218" spans="1:48">
      <c r="A218" s="5"/>
      <c r="B218" s="5"/>
      <c r="C218" s="5"/>
      <c r="D218" s="5"/>
      <c r="E218" s="5"/>
      <c r="F218" s="5"/>
      <c r="G218" s="5"/>
      <c r="H218" s="5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I33" sqref="I33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69"/>
      <c r="B3" s="369"/>
      <c r="C3" s="369"/>
      <c r="D3" s="369"/>
      <c r="E3" s="369"/>
      <c r="F3" s="369"/>
    </row>
    <row r="4" spans="1:8" ht="26.1" customHeight="1">
      <c r="A4" s="369"/>
      <c r="B4" s="561" t="s">
        <v>157</v>
      </c>
      <c r="C4" s="386" t="s">
        <v>154</v>
      </c>
      <c r="D4" s="386"/>
      <c r="E4" s="386" t="s">
        <v>151</v>
      </c>
      <c r="F4" s="386"/>
      <c r="H4" s="9" t="s">
        <v>177</v>
      </c>
    </row>
    <row r="5" spans="1:8" ht="38.65" customHeight="1">
      <c r="A5" s="369"/>
      <c r="B5" s="562"/>
      <c r="C5" s="387" t="s">
        <v>28</v>
      </c>
      <c r="D5" s="387" t="s">
        <v>29</v>
      </c>
      <c r="E5" s="387" t="s">
        <v>28</v>
      </c>
      <c r="F5" s="387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218</v>
      </c>
      <c r="C21" s="260">
        <f>'Distrib - regím. Altas nuevas'!$I$42</f>
        <v>1063.8814052715895</v>
      </c>
      <c r="D21" s="260">
        <f>'Distrib - regím. Altas nuevas'!$I$44</f>
        <v>1463.6746136161025</v>
      </c>
      <c r="E21" s="260">
        <f>'Distrib - regím. Altas nuevas'!$O$42</f>
        <v>1039.2303491844712</v>
      </c>
      <c r="F21" s="260">
        <f>'Distrib - regím. Altas nuevas'!$O$44</f>
        <v>1376.2241102194948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2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2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2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2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2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219</v>
      </c>
      <c r="C38" s="100">
        <f>C21/C45-1</f>
        <v>7.2352993923585851E-2</v>
      </c>
      <c r="D38" s="100">
        <f>D21/D45-1</f>
        <v>1.7026906908914397E-2</v>
      </c>
      <c r="E38" s="100">
        <f>E21/E45-1</f>
        <v>7.6788740451416482E-2</v>
      </c>
      <c r="F38" s="100">
        <f>F21/F45-1</f>
        <v>3.4739410098716395E-2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201</v>
      </c>
    </row>
    <row r="42" spans="1:15" ht="23.85" customHeight="1">
      <c r="B42" s="13" t="s">
        <v>220</v>
      </c>
      <c r="K42" s="310"/>
      <c r="L42" s="310"/>
      <c r="M42" s="310"/>
      <c r="N42" s="310"/>
      <c r="O42" s="299"/>
    </row>
    <row r="43" spans="1:15" ht="35.65" customHeight="1">
      <c r="A43" s="245"/>
      <c r="B43" s="461"/>
      <c r="C43" s="461" t="s">
        <v>158</v>
      </c>
      <c r="D43" s="461"/>
      <c r="E43" s="461" t="s">
        <v>159</v>
      </c>
      <c r="F43" s="462"/>
      <c r="G43" s="525"/>
      <c r="H43" s="302"/>
      <c r="I43" s="302"/>
      <c r="K43" s="310"/>
      <c r="L43" s="310"/>
      <c r="M43" s="310"/>
      <c r="N43" s="310"/>
      <c r="O43" s="299"/>
    </row>
    <row r="44" spans="1:15">
      <c r="A44" s="245"/>
      <c r="B44" s="461"/>
      <c r="C44" s="461" t="s">
        <v>28</v>
      </c>
      <c r="D44" s="461" t="s">
        <v>29</v>
      </c>
      <c r="E44" s="461" t="s">
        <v>28</v>
      </c>
      <c r="F44" s="462" t="s">
        <v>29</v>
      </c>
      <c r="G44" s="525"/>
      <c r="H44" s="302"/>
      <c r="I44" s="302"/>
      <c r="K44" s="310"/>
      <c r="L44" s="311"/>
      <c r="M44" s="311"/>
      <c r="N44" s="310"/>
      <c r="O44" s="309"/>
    </row>
    <row r="45" spans="1:15" ht="21.4" customHeight="1">
      <c r="A45" s="245"/>
      <c r="B45" s="461"/>
      <c r="C45" s="463">
        <v>992.1</v>
      </c>
      <c r="D45" s="463">
        <v>1439.17</v>
      </c>
      <c r="E45" s="461">
        <v>965.12</v>
      </c>
      <c r="F45" s="464">
        <v>1330.02</v>
      </c>
      <c r="G45" s="525"/>
      <c r="H45" s="302"/>
      <c r="I45" s="302"/>
      <c r="K45" s="310"/>
      <c r="L45" s="310"/>
      <c r="M45" s="310"/>
      <c r="N45" s="310"/>
      <c r="O45" s="299"/>
    </row>
    <row r="46" spans="1:15" ht="19.7" customHeight="1">
      <c r="A46" s="245"/>
      <c r="B46" s="461"/>
      <c r="C46" s="461"/>
      <c r="D46" s="461"/>
      <c r="E46" s="461"/>
      <c r="F46" s="462"/>
      <c r="G46" s="525"/>
      <c r="H46" s="302"/>
      <c r="I46" s="302"/>
      <c r="K46" s="310"/>
      <c r="L46" s="310"/>
      <c r="M46" s="310"/>
      <c r="N46" s="310"/>
      <c r="O46" s="299"/>
    </row>
    <row r="47" spans="1:15">
      <c r="A47" s="245"/>
      <c r="B47" s="461"/>
      <c r="C47" s="461"/>
      <c r="D47" s="461"/>
      <c r="E47" s="461"/>
      <c r="F47" s="462"/>
      <c r="G47" s="525"/>
      <c r="H47" s="302"/>
      <c r="I47" s="302"/>
      <c r="K47" s="310"/>
      <c r="L47" s="310"/>
      <c r="M47" s="310"/>
      <c r="N47" s="310"/>
      <c r="O47" s="299"/>
    </row>
    <row r="48" spans="1:15">
      <c r="A48" s="245"/>
      <c r="B48" s="524"/>
      <c r="C48" s="524"/>
      <c r="D48" s="524"/>
      <c r="E48" s="524"/>
      <c r="F48" s="524"/>
      <c r="G48" s="525"/>
      <c r="H48" s="468"/>
      <c r="I48" s="410"/>
      <c r="K48" s="310"/>
      <c r="L48" s="310"/>
      <c r="M48" s="310"/>
      <c r="N48" s="310"/>
      <c r="O48" s="299"/>
    </row>
    <row r="49" spans="1:15">
      <c r="A49" s="245"/>
      <c r="B49" s="524"/>
      <c r="C49" s="524"/>
      <c r="D49" s="524"/>
      <c r="E49" s="524"/>
      <c r="F49" s="524"/>
      <c r="G49" s="525"/>
      <c r="H49" s="302"/>
      <c r="I49" s="302"/>
      <c r="K49" s="310"/>
      <c r="L49" s="310"/>
      <c r="M49" s="310"/>
      <c r="N49" s="310"/>
      <c r="O49" s="299"/>
    </row>
    <row r="50" spans="1:15">
      <c r="A50" s="245"/>
      <c r="B50" s="524"/>
      <c r="C50" s="524"/>
      <c r="D50" s="524"/>
      <c r="E50" s="524"/>
      <c r="F50" s="524"/>
      <c r="G50" s="525"/>
      <c r="H50" s="302"/>
      <c r="I50" s="301"/>
      <c r="K50" s="299"/>
      <c r="L50" s="299"/>
      <c r="M50" s="299"/>
      <c r="N50" s="299"/>
      <c r="O50" s="299"/>
    </row>
    <row r="51" spans="1:15">
      <c r="A51" s="245"/>
      <c r="B51" s="524"/>
      <c r="C51" s="524"/>
      <c r="D51" s="524"/>
      <c r="E51" s="524"/>
      <c r="F51" s="524"/>
      <c r="G51" s="525"/>
      <c r="H51" s="302"/>
      <c r="I51" s="301"/>
      <c r="K51" s="299"/>
      <c r="L51" s="299"/>
      <c r="M51" s="299"/>
      <c r="N51" s="299"/>
      <c r="O51" s="299"/>
    </row>
    <row r="52" spans="1:15">
      <c r="A52" s="245"/>
      <c r="B52" s="524"/>
      <c r="C52" s="524"/>
      <c r="D52" s="524"/>
      <c r="E52" s="524"/>
      <c r="F52" s="524"/>
      <c r="G52" s="525"/>
      <c r="H52" s="409"/>
      <c r="I52" s="301"/>
      <c r="K52" s="299"/>
      <c r="L52" s="299"/>
      <c r="M52" s="299"/>
      <c r="N52" s="299"/>
      <c r="O52" s="299"/>
    </row>
    <row r="53" spans="1:15">
      <c r="A53" s="245"/>
      <c r="B53" s="524"/>
      <c r="C53" s="524"/>
      <c r="D53" s="524"/>
      <c r="E53" s="524"/>
      <c r="F53" s="524"/>
      <c r="G53" s="525"/>
      <c r="H53" s="302"/>
      <c r="I53" s="301"/>
      <c r="K53" s="302"/>
      <c r="L53" s="299"/>
      <c r="M53" s="299"/>
      <c r="N53" s="299"/>
      <c r="O53" s="299"/>
    </row>
    <row r="54" spans="1:15">
      <c r="B54" s="446"/>
      <c r="C54" s="445"/>
      <c r="D54" s="445"/>
      <c r="E54" s="445"/>
      <c r="F54" s="445"/>
      <c r="G54" s="438"/>
      <c r="H54" s="301"/>
      <c r="I54" s="301"/>
      <c r="K54" s="302"/>
      <c r="L54" s="302"/>
      <c r="M54" s="302"/>
      <c r="N54" s="302"/>
      <c r="O54" s="302"/>
    </row>
    <row r="55" spans="1:15">
      <c r="B55" s="446"/>
      <c r="C55" s="446"/>
      <c r="D55" s="446"/>
      <c r="E55" s="446"/>
      <c r="F55" s="446"/>
      <c r="G55" s="438"/>
      <c r="H55" s="301"/>
      <c r="I55" s="301"/>
    </row>
    <row r="56" spans="1:15">
      <c r="B56" s="446"/>
      <c r="C56" s="446"/>
      <c r="D56" s="446"/>
      <c r="E56" s="446"/>
      <c r="F56" s="446"/>
      <c r="G56" s="301"/>
    </row>
    <row r="57" spans="1:15">
      <c r="B57" s="301"/>
      <c r="C57" s="301"/>
      <c r="D57" s="301"/>
      <c r="E57" s="301"/>
      <c r="F57" s="301"/>
      <c r="G57" s="301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2022-06-15T08:39:11Z</dcterms:modified>
</cp:coreProperties>
</file>