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GESTION\DATOS\PENSIONES\2022\Septiembre proximo\"/>
    </mc:Choice>
  </mc:AlternateContent>
  <xr:revisionPtr revIDLastSave="0" documentId="13_ncr:1_{2C4C6D64-AC97-40A8-B2E3-CF52C98DF5B4}" xr6:coauthVersionLast="47" xr6:coauthVersionMax="47" xr10:uidLastSave="{00000000-0000-0000-0000-000000000000}"/>
  <bookViews>
    <workbookView xWindow="-120" yWindow="-120" windowWidth="29040" windowHeight="15840" tabRatio="779" xr2:uid="{00000000-000D-0000-FFFF-FFFF00000000}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14" r:id="rId10"/>
    <sheet name="Número pensiones (O-FM)" sheetId="15" r:id="rId11"/>
    <sheet name="Evolución y pensión media" sheetId="16" r:id="rId12"/>
    <sheet name="Minimos prov" sheetId="23" r:id="rId13"/>
    <sheet name="Brecha de Género" sheetId="29" r:id="rId14"/>
    <sheet name="Pensionistas" sheetId="30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1P68" localSheetId="3">'[1]%'!$B$2:$Z$17</definedName>
    <definedName name="_1P68">'[1]%'!$B$2:$Z$17</definedName>
    <definedName name="_2P68" localSheetId="13">#REF!</definedName>
    <definedName name="_2P68" localSheetId="3">#REF!</definedName>
    <definedName name="_2P68" localSheetId="7">#REF!</definedName>
    <definedName name="_2P68">#REF!</definedName>
    <definedName name="a" localSheetId="13">#REF!</definedName>
    <definedName name="a" localSheetId="3">#REF!</definedName>
    <definedName name="a">#REF!</definedName>
    <definedName name="aaa" localSheetId="13">#REF!</definedName>
    <definedName name="aaa" localSheetId="1">#REF!</definedName>
    <definedName name="aaa">#REF!</definedName>
    <definedName name="AAAAAAAAAAAAAAAAAAAAAAA" localSheetId="13">#REF!</definedName>
    <definedName name="AAAAAAAAAAAAAAAAAAAAAAA" localSheetId="1">#REF!</definedName>
    <definedName name="AAAAAAAAAAAAAAAAAAAAAAA">#REF!</definedName>
    <definedName name="ACA" localSheetId="13">#REF!</definedName>
    <definedName name="ACA">#REF!</definedName>
    <definedName name="ACP" localSheetId="13">#REF!</definedName>
    <definedName name="ACP">#REF!</definedName>
    <definedName name="alt" localSheetId="13">#REF!</definedName>
    <definedName name="alt" localSheetId="3">#REF!</definedName>
    <definedName name="alt">#REF!</definedName>
    <definedName name="_xlnm.Print_Area" localSheetId="13">'Brecha de Género'!$B$2:$M$75</definedName>
    <definedName name="_xlnm.Print_Area" localSheetId="3">'Clase, género y edad'!$B$1:$R$80</definedName>
    <definedName name="_xlnm.Print_Area" localSheetId="2">'Distrib - regím. Altas nuevas'!$B$1:$U$44</definedName>
    <definedName name="_xlnm.Print_Area" localSheetId="11">'Evolución y pensión media'!$B$3:$J$89</definedName>
    <definedName name="_xlnm.Print_Area" localSheetId="5">'Importe €'!$B$1:$I$81</definedName>
    <definedName name="_xlnm.Print_Area" localSheetId="1">Indice!$B$2:$I$26</definedName>
    <definedName name="_xlnm.Print_Area" localSheetId="12">'Minimos prov'!$B$2:$G$68</definedName>
    <definedName name="_xlnm.Print_Area" localSheetId="4">'Nº pens. por clases'!$B$1:$I$81</definedName>
    <definedName name="_xlnm.Print_Area" localSheetId="9">'Número pensiones (IP-J-V)'!$B$3:$I$90</definedName>
    <definedName name="_xlnm.Print_Area" localSheetId="10">'Número pensiones (O-FM)'!$B$3:$I$90</definedName>
    <definedName name="_xlnm.Print_Area" localSheetId="6">'P. Media €'!$B$1:$I$81</definedName>
    <definedName name="_xlnm.Print_Area" localSheetId="8">'Pensión media (nuevas altas)'!$A$1:$F$42</definedName>
    <definedName name="_xlnm.Print_Area" localSheetId="7">'Pensiones - mínimos'!$A$1:$G$31</definedName>
    <definedName name="_xlnm.Print_Area" localSheetId="14">Pensionistas!$B$1:$I$28</definedName>
    <definedName name="_xlnm.Print_Area" localSheetId="0">Portada!$A$2:$F$51</definedName>
    <definedName name="_xlnm.Print_Area">#REF!</definedName>
    <definedName name="AT" localSheetId="13">#REF!</definedName>
    <definedName name="AT">#REF!</definedName>
    <definedName name="_xlnm.Auto_Open" localSheetId="13">#REF!</definedName>
    <definedName name="_xlnm.Auto_Open" localSheetId="1">#REF!</definedName>
    <definedName name="_xlnm.Auto_Open">#REF!</definedName>
    <definedName name="Auto_Open" localSheetId="13">#REF!</definedName>
    <definedName name="Auto_Open" localSheetId="1">#REF!</definedName>
    <definedName name="Auto_Open">#REF!</definedName>
    <definedName name="bbb" localSheetId="13">#REF!</definedName>
    <definedName name="bbb">#REF!</definedName>
    <definedName name="CARBON" localSheetId="13">#REF!</definedName>
    <definedName name="CARBON">#REF!</definedName>
    <definedName name="cb" localSheetId="13">#REF!</definedName>
    <definedName name="cb" localSheetId="3">#REF!</definedName>
    <definedName name="cb">#REF!</definedName>
    <definedName name="CCAA" localSheetId="1">'[2]CC.AA'!$H$3:$H$3000</definedName>
    <definedName name="CCAA">'[3]CC.AA'!$H$3:$H$3000</definedName>
    <definedName name="CCCCCCCCCCCCC" localSheetId="13">#REF!</definedName>
    <definedName name="CCCCCCCCCCCCC" localSheetId="1">#REF!</definedName>
    <definedName name="CCCCCCCCCCCCC">#REF!</definedName>
    <definedName name="cm" localSheetId="13">#REF!</definedName>
    <definedName name="cm" localSheetId="3">#REF!</definedName>
    <definedName name="cm" localSheetId="7">#REF!</definedName>
    <definedName name="cm">#REF!</definedName>
    <definedName name="COMPROBACIÓN" localSheetId="13">#REF!</definedName>
    <definedName name="COMPROBACIÓN">#REF!</definedName>
    <definedName name="Contribuciones_CCAA">[4]Gráficos!$B$75:$K$93</definedName>
    <definedName name="d" localSheetId="13">#REF!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 localSheetId="13">#REF!</definedName>
    <definedName name="dddd">#REF!</definedName>
    <definedName name="de" localSheetId="13">#REF!</definedName>
    <definedName name="de">#REF!</definedName>
    <definedName name="deee" localSheetId="13">#REF!</definedName>
    <definedName name="deee">#REF!</definedName>
    <definedName name="DISTRIBUCIÓN_IMPORTES" localSheetId="13">#REF!</definedName>
    <definedName name="DISTRIBUCIÓN_IMPORTES">#REF!</definedName>
    <definedName name="DISTRIBUCIÓN_PORCENTUAL_IMPORTES" localSheetId="13">#REF!</definedName>
    <definedName name="DISTRIBUCIÓN_PORCENTUAL_IMPORTES">#REF!</definedName>
    <definedName name="dv" localSheetId="13">#REF!</definedName>
    <definedName name="dv">#REF!</definedName>
    <definedName name="ed" localSheetId="13">#REF!</definedName>
    <definedName name="ed">#REF!</definedName>
    <definedName name="edades" localSheetId="13">#REF!</definedName>
    <definedName name="edades">#REF!</definedName>
    <definedName name="EF_FAMI" localSheetId="13">#REF!</definedName>
    <definedName name="EF_FAMI">#REF!</definedName>
    <definedName name="EIP" localSheetId="13">#REF!</definedName>
    <definedName name="EIP">#REF!</definedName>
    <definedName name="EJUBI" localSheetId="13">#REF!</definedName>
    <definedName name="EJUBI">#REF!</definedName>
    <definedName name="EORFANDAD" localSheetId="13">#REF!</definedName>
    <definedName name="EORFANDAD">#REF!</definedName>
    <definedName name="EP" localSheetId="13">#REF!</definedName>
    <definedName name="EP">#REF!</definedName>
    <definedName name="ETSIS" localSheetId="13">#REF!</definedName>
    <definedName name="ETSIS">#REF!</definedName>
    <definedName name="EVIUDEDAD" localSheetId="13">#REF!</definedName>
    <definedName name="EVIUDEDAD">#REF!</definedName>
    <definedName name="evo" localSheetId="13">#REF!</definedName>
    <definedName name="evo">#REF!</definedName>
    <definedName name="FAM_NUMERO" localSheetId="14">Pensionistas!#REF!</definedName>
    <definedName name="FAM_NUMERO">'Distrib - regím. Altas nuevas'!$K$32</definedName>
    <definedName name="FAM_PENSION_MEDIA" localSheetId="14">Pensionistas!#REF!</definedName>
    <definedName name="FAM_PENSION_MEDIA">'Distrib - regím. Altas nuevas'!$O$32</definedName>
    <definedName name="FAMILIARES_NUMERO" localSheetId="14">Pensionistas!#REF!</definedName>
    <definedName name="FAMILIARES_NUMERO">'Distrib - regím. Altas nuevas'!$K$32</definedName>
    <definedName name="FAMILIARES_PENSION_MEDIA" localSheetId="14">Pensionistas!#REF!</definedName>
    <definedName name="FAMILIARES_PENSION_MEDIA">'Distrib - regím. Altas nuevas'!$O$32</definedName>
    <definedName name="FFAMILI_TOTAL" localSheetId="13">#REF!</definedName>
    <definedName name="FFAMILI_TOTAL">#REF!</definedName>
    <definedName name="fff" localSheetId="13">#REF!</definedName>
    <definedName name="fff">#REF!</definedName>
    <definedName name="FREEFORM97" localSheetId="13">#REF!</definedName>
    <definedName name="FREEFORM97" localSheetId="1">#REF!</definedName>
    <definedName name="FREEFORM97">#REF!</definedName>
    <definedName name="HOGAR" localSheetId="13">#REF!</definedName>
    <definedName name="HOGAR">#REF!</definedName>
    <definedName name="impor" localSheetId="13">#REF!</definedName>
    <definedName name="impor">#REF!</definedName>
    <definedName name="importe" localSheetId="13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13">#REF!</definedName>
    <definedName name="INCP_JUBILA" localSheetId="3">#REF!</definedName>
    <definedName name="INCP_JUBILA" localSheetId="7">#REF!</definedName>
    <definedName name="INCP_JUBILA">#REF!</definedName>
    <definedName name="ip" localSheetId="13">#REF!</definedName>
    <definedName name="ip" localSheetId="3">#REF!</definedName>
    <definedName name="ip">#REF!</definedName>
    <definedName name="IP__CCAA">[6]Total!$A$1:$AA$80</definedName>
    <definedName name="IP_NUMERO" localSheetId="14">Pensionistas!$D$17</definedName>
    <definedName name="IP_NUMERO">'Distrib - regím. Altas nuevas'!$E$16</definedName>
    <definedName name="IP_PENSION_MEDIA" localSheetId="14">Pensionistas!#REF!</definedName>
    <definedName name="IP_PENSION_MEDIA">'Distrib - regím. Altas nuevas'!$I$16</definedName>
    <definedName name="JUB_NUMERO" localSheetId="14">Pensionistas!#REF!</definedName>
    <definedName name="JUB_NUMERO">'Distrib - regím. Altas nuevas'!$K$16</definedName>
    <definedName name="JUB_PENSION_MEDIA" localSheetId="14">Pensionistas!#REF!</definedName>
    <definedName name="JUB_PENSION_MEDIA">'Distrib - regím. Altas nuevas'!$O$16</definedName>
    <definedName name="Macro1" localSheetId="13">#REF!</definedName>
    <definedName name="Macro1" localSheetId="1">#REF!</definedName>
    <definedName name="Macro1">#REF!</definedName>
    <definedName name="Macro10" localSheetId="13">#REF!</definedName>
    <definedName name="Macro10" localSheetId="1">#REF!</definedName>
    <definedName name="Macro10">#REF!</definedName>
    <definedName name="Macro2" localSheetId="13">#REF!</definedName>
    <definedName name="Macro2" localSheetId="1">#REF!</definedName>
    <definedName name="Macro2">#REF!</definedName>
    <definedName name="Macro3" localSheetId="13">#REF!</definedName>
    <definedName name="Macro3">#REF!</definedName>
    <definedName name="Macro4" localSheetId="13">#REF!</definedName>
    <definedName name="Macro4">#REF!</definedName>
    <definedName name="Macro5" localSheetId="13">#REF!</definedName>
    <definedName name="Macro5">#REF!</definedName>
    <definedName name="Macro6" localSheetId="13">#REF!</definedName>
    <definedName name="Macro6">#REF!</definedName>
    <definedName name="Macro7" localSheetId="13">#REF!</definedName>
    <definedName name="Macro7">#REF!</definedName>
    <definedName name="Macro8" localSheetId="13">#REF!</definedName>
    <definedName name="Macro8">#REF!</definedName>
    <definedName name="Macro9" localSheetId="13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 localSheetId="13">#REF!</definedName>
    <definedName name="ooo">#REF!</definedName>
    <definedName name="ORF_NUMERO" localSheetId="14">Pensionistas!$D$25</definedName>
    <definedName name="ORF_NUMERO">'Distrib - regím. Altas nuevas'!$E$32</definedName>
    <definedName name="ORF_PENSION_MEDIA" localSheetId="14">Pensionistas!#REF!</definedName>
    <definedName name="ORF_PENSION_MEDIA">'Distrib - regím. Altas nuevas'!$I$32</definedName>
    <definedName name="ORFANDAD_NUMERO" localSheetId="14">Pensionistas!$D$25</definedName>
    <definedName name="ORFANDAD_NUMERO">'Distrib - regím. Altas nuevas'!$E$32</definedName>
    <definedName name="ORFANDAD_PENSION_MEDIA" localSheetId="14">Pensionistas!#REF!</definedName>
    <definedName name="ORFANDAD_PENSION_MEDIA">'Distrib - regím. Altas nuevas'!$I$32</definedName>
    <definedName name="ppp" localSheetId="13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13">#REF!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3">#REF!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EM" localSheetId="13">#REF!</definedName>
    <definedName name="REM" localSheetId="7">#REF!</definedName>
    <definedName name="REM">#REF!</definedName>
    <definedName name="RETA" localSheetId="13">#REF!</definedName>
    <definedName name="RETA">#REF!</definedName>
    <definedName name="RG" localSheetId="13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SOVI" localSheetId="13">#REF!</definedName>
    <definedName name="SOVI" localSheetId="7">#REF!</definedName>
    <definedName name="SOVI">#REF!</definedName>
    <definedName name="ss" localSheetId="13">#REF!</definedName>
    <definedName name="ss">#REF!</definedName>
    <definedName name="_xlnm.Print_Titles" localSheetId="3">'Clase, género y edad'!$1:$3</definedName>
    <definedName name="_xlnm.Print_Titles">#N/A</definedName>
    <definedName name="TOTAL" localSheetId="13">#REF!</definedName>
    <definedName name="TOTAL" localSheetId="7">#REF!</definedName>
    <definedName name="TOTAL">#REF!</definedName>
    <definedName name="TOTAL_NUMERO" localSheetId="14">Pensionistas!#REF!</definedName>
    <definedName name="TOTAL_NUMERO">'Distrib - regím. Altas nuevas'!$Q$32</definedName>
    <definedName name="TOTAL_PENSION_MEDIA" localSheetId="14">Pensionistas!#REF!</definedName>
    <definedName name="TOTAL_PENSION_MEDIA">'Distrib - regím. Altas nuevas'!$U$32</definedName>
    <definedName name="Tramos_2009">[8]Rango!$Q$2:$S$32</definedName>
    <definedName name="Tramos_2015">[8]Rango!$AO$2:$AP$32</definedName>
    <definedName name="TRAMOS_CUANTÍA" localSheetId="13">#REF!</definedName>
    <definedName name="TRAMOS_CUANTÍA" localSheetId="3">#REF!</definedName>
    <definedName name="TRAMOS_CUANTÍA" localSheetId="7">#REF!</definedName>
    <definedName name="TRAMOS_CUANTÍA">#REF!</definedName>
    <definedName name="VIUD_NUMERO" localSheetId="14">Pensionistas!#REF!</definedName>
    <definedName name="VIUD_NUMERO">'Distrib - regím. Altas nuevas'!$Q$16</definedName>
    <definedName name="VIUD_PENSION_MEDIA" localSheetId="14">Pensionistas!#REF!</definedName>
    <definedName name="VIUD_PENSION_MEDIA">'Distrib - regím. Altas nuevas'!$U$16</definedName>
    <definedName name="VIUDE_ORFAN" localSheetId="13">#REF!</definedName>
    <definedName name="VIUDE_ORFAN" localSheetId="3">#REF!</definedName>
    <definedName name="VIUDE_ORFA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30" l="1"/>
  <c r="H4" i="30"/>
  <c r="L4" i="30" l="1"/>
  <c r="C21" i="25"/>
  <c r="T52" i="30"/>
  <c r="E25" i="30"/>
  <c r="G25" i="30"/>
  <c r="H25" i="30"/>
  <c r="I25" i="30"/>
  <c r="D21" i="25"/>
  <c r="E21" i="25"/>
  <c r="F21" i="25"/>
  <c r="D36" i="25"/>
  <c r="E36" i="25"/>
  <c r="F36" i="25"/>
  <c r="D37" i="25"/>
  <c r="E37" i="25"/>
  <c r="F37" i="25"/>
  <c r="C36" i="25"/>
  <c r="C37" i="25"/>
  <c r="E68" i="23"/>
  <c r="F68" i="23"/>
  <c r="G68" i="23"/>
  <c r="C12" i="27" l="1"/>
  <c r="C14" i="27" s="1"/>
  <c r="D6" i="27" l="1"/>
  <c r="D7" i="27"/>
  <c r="D8" i="27"/>
  <c r="D9" i="27"/>
  <c r="D10" i="27"/>
  <c r="D11" i="27"/>
  <c r="D68" i="23"/>
  <c r="D13" i="27" l="1"/>
  <c r="C48" i="27" s="1"/>
  <c r="C43" i="27"/>
  <c r="C45" i="27"/>
  <c r="C46" i="27"/>
  <c r="C47" i="27"/>
  <c r="C42" i="27"/>
  <c r="D12" i="27" l="1"/>
  <c r="C41" i="27"/>
  <c r="C44" i="27"/>
  <c r="C49" i="27" s="1"/>
  <c r="E45" i="27" l="1"/>
  <c r="C50" i="27"/>
  <c r="D45" i="27"/>
  <c r="F38" i="25"/>
  <c r="E38" i="25"/>
  <c r="D38" i="25"/>
  <c r="C38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  <c r="F26" i="25"/>
  <c r="E26" i="25"/>
  <c r="D26" i="25"/>
  <c r="C26" i="25"/>
  <c r="F25" i="25"/>
  <c r="E25" i="25"/>
  <c r="D25" i="25"/>
  <c r="C25" i="25"/>
  <c r="F24" i="25"/>
  <c r="E24" i="25"/>
  <c r="D24" i="25"/>
  <c r="C24" i="25"/>
  <c r="C5" i="16" l="1"/>
  <c r="C5" i="15"/>
</calcChain>
</file>

<file path=xl/sharedStrings.xml><?xml version="1.0" encoding="utf-8"?>
<sst xmlns="http://schemas.openxmlformats.org/spreadsheetml/2006/main" count="904" uniqueCount="228">
  <si>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</si>
  <si>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</si>
  <si>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</si>
  <si>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</si>
  <si>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</si>
  <si>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</si>
  <si>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</si>
  <si>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</si>
  <si>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</si>
  <si>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</si>
  <si>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</si>
  <si>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</si>
  <si>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</si>
  <si>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</si>
  <si>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</si>
  <si>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</si>
  <si>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</si>
  <si>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</si>
  <si>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</si>
  <si>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</si>
  <si>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</si>
  <si>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</si>
  <si>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</si>
  <si>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</si>
  <si>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</si>
  <si>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</si>
  <si>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</si>
  <si>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</si>
  <si>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</si>
  <si>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</si>
  <si>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</si>
  <si>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</si>
  <si>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</si>
  <si>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</si>
  <si>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</si>
  <si>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</si>
  <si>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</si>
  <si>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</si>
  <si>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</si>
  <si>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</si>
  <si>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</si>
  <si>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</si>
  <si>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</si>
  <si>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</si>
  <si>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</si>
  <si>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</si>
  <si>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</si>
  <si>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</si>
  <si>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</si>
  <si>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</si>
  <si>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</si>
  <si>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</si>
  <si>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</si>
  <si>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</si>
  <si>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</si>
  <si>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</si>
  <si>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</si>
  <si>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</si>
  <si>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</si>
  <si>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</si>
  <si>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</si>
  <si>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</si>
  <si>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</si>
  <si>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</si>
  <si>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</si>
  <si>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</si>
  <si>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</si>
  <si>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</si>
  <si>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</si>
  <si>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</si>
  <si>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</si>
  <si>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</si>
  <si>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</si>
  <si>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</si>
  <si>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</si>
  <si>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</si>
  <si>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</si>
  <si>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</si>
  <si>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</si>
  <si>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</si>
  <si>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</si>
  <si>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</si>
  <si>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</si>
  <si>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</si>
  <si>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</si>
  <si>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</si>
  <si>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</si>
  <si>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</si>
  <si>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</si>
  <si>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</si>
  <si>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</si>
  <si>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</si>
  <si>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</si>
  <si>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</si>
  <si>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</si>
  <si>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</si>
  <si>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</si>
  <si>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</si>
  <si>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</si>
  <si>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</si>
  <si>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</si>
  <si>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</si>
  <si>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</si>
  <si>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</si>
  <si>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</si>
  <si>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</si>
  <si>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 xml:space="preserve"> </t>
  </si>
  <si>
    <t>ORFANDAD</t>
  </si>
  <si>
    <t>FAVOR DE FAMILIARES</t>
  </si>
  <si>
    <t>EVOLUCIÓN DEL NÚMERO DE PENSIONES Y DE LA PENSIÓN MEDIA</t>
  </si>
  <si>
    <t>NÚMERO DE PENSIONES</t>
  </si>
  <si>
    <t>% SOBRE  TOTAL NACIONAL</t>
  </si>
  <si>
    <t>% DE AUMENTO SOBRE EL MISMO MES DEL AÑO ANTERIOR</t>
  </si>
  <si>
    <t>PENSIÓN MEDIA EN EUROS</t>
  </si>
  <si>
    <t>% SOBRE PENSIÓN MEDIA NACIONAL</t>
  </si>
  <si>
    <t>NÚMERO DE PENSIONES POR CLASE DE PENSIÓN</t>
  </si>
  <si>
    <t>Pensiones en vigor a día 1 de cada mes</t>
  </si>
  <si>
    <t>PERIODO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</si>
  <si>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</si>
  <si>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</si>
  <si>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</si>
  <si>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</si>
  <si>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</si>
  <si>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</si>
  <si>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</si>
  <si>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</si>
  <si>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</si>
  <si>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</si>
  <si>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</si>
  <si>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</si>
  <si>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</si>
  <si>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</si>
  <si>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</si>
  <si>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</si>
  <si>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Datos anuales a diciembre de cada año.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</si>
  <si>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</si>
  <si>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</si>
  <si>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</si>
  <si>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</si>
  <si>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</si>
  <si>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</si>
  <si>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</si>
  <si>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</si>
  <si>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</si>
  <si>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</si>
  <si>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</si>
  <si>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</si>
  <si>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</si>
  <si>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</si>
  <si>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</si>
  <si>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</si>
  <si>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</si>
  <si>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</si>
  <si>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</si>
  <si>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</si>
  <si>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</si>
  <si>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</si>
  <si>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</si>
  <si>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</si>
  <si>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</si>
  <si>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</si>
  <si>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</si>
  <si>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</si>
  <si>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</si>
  <si>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</si>
  <si>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</si>
  <si>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</si>
  <si>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</si>
  <si>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</si>
  <si>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</si>
  <si>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</si>
  <si>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</si>
  <si>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</si>
  <si>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</si>
  <si>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</si>
  <si>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</si>
  <si>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</si>
  <si>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</si>
  <si>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</si>
  <si>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</si>
  <si>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</si>
  <si>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</si>
  <si>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t>ISLAS BALEARES</t>
  </si>
  <si>
    <t>Gerona</t>
  </si>
  <si>
    <t>Coruña</t>
  </si>
  <si>
    <t>Orense</t>
  </si>
  <si>
    <t>Álava</t>
  </si>
  <si>
    <t>Guipuzcoa</t>
  </si>
  <si>
    <t>Vizcaya</t>
  </si>
  <si>
    <t>Lérida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</si>
  <si>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</si>
  <si>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</si>
  <si>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</si>
  <si>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</si>
  <si>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</si>
  <si>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</si>
  <si>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</si>
  <si>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</si>
  <si>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</si>
  <si>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>Totales
por género</t>
  </si>
  <si>
    <t xml:space="preserve">Total </t>
  </si>
  <si>
    <t>(1) 2008-2021 Pensión media de las altas acumuladas de cada año</t>
  </si>
  <si>
    <t>Pensionistas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</si>
  <si>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</si>
  <si>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</si>
  <si>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</si>
  <si>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</si>
  <si>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</si>
  <si>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</si>
  <si>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</si>
  <si>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</si>
  <si>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</si>
  <si>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</si>
  <si>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Incluye, en su caso, pensionistas de los que no consta sexo.</t>
    </r>
  </si>
  <si>
    <r>
      <rPr>
        <vertAlign val="superscript"/>
        <sz val="12"/>
        <rFont val="Calibri"/>
        <family val="2"/>
        <scheme val="minor"/>
      </rPr>
      <t>(2)</t>
    </r>
    <r>
      <rPr>
        <sz val="12"/>
        <rFont val="Calibri"/>
        <family val="2"/>
        <scheme val="minor"/>
      </rPr>
      <t xml:space="preserve"> En los supuestos de titulares de varias pensiones, el pensionista está computado únicamente bajo las características de la pensión considerada principal</t>
    </r>
  </si>
  <si>
    <t>PENSIONES CONTRIBUTIVAS EN VIGOR A 1 DE SEPTIEMBRE DE 2022</t>
  </si>
  <si>
    <t>AGOSTO 2022</t>
  </si>
  <si>
    <t>Datos a 1 de Septiembre de 2022</t>
  </si>
  <si>
    <t xml:space="preserve">  1 de Septiembre de 2022</t>
  </si>
  <si>
    <t>Agosto 2022</t>
  </si>
  <si>
    <t>Agosto 2022 (2)</t>
  </si>
  <si>
    <t>(2) Incremento sobre Agosto 2021</t>
  </si>
  <si>
    <t>1 de  Septiembre de 2022</t>
  </si>
  <si>
    <t>1 de Septiembre de 2022</t>
  </si>
  <si>
    <t>Datos a 01 de septiembre de 2022</t>
  </si>
  <si>
    <t>PENSIONISTAS DEL SISTEMA DE SEGURIDAD SOCIAL  A 1 DE SEPTIEMBRE DE 2022</t>
  </si>
  <si>
    <t>años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</si>
  <si>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44 pensiones de las que no consta el género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</si>
</sst>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</numFmts>
  <fonts count="152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sz val="14"/>
      <color rgb="FF943634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b/>
      <sz val="14"/>
      <color indexed="17"/>
      <name val="Calibri"/>
      <family val="2"/>
      <scheme val="minor"/>
    </font>
    <font>
      <sz val="24"/>
      <color rgb="FFEB641B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9.4499999999999993"/>
      <color rgb="FF000000"/>
      <name val="Arial"/>
      <family val="2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</fonts>
  <fills count="1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9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242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7" fillId="0" borderId="0"/>
    <xf numFmtId="0" fontId="118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20" fillId="0" borderId="0"/>
    <xf numFmtId="0" fontId="8" fillId="0" borderId="0"/>
    <xf numFmtId="9" fontId="120" fillId="0" borderId="0" applyFont="0" applyFill="0" applyBorder="0" applyAlignment="0" applyProtection="0"/>
    <xf numFmtId="0" fontId="121" fillId="0" borderId="0"/>
    <xf numFmtId="0" fontId="124" fillId="0" borderId="0"/>
    <xf numFmtId="0" fontId="8" fillId="0" borderId="0"/>
    <xf numFmtId="0" fontId="125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5" fillId="0" borderId="0" applyFont="0" applyFill="0" applyBorder="0" applyAlignment="0" applyProtection="0"/>
    <xf numFmtId="0" fontId="45" fillId="35" borderId="0" applyNumberFormat="0" applyBorder="0" applyAlignment="0" applyProtection="0"/>
    <xf numFmtId="0" fontId="101" fillId="36" borderId="12" applyNumberFormat="0" applyFont="0" applyBorder="0" applyAlignment="0" applyProtection="0">
      <alignment horizontal="center" vertical="center"/>
    </xf>
    <xf numFmtId="3" fontId="126" fillId="37" borderId="13" applyNumberFormat="0" applyFont="0" applyBorder="0" applyAlignment="0" applyProtection="0">
      <alignment horizontal="right" vertical="center" indent="1"/>
    </xf>
    <xf numFmtId="0" fontId="101" fillId="39" borderId="14" applyNumberFormat="0" applyFont="0" applyBorder="0" applyAlignment="0" applyProtection="0">
      <alignment horizontal="center" vertical="center"/>
    </xf>
    <xf numFmtId="0" fontId="101" fillId="41" borderId="14" applyNumberFormat="0" applyFont="0" applyBorder="0" applyAlignment="0" applyProtection="0">
      <alignment horizontal="center" vertical="center"/>
    </xf>
    <xf numFmtId="0" fontId="101" fillId="44" borderId="12" applyNumberFormat="0" applyFont="0" applyBorder="0" applyAlignment="0" applyProtection="0">
      <alignment horizontal="center" vertical="center"/>
    </xf>
    <xf numFmtId="0" fontId="101" fillId="46" borderId="12" applyNumberFormat="0" applyFont="0" applyBorder="0" applyAlignment="0" applyProtection="0">
      <alignment horizontal="center" vertical="center"/>
    </xf>
    <xf numFmtId="0" fontId="128" fillId="49" borderId="11" applyNumberFormat="0" applyFont="0" applyBorder="0" applyAlignment="0" applyProtection="0">
      <alignment horizontal="center" vertical="center" wrapText="1"/>
    </xf>
    <xf numFmtId="0" fontId="128" fillId="50" borderId="11" applyNumberFormat="0" applyFont="0" applyBorder="0" applyAlignment="0" applyProtection="0">
      <alignment horizontal="center" vertical="center" wrapText="1"/>
    </xf>
    <xf numFmtId="3" fontId="126" fillId="51" borderId="15" applyNumberFormat="0" applyFont="0" applyBorder="0" applyAlignment="0" applyProtection="0">
      <alignment horizontal="right" indent="1"/>
    </xf>
    <xf numFmtId="3" fontId="126" fillId="52" borderId="13" applyNumberFormat="0" applyFont="0" applyBorder="0" applyAlignment="0" applyProtection="0">
      <alignment horizontal="right" vertical="center" indent="1"/>
    </xf>
    <xf numFmtId="3" fontId="126" fillId="53" borderId="15" applyNumberFormat="0" applyFont="0" applyBorder="0" applyAlignment="0" applyProtection="0">
      <alignment horizontal="right" indent="1"/>
    </xf>
    <xf numFmtId="3" fontId="126" fillId="54" borderId="13" applyNumberFormat="0" applyFont="0" applyBorder="0" applyAlignment="0" applyProtection="0">
      <alignment horizontal="right" vertical="center" indent="1"/>
    </xf>
    <xf numFmtId="0" fontId="128" fillId="55" borderId="13" applyNumberFormat="0" applyFont="0" applyBorder="0" applyAlignment="0" applyProtection="0">
      <alignment horizontal="center" vertical="center" wrapText="1"/>
    </xf>
    <xf numFmtId="0" fontId="128" fillId="56" borderId="13" applyNumberFormat="0" applyFont="0" applyBorder="0" applyAlignment="0" applyProtection="0">
      <alignment horizontal="center" vertical="center" wrapText="1"/>
    </xf>
    <xf numFmtId="0" fontId="128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9" fillId="58" borderId="17" applyNumberFormat="0" applyFont="0" applyBorder="0" applyAlignment="0" applyProtection="0">
      <alignment horizontal="right" vertical="top" indent="1"/>
    </xf>
    <xf numFmtId="37" fontId="129" fillId="59" borderId="13" applyNumberFormat="0" applyFont="0" applyBorder="0" applyAlignment="0" applyProtection="0">
      <alignment horizontal="right" vertical="top" indent="1"/>
    </xf>
    <xf numFmtId="0" fontId="130" fillId="60" borderId="16" applyNumberFormat="0" applyFont="0" applyBorder="0" applyAlignment="0" applyProtection="0">
      <alignment horizontal="right" vertical="center" indent="1"/>
    </xf>
    <xf numFmtId="0" fontId="130" fillId="60" borderId="13" applyNumberFormat="0" applyFont="0" applyBorder="0" applyAlignment="0" applyProtection="0">
      <alignment horizontal="right" vertical="center" indent="1"/>
    </xf>
    <xf numFmtId="0" fontId="130" fillId="61" borderId="13" applyNumberFormat="0" applyFont="0" applyBorder="0" applyAlignment="0" applyProtection="0">
      <alignment horizontal="right" vertical="center" indent="1"/>
    </xf>
    <xf numFmtId="3" fontId="126" fillId="62" borderId="15" applyNumberFormat="0" applyFont="0" applyBorder="0" applyAlignment="0" applyProtection="0">
      <alignment horizontal="right" indent="1"/>
    </xf>
    <xf numFmtId="3" fontId="126" fillId="63" borderId="13" applyNumberFormat="0" applyFont="0" applyBorder="0" applyAlignment="0" applyProtection="0">
      <alignment horizontal="right" vertical="center" indent="1"/>
    </xf>
    <xf numFmtId="0" fontId="130" fillId="64" borderId="16" applyNumberFormat="0" applyFont="0" applyBorder="0" applyAlignment="0" applyProtection="0">
      <alignment horizontal="right" vertical="center" indent="1"/>
    </xf>
    <xf numFmtId="0" fontId="130" fillId="65" borderId="16" applyNumberFormat="0" applyFont="0" applyBorder="0" applyAlignment="0" applyProtection="0">
      <alignment horizontal="right" vertical="center" indent="1"/>
    </xf>
    <xf numFmtId="0" fontId="130" fillId="66" borderId="16" applyNumberFormat="0" applyFont="0" applyBorder="0" applyAlignment="0" applyProtection="0">
      <alignment horizontal="right" vertical="center" indent="1"/>
    </xf>
    <xf numFmtId="0" fontId="130" fillId="67" borderId="16" applyNumberFormat="0" applyFont="0" applyBorder="0" applyAlignment="0" applyProtection="0">
      <alignment horizontal="right" vertical="center" indent="1"/>
    </xf>
    <xf numFmtId="0" fontId="131" fillId="68" borderId="0" applyNumberFormat="0" applyFont="0" applyBorder="0" applyAlignment="0" applyProtection="0"/>
    <xf numFmtId="0" fontId="131" fillId="69" borderId="0" applyNumberFormat="0" applyFont="0" applyBorder="0" applyAlignment="0" applyProtection="0"/>
    <xf numFmtId="0" fontId="131" fillId="70" borderId="0" applyNumberFormat="0" applyFont="0" applyBorder="0" applyAlignment="0" applyProtection="0"/>
    <xf numFmtId="0" fontId="131" fillId="71" borderId="0" applyNumberFormat="0" applyFont="0" applyBorder="0" applyAlignment="0" applyProtection="0"/>
    <xf numFmtId="0" fontId="131" fillId="72" borderId="0" applyNumberFormat="0" applyFont="0" applyBorder="0" applyAlignment="0" applyProtection="0"/>
    <xf numFmtId="0" fontId="131" fillId="73" borderId="0" applyNumberFormat="0" applyFont="0" applyBorder="0" applyAlignment="0" applyProtection="0"/>
    <xf numFmtId="0" fontId="131" fillId="74" borderId="0" applyNumberFormat="0" applyFont="0" applyBorder="0" applyAlignment="0" applyProtection="0"/>
    <xf numFmtId="0" fontId="131" fillId="75" borderId="0" applyNumberFormat="0" applyFont="0" applyBorder="0" applyAlignment="0" applyProtection="0"/>
    <xf numFmtId="0" fontId="131" fillId="76" borderId="0" applyNumberFormat="0" applyFont="0" applyBorder="0" applyAlignment="0" applyProtection="0"/>
    <xf numFmtId="0" fontId="132" fillId="0" borderId="0"/>
    <xf numFmtId="37" fontId="129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31" fillId="80" borderId="0" applyNumberFormat="0" applyFont="0" applyBorder="0" applyAlignment="0" applyProtection="0"/>
    <xf numFmtId="0" fontId="131" fillId="81" borderId="0" applyNumberFormat="0" applyFont="0" applyBorder="0" applyAlignment="0" applyProtection="0"/>
    <xf numFmtId="0" fontId="131" fillId="82" borderId="0" applyNumberFormat="0" applyFont="0" applyBorder="0" applyAlignment="0" applyProtection="0"/>
    <xf numFmtId="0" fontId="131" fillId="83" borderId="0" applyNumberFormat="0" applyFont="0" applyBorder="0" applyAlignment="0" applyProtection="0"/>
    <xf numFmtId="0" fontId="131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3" fillId="90" borderId="0" applyNumberFormat="0" applyFont="0" applyBorder="0" applyAlignment="0" applyProtection="0">
      <alignment vertical="top"/>
    </xf>
    <xf numFmtId="3" fontId="133" fillId="91" borderId="0" applyNumberFormat="0" applyFont="0" applyBorder="0" applyAlignment="0" applyProtection="0">
      <alignment vertical="top"/>
    </xf>
    <xf numFmtId="0" fontId="131" fillId="92" borderId="0" applyNumberFormat="0" applyFont="0" applyBorder="0" applyAlignment="0" applyProtection="0"/>
    <xf numFmtId="0" fontId="131" fillId="93" borderId="0" applyNumberFormat="0" applyFont="0" applyBorder="0" applyAlignment="0" applyProtection="0"/>
    <xf numFmtId="0" fontId="131" fillId="94" borderId="0" applyNumberFormat="0" applyFont="0" applyBorder="0" applyAlignment="0" applyProtection="0"/>
    <xf numFmtId="0" fontId="131" fillId="95" borderId="0" applyNumberFormat="0" applyFont="0" applyBorder="0" applyAlignment="0" applyProtection="0"/>
    <xf numFmtId="0" fontId="131" fillId="0" borderId="0" applyNumberFormat="0" applyFont="0" applyBorder="0" applyAlignment="0" applyProtection="0"/>
    <xf numFmtId="3" fontId="133" fillId="96" borderId="0" applyNumberFormat="0" applyFont="0" applyBorder="0" applyAlignment="0" applyProtection="0">
      <alignment vertical="top"/>
    </xf>
    <xf numFmtId="0" fontId="131" fillId="97" borderId="0" applyNumberFormat="0" applyFont="0" applyBorder="0" applyAlignment="0" applyProtection="0"/>
    <xf numFmtId="0" fontId="131" fillId="98" borderId="0" applyNumberFormat="0" applyFont="0" applyBorder="0" applyAlignment="0" applyProtection="0"/>
    <xf numFmtId="0" fontId="131" fillId="99" borderId="0" applyNumberFormat="0" applyFont="0" applyBorder="0" applyAlignment="0" applyProtection="0"/>
    <xf numFmtId="0" fontId="131" fillId="100" borderId="0" applyNumberFormat="0" applyFont="0" applyBorder="0" applyAlignment="0" applyProtection="0"/>
    <xf numFmtId="0" fontId="131" fillId="101" borderId="0" applyNumberFormat="0" applyFont="0" applyBorder="0" applyAlignment="0" applyProtection="0"/>
    <xf numFmtId="0" fontId="131" fillId="102" borderId="0" applyNumberFormat="0" applyFont="0" applyBorder="0" applyAlignment="0" applyProtection="0"/>
    <xf numFmtId="0" fontId="131" fillId="76" borderId="0" applyNumberFormat="0" applyFont="0" applyBorder="0" applyAlignment="0" applyProtection="0"/>
    <xf numFmtId="0" fontId="134" fillId="103" borderId="11" applyNumberFormat="0" applyFont="0" applyBorder="0" applyAlignment="0" applyProtection="0">
      <alignment horizontal="center" vertical="center"/>
    </xf>
    <xf numFmtId="0" fontId="127" fillId="104" borderId="11" applyNumberFormat="0" applyFont="0" applyBorder="0" applyAlignment="0" applyProtection="0">
      <alignment horizontal="center" vertical="center"/>
    </xf>
    <xf numFmtId="0" fontId="127" fillId="105" borderId="11" applyNumberFormat="0" applyFont="0" applyBorder="0" applyAlignment="0" applyProtection="0">
      <alignment horizontal="center" vertical="center"/>
    </xf>
    <xf numFmtId="0" fontId="127" fillId="106" borderId="11" applyNumberFormat="0" applyFont="0" applyBorder="0" applyAlignment="0" applyProtection="0">
      <alignment horizontal="center" vertical="center"/>
    </xf>
    <xf numFmtId="0" fontId="127" fillId="107" borderId="11" applyNumberFormat="0" applyFont="0" applyBorder="0" applyAlignment="0" applyProtection="0">
      <alignment horizontal="center" vertical="center"/>
    </xf>
    <xf numFmtId="0" fontId="127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101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</cellStyleXfs>
  <cellXfs count="605">
    <xf numFmtId="0" fontId="0" fillId="0" borderId="0" xfId="0"/>
    <xf numFmtId="0" fontId="10" fillId="0" borderId="0" xfId="18" applyNumberFormat="1" applyFont="1" applyAlignment="1"/>
    <xf numFmtId="0" fontId="11" fillId="0" borderId="0" xfId="18" applyNumberFormat="1" applyFont="1" applyAlignment="1"/>
    <xf numFmtId="0" fontId="10" fillId="0" borderId="0" xfId="18" applyNumberFormat="1" applyFont="1" applyFill="1" applyAlignme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45" fillId="0" borderId="0" xfId="0" applyFont="1" applyBorder="1"/>
    <xf numFmtId="0" fontId="10" fillId="0" borderId="0" xfId="18" applyNumberFormat="1" applyFont="1" applyAlignment="1">
      <alignment horizontal="right" indent="2"/>
    </xf>
    <xf numFmtId="0" fontId="48" fillId="0" borderId="0" xfId="120" applyFont="1"/>
    <xf numFmtId="0" fontId="49" fillId="0" borderId="0" xfId="18" applyNumberFormat="1" applyFont="1" applyAlignment="1">
      <alignment horizontal="right" indent="2"/>
    </xf>
    <xf numFmtId="0" fontId="50" fillId="0" borderId="0" xfId="18" applyNumberFormat="1" applyFont="1" applyAlignment="1">
      <alignment horizontal="right" indent="2"/>
    </xf>
    <xf numFmtId="0" fontId="11" fillId="0" borderId="0" xfId="18" applyNumberFormat="1" applyFont="1" applyFill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Continuous"/>
    </xf>
    <xf numFmtId="0" fontId="0" fillId="0" borderId="0" xfId="0" applyFont="1" applyAlignment="1">
      <alignment horizontal="center" vertical="center" wrapText="1"/>
    </xf>
    <xf numFmtId="17" fontId="0" fillId="0" borderId="0" xfId="0" applyNumberFormat="1" applyFont="1" applyAlignment="1">
      <alignment horizontal="center"/>
    </xf>
    <xf numFmtId="166" fontId="0" fillId="0" borderId="0" xfId="0" applyNumberFormat="1" applyFont="1"/>
    <xf numFmtId="0" fontId="0" fillId="4" borderId="0" xfId="0" applyFont="1" applyFill="1"/>
    <xf numFmtId="3" fontId="53" fillId="0" borderId="0" xfId="0" applyNumberFormat="1" applyFont="1" applyAlignment="1">
      <alignment horizontal="right"/>
    </xf>
    <xf numFmtId="4" fontId="53" fillId="0" borderId="0" xfId="0" applyNumberFormat="1" applyFont="1" applyAlignment="1">
      <alignment horizontal="right"/>
    </xf>
    <xf numFmtId="0" fontId="54" fillId="0" borderId="0" xfId="118" applyFont="1"/>
    <xf numFmtId="0" fontId="55" fillId="0" borderId="0" xfId="118" applyFont="1"/>
    <xf numFmtId="0" fontId="57" fillId="0" borderId="0" xfId="118" applyFont="1"/>
    <xf numFmtId="0" fontId="53" fillId="0" borderId="0" xfId="118" applyFont="1"/>
    <xf numFmtId="0" fontId="58" fillId="0" borderId="0" xfId="118" applyFont="1"/>
    <xf numFmtId="0" fontId="48" fillId="0" borderId="0" xfId="120" applyFont="1" applyAlignment="1">
      <alignment horizontal="left" indent="1"/>
    </xf>
    <xf numFmtId="0" fontId="59" fillId="0" borderId="0" xfId="120" applyFont="1"/>
    <xf numFmtId="0" fontId="60" fillId="0" borderId="0" xfId="120" applyFont="1"/>
    <xf numFmtId="0" fontId="61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 vertical="center"/>
    </xf>
    <xf numFmtId="0" fontId="10" fillId="0" borderId="0" xfId="7" applyNumberFormat="1" applyFont="1" applyBorder="1" applyAlignment="1">
      <alignment horizontal="centerContinuous" vertical="center"/>
    </xf>
    <xf numFmtId="0" fontId="62" fillId="27" borderId="0" xfId="7" applyNumberFormat="1" applyFont="1" applyFill="1" applyAlignment="1">
      <alignment horizontal="centerContinuous"/>
    </xf>
    <xf numFmtId="0" fontId="53" fillId="0" borderId="0" xfId="7" applyNumberFormat="1" applyFont="1" applyAlignment="1"/>
    <xf numFmtId="0" fontId="53" fillId="0" borderId="0" xfId="7" applyFont="1"/>
    <xf numFmtId="0" fontId="53" fillId="0" borderId="0" xfId="7" applyNumberFormat="1" applyFont="1" applyBorder="1" applyAlignment="1">
      <alignment horizontal="centerContinuous" vertical="center"/>
    </xf>
    <xf numFmtId="0" fontId="53" fillId="0" borderId="0" xfId="7" applyNumberFormat="1" applyFont="1" applyBorder="1" applyAlignment="1"/>
    <xf numFmtId="0" fontId="66" fillId="0" borderId="0" xfId="7" applyNumberFormat="1" applyFont="1" applyAlignment="1"/>
    <xf numFmtId="0" fontId="63" fillId="0" borderId="0" xfId="7" applyNumberFormat="1" applyFont="1" applyBorder="1" applyAlignment="1"/>
    <xf numFmtId="3" fontId="53" fillId="0" borderId="0" xfId="7" applyNumberFormat="1" applyFont="1" applyAlignment="1"/>
    <xf numFmtId="4" fontId="53" fillId="0" borderId="0" xfId="7" applyNumberFormat="1" applyFont="1" applyAlignment="1"/>
    <xf numFmtId="3" fontId="67" fillId="28" borderId="0" xfId="7" applyNumberFormat="1" applyFont="1" applyFill="1" applyAlignment="1">
      <alignment vertical="top"/>
    </xf>
    <xf numFmtId="4" fontId="53" fillId="0" borderId="0" xfId="7" applyNumberFormat="1" applyFont="1"/>
    <xf numFmtId="0" fontId="53" fillId="0" borderId="1" xfId="7" applyNumberFormat="1" applyFont="1" applyBorder="1"/>
    <xf numFmtId="0" fontId="53" fillId="0" borderId="0" xfId="7" applyNumberFormat="1" applyFont="1"/>
    <xf numFmtId="169" fontId="53" fillId="0" borderId="0" xfId="7" applyNumberFormat="1" applyFont="1" applyAlignment="1"/>
    <xf numFmtId="0" fontId="53" fillId="0" borderId="0" xfId="7" applyNumberFormat="1" applyFont="1" applyBorder="1"/>
    <xf numFmtId="0" fontId="72" fillId="0" borderId="0" xfId="7" applyNumberFormat="1" applyFont="1" applyBorder="1" applyAlignment="1">
      <alignment horizontal="centerContinuous"/>
    </xf>
    <xf numFmtId="0" fontId="72" fillId="0" borderId="0" xfId="7" applyNumberFormat="1" applyFont="1" applyAlignment="1">
      <alignment horizontal="centerContinuous"/>
    </xf>
    <xf numFmtId="49" fontId="61" fillId="0" borderId="0" xfId="7" applyNumberFormat="1" applyFont="1" applyAlignment="1">
      <alignment horizontal="centerContinuous"/>
    </xf>
    <xf numFmtId="9" fontId="53" fillId="0" borderId="0" xfId="7" applyNumberFormat="1" applyFont="1"/>
    <xf numFmtId="0" fontId="54" fillId="0" borderId="0" xfId="17" applyFont="1"/>
    <xf numFmtId="2" fontId="54" fillId="0" borderId="0" xfId="17" applyNumberFormat="1" applyFont="1"/>
    <xf numFmtId="0" fontId="76" fillId="0" borderId="0" xfId="17" applyFont="1" applyAlignment="1">
      <alignment horizontal="center"/>
    </xf>
    <xf numFmtId="0" fontId="56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/>
    </xf>
    <xf numFmtId="3" fontId="53" fillId="0" borderId="1" xfId="7" applyNumberFormat="1" applyFont="1" applyBorder="1"/>
    <xf numFmtId="0" fontId="42" fillId="0" borderId="0" xfId="7" applyNumberFormat="1" applyFont="1" applyAlignme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3" fontId="42" fillId="0" borderId="0" xfId="7" applyNumberFormat="1" applyFont="1" applyAlignment="1"/>
    <xf numFmtId="0" fontId="42" fillId="34" borderId="0" xfId="7" applyNumberFormat="1" applyFont="1" applyFill="1" applyAlignment="1"/>
    <xf numFmtId="3" fontId="42" fillId="34" borderId="0" xfId="7" applyNumberFormat="1" applyFont="1" applyFill="1" applyAlignment="1"/>
    <xf numFmtId="3" fontId="42" fillId="34" borderId="0" xfId="7" applyNumberFormat="1" applyFont="1" applyFill="1" applyAlignment="1">
      <alignment horizontal="right"/>
    </xf>
    <xf numFmtId="0" fontId="42" fillId="0" borderId="0" xfId="7" applyNumberFormat="1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 applyAlignment="1"/>
    <xf numFmtId="0" fontId="42" fillId="0" borderId="0" xfId="7" applyNumberFormat="1" applyFont="1" applyAlignment="1">
      <alignment horizontal="left" vertical="top"/>
    </xf>
    <xf numFmtId="0" fontId="42" fillId="34" borderId="0" xfId="7" applyNumberFormat="1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NumberFormat="1" applyFont="1" applyAlignment="1">
      <alignment horizontal="centerContinuous"/>
    </xf>
    <xf numFmtId="169" fontId="42" fillId="0" borderId="0" xfId="7" applyNumberFormat="1" applyFont="1" applyAlignment="1"/>
    <xf numFmtId="0" fontId="79" fillId="0" borderId="0" xfId="7" applyNumberFormat="1" applyFont="1" applyAlignment="1">
      <alignment horizontal="centerContinuous"/>
    </xf>
    <xf numFmtId="4" fontId="42" fillId="0" borderId="0" xfId="7" applyNumberFormat="1" applyFont="1"/>
    <xf numFmtId="0" fontId="42" fillId="0" borderId="0" xfId="7" applyNumberFormat="1" applyFont="1"/>
    <xf numFmtId="0" fontId="0" fillId="0" borderId="0" xfId="0" applyFont="1" applyBorder="1"/>
    <xf numFmtId="0" fontId="81" fillId="0" borderId="0" xfId="0" applyFont="1" applyFill="1" applyBorder="1" applyAlignment="1">
      <alignment horizontal="right" vertical="center" wrapText="1"/>
    </xf>
    <xf numFmtId="0" fontId="74" fillId="0" borderId="0" xfId="0" applyFont="1" applyFill="1" applyBorder="1" applyAlignment="1">
      <alignment vertical="center"/>
    </xf>
    <xf numFmtId="0" fontId="77" fillId="0" borderId="0" xfId="0" applyFont="1" applyFill="1" applyBorder="1" applyAlignment="1">
      <alignment vertical="center"/>
    </xf>
    <xf numFmtId="168" fontId="65" fillId="0" borderId="0" xfId="0" applyNumberFormat="1" applyFont="1" applyFill="1" applyBorder="1" applyAlignment="1">
      <alignment vertical="center"/>
    </xf>
    <xf numFmtId="0" fontId="42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82" fillId="0" borderId="0" xfId="0" applyFont="1"/>
    <xf numFmtId="3" fontId="0" fillId="0" borderId="0" xfId="0" applyNumberFormat="1" applyFont="1"/>
    <xf numFmtId="0" fontId="69" fillId="0" borderId="0" xfId="0" applyFont="1" applyAlignment="1">
      <alignment horizontal="centerContinuous"/>
    </xf>
    <xf numFmtId="0" fontId="57" fillId="0" borderId="0" xfId="0" applyFont="1" applyAlignment="1">
      <alignment horizontal="centerContinuous"/>
    </xf>
    <xf numFmtId="0" fontId="83" fillId="0" borderId="0" xfId="0" applyFont="1"/>
    <xf numFmtId="0" fontId="84" fillId="0" borderId="0" xfId="0" applyFont="1" applyBorder="1" applyAlignment="1">
      <alignment horizontal="left" vertical="center" wrapText="1" indent="1"/>
    </xf>
    <xf numFmtId="10" fontId="45" fillId="0" borderId="0" xfId="0" applyNumberFormat="1" applyFont="1" applyBorder="1"/>
    <xf numFmtId="10" fontId="45" fillId="0" borderId="0" xfId="0" applyNumberFormat="1" applyFont="1"/>
    <xf numFmtId="0" fontId="84" fillId="0" borderId="0" xfId="5" applyFont="1" applyFill="1" applyBorder="1" applyAlignment="1">
      <alignment horizontal="left" vertical="center" wrapText="1" indent="1"/>
    </xf>
    <xf numFmtId="168" fontId="45" fillId="0" borderId="0" xfId="0" applyNumberFormat="1" applyFont="1" applyBorder="1"/>
    <xf numFmtId="10" fontId="0" fillId="0" borderId="0" xfId="0" applyNumberFormat="1" applyFont="1"/>
    <xf numFmtId="0" fontId="56" fillId="0" borderId="0" xfId="0" applyNumberFormat="1" applyFont="1" applyAlignment="1">
      <alignment horizontal="centerContinuous"/>
    </xf>
    <xf numFmtId="0" fontId="0" fillId="0" borderId="0" xfId="0" applyFont="1" applyAlignment="1">
      <alignment horizontal="center"/>
    </xf>
    <xf numFmtId="166" fontId="0" fillId="0" borderId="0" xfId="0" applyNumberFormat="1" applyFont="1" applyAlignment="1">
      <alignment horizontal="right" indent="2"/>
    </xf>
    <xf numFmtId="49" fontId="0" fillId="0" borderId="10" xfId="0" applyNumberFormat="1" applyFont="1" applyBorder="1" applyAlignment="1">
      <alignment horizontal="center" wrapText="1"/>
    </xf>
    <xf numFmtId="3" fontId="78" fillId="31" borderId="0" xfId="0" applyNumberFormat="1" applyFont="1" applyFill="1" applyAlignment="1">
      <alignment horizontal="centerContinuous"/>
    </xf>
    <xf numFmtId="0" fontId="0" fillId="31" borderId="0" xfId="0" applyFont="1" applyFill="1" applyAlignment="1">
      <alignment horizontal="centerContinuous"/>
    </xf>
    <xf numFmtId="10" fontId="0" fillId="0" borderId="0" xfId="0" applyNumberFormat="1" applyFont="1" applyAlignment="1">
      <alignment horizontal="right" indent="2"/>
    </xf>
    <xf numFmtId="10" fontId="0" fillId="0" borderId="10" xfId="0" applyNumberFormat="1" applyFont="1" applyBorder="1" applyAlignment="1">
      <alignment horizontal="right" indent="2"/>
    </xf>
    <xf numFmtId="0" fontId="51" fillId="31" borderId="0" xfId="0" applyFont="1" applyFill="1" applyBorder="1" applyAlignment="1">
      <alignment horizontal="centerContinuous" vertical="center"/>
    </xf>
    <xf numFmtId="4" fontId="10" fillId="0" borderId="0" xfId="18" applyNumberFormat="1" applyFont="1" applyAlignment="1"/>
    <xf numFmtId="0" fontId="86" fillId="0" borderId="0" xfId="18" applyNumberFormat="1" applyFont="1" applyAlignment="1">
      <alignment horizontal="centerContinuous" vertical="center"/>
    </xf>
    <xf numFmtId="0" fontId="10" fillId="0" borderId="0" xfId="18" applyNumberFormat="1" applyFont="1" applyAlignment="1">
      <alignment horizontal="centerContinuous" vertical="center"/>
    </xf>
    <xf numFmtId="4" fontId="10" fillId="0" borderId="0" xfId="18" applyNumberFormat="1" applyFont="1" applyAlignment="1">
      <alignment horizontal="centerContinuous" vertical="center"/>
    </xf>
    <xf numFmtId="0" fontId="87" fillId="0" borderId="0" xfId="18" applyNumberFormat="1" applyFont="1" applyAlignment="1">
      <alignment horizontal="centerContinuous" vertical="center"/>
    </xf>
    <xf numFmtId="15" fontId="86" fillId="0" borderId="0" xfId="18" applyNumberFormat="1" applyFont="1" applyAlignment="1" applyProtection="1">
      <alignment horizontal="centerContinuous" vertical="center"/>
      <protection locked="0"/>
    </xf>
    <xf numFmtId="0" fontId="53" fillId="0" borderId="0" xfId="18" applyNumberFormat="1" applyFont="1" applyAlignment="1">
      <alignment horizontal="right" indent="2"/>
    </xf>
    <xf numFmtId="0" fontId="88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>
      <alignment horizontal="centerContinuous" vertical="center"/>
    </xf>
    <xf numFmtId="4" fontId="53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/>
    <xf numFmtId="0" fontId="42" fillId="29" borderId="0" xfId="18" applyFont="1" applyFill="1" applyBorder="1" applyAlignment="1">
      <alignment horizontal="center" vertical="center" wrapText="1"/>
    </xf>
    <xf numFmtId="0" fontId="53" fillId="29" borderId="0" xfId="18" applyFont="1" applyFill="1" applyBorder="1" applyAlignment="1">
      <alignment horizontal="center" vertical="center" wrapText="1"/>
    </xf>
    <xf numFmtId="0" fontId="69" fillId="29" borderId="0" xfId="18" applyNumberFormat="1" applyFont="1" applyFill="1" applyBorder="1" applyAlignment="1">
      <alignment horizontal="center" vertical="center" wrapText="1"/>
    </xf>
    <xf numFmtId="4" fontId="69" fillId="29" borderId="0" xfId="18" applyNumberFormat="1" applyFont="1" applyFill="1" applyBorder="1" applyAlignment="1">
      <alignment horizontal="center" vertical="center" wrapText="1"/>
    </xf>
    <xf numFmtId="0" fontId="69" fillId="3" borderId="0" xfId="18" applyNumberFormat="1" applyFont="1" applyFill="1" applyAlignment="1"/>
    <xf numFmtId="3" fontId="69" fillId="3" borderId="0" xfId="18" applyNumberFormat="1" applyFont="1" applyFill="1" applyAlignment="1">
      <alignment horizontal="right" indent="1"/>
    </xf>
    <xf numFmtId="4" fontId="69" fillId="3" borderId="0" xfId="18" applyNumberFormat="1" applyFont="1" applyFill="1" applyAlignment="1">
      <alignment horizontal="right" indent="1"/>
    </xf>
    <xf numFmtId="0" fontId="89" fillId="0" borderId="0" xfId="18" applyNumberFormat="1" applyFont="1" applyFill="1" applyAlignment="1"/>
    <xf numFmtId="0" fontId="90" fillId="0" borderId="0" xfId="18" applyNumberFormat="1" applyFont="1" applyFill="1" applyAlignment="1"/>
    <xf numFmtId="0" fontId="90" fillId="5" borderId="0" xfId="18" applyNumberFormat="1" applyFont="1" applyFill="1" applyAlignment="1"/>
    <xf numFmtId="0" fontId="53" fillId="4" borderId="0" xfId="18" applyNumberFormat="1" applyFont="1" applyFill="1" applyAlignment="1"/>
    <xf numFmtId="3" fontId="53" fillId="4" borderId="0" xfId="18" applyNumberFormat="1" applyFont="1" applyFill="1" applyAlignment="1">
      <alignment horizontal="right" indent="1"/>
    </xf>
    <xf numFmtId="4" fontId="53" fillId="4" borderId="0" xfId="18" applyNumberFormat="1" applyFont="1" applyFill="1" applyAlignment="1">
      <alignment horizontal="right" indent="1"/>
    </xf>
    <xf numFmtId="0" fontId="91" fillId="0" borderId="0" xfId="18" applyNumberFormat="1" applyFont="1" applyAlignment="1"/>
    <xf numFmtId="3" fontId="53" fillId="0" borderId="0" xfId="18" applyNumberFormat="1" applyFont="1" applyFill="1" applyBorder="1" applyAlignment="1">
      <alignment horizontal="right" indent="1"/>
    </xf>
    <xf numFmtId="4" fontId="53" fillId="0" borderId="0" xfId="18" applyNumberFormat="1" applyFont="1" applyFill="1" applyBorder="1" applyAlignment="1">
      <alignment horizontal="right" indent="1"/>
    </xf>
    <xf numFmtId="3" fontId="69" fillId="0" borderId="0" xfId="18" applyNumberFormat="1" applyFont="1" applyFill="1" applyBorder="1" applyAlignment="1">
      <alignment horizontal="right" vertical="center" indent="1"/>
    </xf>
    <xf numFmtId="4" fontId="69" fillId="0" borderId="0" xfId="18" applyNumberFormat="1" applyFont="1" applyFill="1" applyBorder="1" applyAlignment="1">
      <alignment horizontal="right" vertical="center" indent="1"/>
    </xf>
    <xf numFmtId="0" fontId="92" fillId="0" borderId="0" xfId="18" applyNumberFormat="1" applyFont="1" applyAlignment="1">
      <alignment horizontal="right" indent="2"/>
    </xf>
    <xf numFmtId="3" fontId="53" fillId="0" borderId="0" xfId="18" applyNumberFormat="1" applyFont="1" applyAlignment="1"/>
    <xf numFmtId="4" fontId="53" fillId="0" borderId="0" xfId="18" applyNumberFormat="1" applyFont="1" applyAlignment="1"/>
    <xf numFmtId="0" fontId="53" fillId="0" borderId="0" xfId="18" applyNumberFormat="1" applyFont="1" applyAlignment="1">
      <alignment horizontal="right"/>
    </xf>
    <xf numFmtId="0" fontId="92" fillId="0" borderId="0" xfId="18" applyNumberFormat="1" applyFont="1" applyFill="1" applyAlignment="1">
      <alignment horizontal="right" indent="2"/>
    </xf>
    <xf numFmtId="0" fontId="53" fillId="0" borderId="0" xfId="18" applyNumberFormat="1" applyFont="1" applyFill="1" applyAlignment="1">
      <alignment horizontal="right" indent="2"/>
    </xf>
    <xf numFmtId="0" fontId="11" fillId="0" borderId="0" xfId="18" applyNumberFormat="1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9" fillId="0" borderId="0" xfId="18" applyNumberFormat="1" applyFont="1" applyAlignment="1">
      <alignment horizontal="centerContinuous" vertical="center"/>
    </xf>
    <xf numFmtId="0" fontId="53" fillId="0" borderId="0" xfId="18" applyNumberFormat="1" applyFont="1" applyBorder="1" applyAlignment="1"/>
    <xf numFmtId="14" fontId="53" fillId="0" borderId="0" xfId="18" applyNumberFormat="1" applyFont="1" applyAlignment="1"/>
    <xf numFmtId="0" fontId="93" fillId="0" borderId="0" xfId="18" applyNumberFormat="1" applyFont="1" applyAlignment="1"/>
    <xf numFmtId="0" fontId="53" fillId="0" borderId="0" xfId="18" applyNumberFormat="1" applyFont="1" applyFill="1" applyAlignment="1"/>
    <xf numFmtId="0" fontId="78" fillId="29" borderId="0" xfId="18" applyNumberFormat="1" applyFont="1" applyFill="1" applyBorder="1" applyAlignment="1">
      <alignment horizontal="center" vertical="center" wrapText="1"/>
    </xf>
    <xf numFmtId="0" fontId="53" fillId="0" borderId="0" xfId="18" applyNumberFormat="1" applyFont="1" applyFill="1" applyAlignment="1">
      <alignment horizontal="right" vertical="center" indent="2"/>
    </xf>
    <xf numFmtId="0" fontId="69" fillId="3" borderId="0" xfId="18" applyNumberFormat="1" applyFont="1" applyFill="1" applyAlignment="1">
      <alignment vertical="center"/>
    </xf>
    <xf numFmtId="3" fontId="69" fillId="3" borderId="0" xfId="18" applyNumberFormat="1" applyFont="1" applyFill="1" applyAlignment="1">
      <alignment horizontal="right" vertical="center"/>
    </xf>
    <xf numFmtId="0" fontId="11" fillId="5" borderId="0" xfId="18" applyNumberFormat="1" applyFont="1" applyFill="1" applyAlignment="1">
      <alignment vertical="center"/>
    </xf>
    <xf numFmtId="0" fontId="53" fillId="4" borderId="0" xfId="18" applyNumberFormat="1" applyFont="1" applyFill="1" applyAlignment="1">
      <alignment vertical="center"/>
    </xf>
    <xf numFmtId="3" fontId="53" fillId="4" borderId="0" xfId="18" applyNumberFormat="1" applyFont="1" applyFill="1" applyAlignment="1">
      <alignment horizontal="right" vertical="center"/>
    </xf>
    <xf numFmtId="0" fontId="10" fillId="0" borderId="0" xfId="18" applyNumberFormat="1" applyFont="1" applyFill="1" applyAlignment="1">
      <alignment vertical="center"/>
    </xf>
    <xf numFmtId="0" fontId="53" fillId="0" borderId="0" xfId="18" applyNumberFormat="1" applyFont="1" applyFill="1" applyAlignment="1">
      <alignment vertical="center"/>
    </xf>
    <xf numFmtId="0" fontId="11" fillId="3" borderId="0" xfId="18" applyNumberFormat="1" applyFont="1" applyFill="1" applyAlignment="1">
      <alignment vertical="center"/>
    </xf>
    <xf numFmtId="3" fontId="53" fillId="0" borderId="0" xfId="18" applyNumberFormat="1" applyFont="1" applyFill="1" applyAlignment="1">
      <alignment horizontal="right" vertical="center"/>
    </xf>
    <xf numFmtId="0" fontId="53" fillId="0" borderId="0" xfId="18" applyNumberFormat="1" applyFont="1" applyAlignment="1">
      <alignment horizontal="right" vertical="center" indent="2"/>
    </xf>
    <xf numFmtId="0" fontId="91" fillId="0" borderId="0" xfId="18" applyNumberFormat="1" applyFont="1" applyAlignment="1">
      <alignment vertical="center"/>
    </xf>
    <xf numFmtId="0" fontId="53" fillId="0" borderId="0" xfId="18" applyNumberFormat="1" applyFont="1" applyFill="1" applyBorder="1" applyAlignment="1">
      <alignment vertical="center"/>
    </xf>
    <xf numFmtId="3" fontId="53" fillId="0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Fill="1" applyBorder="1" applyAlignment="1">
      <alignment horizontal="right" vertical="center" indent="2"/>
    </xf>
    <xf numFmtId="0" fontId="69" fillId="0" borderId="0" xfId="18" applyNumberFormat="1" applyFont="1" applyFill="1" applyBorder="1" applyAlignment="1">
      <alignment horizontal="right" vertical="center" indent="2"/>
    </xf>
    <xf numFmtId="0" fontId="53" fillId="0" borderId="0" xfId="18" applyNumberFormat="1" applyFont="1" applyFill="1" applyBorder="1" applyAlignment="1">
      <alignment horizontal="left" vertical="center"/>
    </xf>
    <xf numFmtId="0" fontId="69" fillId="3" borderId="0" xfId="18" applyNumberFormat="1" applyFont="1" applyFill="1" applyBorder="1" applyAlignment="1">
      <alignment vertical="center"/>
    </xf>
    <xf numFmtId="3" fontId="69" fillId="3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Alignment="1">
      <alignment vertical="center"/>
    </xf>
    <xf numFmtId="0" fontId="53" fillId="0" borderId="0" xfId="18" applyNumberFormat="1" applyFont="1" applyFill="1" applyAlignment="1">
      <alignment horizontal="right" indent="4"/>
    </xf>
    <xf numFmtId="10" fontId="53" fillId="0" borderId="0" xfId="18" applyNumberFormat="1" applyFont="1" applyAlignment="1"/>
    <xf numFmtId="2" fontId="53" fillId="0" borderId="0" xfId="18" applyNumberFormat="1" applyFont="1" applyAlignment="1"/>
    <xf numFmtId="0" fontId="54" fillId="0" borderId="0" xfId="18" applyNumberFormat="1" applyFont="1" applyFill="1" applyAlignment="1">
      <alignment horizontal="right" indent="2"/>
    </xf>
    <xf numFmtId="0" fontId="54" fillId="0" borderId="0" xfId="18" applyNumberFormat="1" applyFont="1" applyAlignment="1"/>
    <xf numFmtId="3" fontId="54" fillId="0" borderId="0" xfId="18" applyNumberFormat="1" applyFont="1" applyAlignment="1"/>
    <xf numFmtId="0" fontId="53" fillId="4" borderId="0" xfId="114" applyFont="1" applyFill="1" applyAlignment="1">
      <alignment horizontal="right" vertical="center"/>
    </xf>
    <xf numFmtId="0" fontId="54" fillId="0" borderId="0" xfId="114" applyFont="1" applyBorder="1"/>
    <xf numFmtId="3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/>
    <xf numFmtId="0" fontId="54" fillId="0" borderId="0" xfId="114" applyFont="1"/>
    <xf numFmtId="0" fontId="53" fillId="4" borderId="0" xfId="114" applyFont="1" applyFill="1" applyBorder="1" applyAlignment="1">
      <alignment horizontal="right" vertical="center"/>
    </xf>
    <xf numFmtId="0" fontId="53" fillId="4" borderId="0" xfId="114" applyFont="1" applyFill="1" applyAlignment="1">
      <alignment horizontal="right" vertical="center" indent="1"/>
    </xf>
    <xf numFmtId="0" fontId="53" fillId="4" borderId="0" xfId="114" applyFont="1" applyFill="1" applyBorder="1" applyAlignment="1">
      <alignment horizontal="right" vertical="center" indent="1"/>
    </xf>
    <xf numFmtId="3" fontId="53" fillId="0" borderId="0" xfId="114" applyNumberFormat="1" applyFont="1" applyBorder="1" applyAlignment="1">
      <alignment horizontal="left" indent="2"/>
    </xf>
    <xf numFmtId="3" fontId="53" fillId="0" borderId="0" xfId="114" applyNumberFormat="1" applyFont="1" applyBorder="1" applyAlignment="1">
      <alignment horizontal="right" indent="2"/>
    </xf>
    <xf numFmtId="0" fontId="94" fillId="4" borderId="0" xfId="114" applyFont="1" applyFill="1" applyBorder="1" applyAlignment="1">
      <alignment horizontal="right" vertical="center" indent="1"/>
    </xf>
    <xf numFmtId="0" fontId="69" fillId="33" borderId="0" xfId="114" applyFont="1" applyFill="1" applyBorder="1" applyAlignment="1">
      <alignment horizontal="left" indent="2"/>
    </xf>
    <xf numFmtId="3" fontId="69" fillId="3" borderId="0" xfId="114" applyNumberFormat="1" applyFont="1" applyFill="1" applyBorder="1" applyAlignment="1">
      <alignment horizontal="right" indent="2"/>
    </xf>
    <xf numFmtId="0" fontId="95" fillId="0" borderId="0" xfId="114" applyFont="1" applyBorder="1"/>
    <xf numFmtId="0" fontId="95" fillId="0" borderId="0" xfId="114" applyFont="1"/>
    <xf numFmtId="0" fontId="96" fillId="0" borderId="0" xfId="114" applyFont="1" applyBorder="1"/>
    <xf numFmtId="0" fontId="96" fillId="0" borderId="0" xfId="114" applyFont="1"/>
    <xf numFmtId="0" fontId="53" fillId="4" borderId="0" xfId="114" applyFont="1" applyFill="1"/>
    <xf numFmtId="3" fontId="65" fillId="0" borderId="0" xfId="114" applyNumberFormat="1" applyFont="1" applyBorder="1"/>
    <xf numFmtId="0" fontId="45" fillId="4" borderId="0" xfId="0" applyFont="1" applyFill="1"/>
    <xf numFmtId="4" fontId="69" fillId="3" borderId="0" xfId="18" applyNumberFormat="1" applyFont="1" applyFill="1" applyAlignment="1">
      <alignment horizontal="right" vertical="center"/>
    </xf>
    <xf numFmtId="4" fontId="53" fillId="4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Border="1" applyAlignment="1">
      <alignment horizontal="right" vertical="center"/>
    </xf>
    <xf numFmtId="4" fontId="69" fillId="3" borderId="0" xfId="18" applyNumberFormat="1" applyFont="1" applyFill="1" applyBorder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NumberFormat="1" applyFont="1" applyAlignment="1"/>
    <xf numFmtId="3" fontId="1" fillId="0" borderId="0" xfId="0" applyNumberFormat="1" applyFont="1" applyAlignment="1">
      <alignment horizontal="right"/>
    </xf>
    <xf numFmtId="0" fontId="9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00" fillId="0" borderId="0" xfId="0" applyFont="1" applyFill="1" applyBorder="1" applyAlignment="1">
      <alignment horizontal="right" vertical="center" wrapText="1"/>
    </xf>
    <xf numFmtId="0" fontId="10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02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/>
    </xf>
    <xf numFmtId="0" fontId="106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06" fillId="0" borderId="0" xfId="0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3" fontId="106" fillId="0" borderId="0" xfId="0" applyNumberFormat="1" applyFont="1" applyFill="1" applyBorder="1" applyAlignment="1">
      <alignment vertical="center"/>
    </xf>
    <xf numFmtId="0" fontId="106" fillId="0" borderId="0" xfId="0" applyFont="1" applyFill="1" applyBorder="1" applyAlignment="1">
      <alignment vertical="center"/>
    </xf>
    <xf numFmtId="0" fontId="107" fillId="0" borderId="0" xfId="0" applyFont="1" applyFill="1" applyBorder="1" applyAlignment="1">
      <alignment vertical="center"/>
    </xf>
    <xf numFmtId="168" fontId="2" fillId="0" borderId="0" xfId="0" applyNumberFormat="1" applyFont="1" applyFill="1" applyBorder="1" applyAlignment="1">
      <alignment vertical="center"/>
    </xf>
    <xf numFmtId="0" fontId="105" fillId="0" borderId="0" xfId="0" applyFont="1" applyFill="1" applyBorder="1" applyAlignment="1">
      <alignment horizontal="left" vertical="center"/>
    </xf>
    <xf numFmtId="0" fontId="100" fillId="0" borderId="0" xfId="0" applyFont="1" applyFill="1" applyBorder="1" applyAlignment="1">
      <alignment horizontal="left" vertical="center"/>
    </xf>
    <xf numFmtId="3" fontId="100" fillId="0" borderId="0" xfId="0" applyNumberFormat="1" applyFont="1" applyFill="1" applyBorder="1" applyAlignment="1">
      <alignment vertical="center"/>
    </xf>
    <xf numFmtId="168" fontId="100" fillId="0" borderId="0" xfId="0" applyNumberFormat="1" applyFont="1" applyFill="1" applyBorder="1" applyAlignment="1">
      <alignment vertical="center"/>
    </xf>
    <xf numFmtId="0" fontId="107" fillId="0" borderId="0" xfId="0" applyFont="1" applyFill="1" applyBorder="1" applyAlignment="1">
      <alignment horizontal="left" vertical="center"/>
    </xf>
    <xf numFmtId="0" fontId="108" fillId="0" borderId="0" xfId="0" applyFont="1" applyFill="1" applyBorder="1" applyAlignment="1">
      <alignment horizontal="left" vertical="center"/>
    </xf>
    <xf numFmtId="0" fontId="109" fillId="0" borderId="0" xfId="0" applyFont="1" applyFill="1" applyBorder="1" applyAlignment="1">
      <alignment horizontal="left" vertical="center"/>
    </xf>
    <xf numFmtId="0" fontId="105" fillId="0" borderId="0" xfId="0" applyFont="1" applyFill="1" applyBorder="1" applyAlignment="1">
      <alignment horizontal="right" vertical="center" wrapText="1"/>
    </xf>
    <xf numFmtId="0" fontId="105" fillId="0" borderId="0" xfId="0" applyFont="1" applyFill="1" applyBorder="1" applyAlignment="1">
      <alignment vertical="center"/>
    </xf>
    <xf numFmtId="0" fontId="100" fillId="0" borderId="0" xfId="0" applyFont="1" applyFill="1" applyBorder="1" applyAlignment="1">
      <alignment horizontal="left" vertical="center" wrapText="1"/>
    </xf>
    <xf numFmtId="0" fontId="98" fillId="0" borderId="0" xfId="0" applyFont="1" applyFill="1" applyBorder="1" applyAlignment="1">
      <alignment vertical="center"/>
    </xf>
    <xf numFmtId="3" fontId="100" fillId="0" borderId="0" xfId="0" applyNumberFormat="1" applyFont="1" applyFill="1" applyBorder="1" applyAlignment="1">
      <alignment horizontal="center" vertical="center"/>
    </xf>
    <xf numFmtId="0" fontId="100" fillId="0" borderId="0" xfId="0" applyFont="1" applyFill="1" applyBorder="1" applyAlignment="1">
      <alignment horizontal="center" vertical="center"/>
    </xf>
    <xf numFmtId="0" fontId="101" fillId="0" borderId="0" xfId="0" applyFont="1" applyFill="1" applyBorder="1" applyAlignment="1">
      <alignment horizontal="right" vertical="center" wrapText="1"/>
    </xf>
    <xf numFmtId="0" fontId="103" fillId="0" borderId="0" xfId="0" applyFont="1" applyFill="1" applyBorder="1" applyAlignment="1">
      <alignment vertical="center"/>
    </xf>
    <xf numFmtId="0" fontId="104" fillId="0" borderId="0" xfId="0" applyFont="1" applyFill="1" applyBorder="1" applyAlignment="1">
      <alignment vertical="center"/>
    </xf>
    <xf numFmtId="0" fontId="102" fillId="0" borderId="0" xfId="0" quotePrefix="1" applyFont="1" applyFill="1" applyBorder="1" applyAlignment="1">
      <alignment horizontal="right" vertical="center" wrapText="1"/>
    </xf>
    <xf numFmtId="0" fontId="106" fillId="0" borderId="0" xfId="0" applyFont="1" applyFill="1" applyBorder="1" applyAlignment="1">
      <alignment horizontal="right" vertical="center" wrapText="1"/>
    </xf>
    <xf numFmtId="3" fontId="100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vertical="center"/>
    </xf>
    <xf numFmtId="0" fontId="110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43" fillId="0" borderId="0" xfId="0" applyFont="1" applyFill="1" applyBorder="1" applyAlignment="1">
      <alignment vertical="center"/>
    </xf>
    <xf numFmtId="3" fontId="42" fillId="0" borderId="0" xfId="7" applyNumberFormat="1" applyFont="1" applyFill="1" applyBorder="1" applyAlignment="1">
      <alignment horizontal="right"/>
    </xf>
    <xf numFmtId="0" fontId="43" fillId="0" borderId="0" xfId="0" applyFont="1" applyFill="1" applyBorder="1"/>
    <xf numFmtId="0" fontId="97" fillId="0" borderId="0" xfId="0" applyFont="1" applyFill="1" applyBorder="1" applyAlignment="1">
      <alignment vertical="center" wrapText="1"/>
    </xf>
    <xf numFmtId="0" fontId="97" fillId="0" borderId="0" xfId="0" applyFont="1" applyFill="1" applyBorder="1" applyAlignment="1">
      <alignment vertical="center"/>
    </xf>
    <xf numFmtId="0" fontId="99" fillId="0" borderId="0" xfId="0" applyFont="1" applyFill="1" applyBorder="1" applyAlignment="1">
      <alignment vertical="center"/>
    </xf>
    <xf numFmtId="0" fontId="100" fillId="0" borderId="0" xfId="0" applyFont="1" applyFill="1" applyBorder="1" applyAlignment="1">
      <alignment vertical="center" wrapText="1"/>
    </xf>
    <xf numFmtId="0" fontId="64" fillId="0" borderId="0" xfId="7" applyNumberFormat="1" applyFont="1" applyBorder="1" applyAlignment="1"/>
    <xf numFmtId="0" fontId="111" fillId="0" borderId="0" xfId="0" applyFont="1"/>
    <xf numFmtId="3" fontId="112" fillId="0" borderId="0" xfId="0" applyNumberFormat="1" applyFont="1" applyFill="1" applyBorder="1" applyAlignment="1">
      <alignment vertical="center"/>
    </xf>
    <xf numFmtId="168" fontId="112" fillId="0" borderId="0" xfId="0" applyNumberFormat="1" applyFont="1" applyFill="1" applyBorder="1" applyAlignment="1">
      <alignment vertical="center"/>
    </xf>
    <xf numFmtId="0" fontId="113" fillId="0" borderId="0" xfId="0" applyFont="1" applyFill="1" applyBorder="1" applyAlignment="1">
      <alignment vertical="center"/>
    </xf>
    <xf numFmtId="168" fontId="114" fillId="0" borderId="0" xfId="0" applyNumberFormat="1" applyFont="1" applyFill="1" applyBorder="1" applyAlignment="1">
      <alignment vertical="center"/>
    </xf>
    <xf numFmtId="0" fontId="45" fillId="0" borderId="0" xfId="0" applyFont="1" applyFill="1" applyBorder="1"/>
    <xf numFmtId="0" fontId="115" fillId="0" borderId="0" xfId="0" applyFont="1" applyFill="1" applyBorder="1" applyAlignment="1">
      <alignment horizontal="left" vertical="center"/>
    </xf>
    <xf numFmtId="0" fontId="112" fillId="0" borderId="0" xfId="0" applyFont="1" applyFill="1" applyBorder="1" applyAlignment="1">
      <alignment horizontal="left" vertical="center"/>
    </xf>
    <xf numFmtId="0" fontId="115" fillId="0" borderId="0" xfId="0" applyFont="1" applyFill="1" applyBorder="1" applyAlignment="1">
      <alignment horizontal="right" vertical="center"/>
    </xf>
    <xf numFmtId="0" fontId="116" fillId="0" borderId="0" xfId="0" applyFont="1" applyFill="1" applyBorder="1" applyAlignment="1">
      <alignment horizontal="left" vertical="center"/>
    </xf>
    <xf numFmtId="0" fontId="114" fillId="0" borderId="0" xfId="0" applyFont="1" applyFill="1" applyBorder="1" applyAlignment="1">
      <alignment horizontal="left" vertical="center"/>
    </xf>
    <xf numFmtId="3" fontId="114" fillId="0" borderId="0" xfId="0" applyNumberFormat="1" applyFont="1" applyFill="1" applyBorder="1" applyAlignment="1">
      <alignment vertical="center"/>
    </xf>
    <xf numFmtId="0" fontId="115" fillId="0" borderId="0" xfId="0" applyFont="1" applyFill="1" applyBorder="1" applyAlignment="1">
      <alignment vertical="center"/>
    </xf>
    <xf numFmtId="10" fontId="54" fillId="0" borderId="0" xfId="114" applyNumberFormat="1" applyFont="1" applyBorder="1"/>
    <xf numFmtId="49" fontId="0" fillId="0" borderId="0" xfId="0" applyNumberFormat="1" applyFont="1" applyFill="1" applyBorder="1" applyAlignment="1">
      <alignment horizontal="center" wrapText="1"/>
    </xf>
    <xf numFmtId="166" fontId="0" fillId="0" borderId="0" xfId="0" applyNumberFormat="1" applyFont="1" applyFill="1" applyBorder="1" applyAlignment="1">
      <alignment horizontal="right" indent="2"/>
    </xf>
    <xf numFmtId="4" fontId="100" fillId="0" borderId="0" xfId="1" applyNumberFormat="1" applyFont="1" applyFill="1" applyBorder="1" applyAlignment="1">
      <alignment vertical="center"/>
    </xf>
    <xf numFmtId="3" fontId="100" fillId="0" borderId="0" xfId="1" applyNumberFormat="1" applyFont="1" applyFill="1" applyBorder="1" applyAlignment="1">
      <alignment vertical="center"/>
    </xf>
    <xf numFmtId="0" fontId="48" fillId="0" borderId="0" xfId="120" applyFont="1" applyFill="1" applyBorder="1"/>
    <xf numFmtId="0" fontId="54" fillId="0" borderId="0" xfId="17" applyFont="1" applyFill="1" applyBorder="1"/>
    <xf numFmtId="4" fontId="2" fillId="0" borderId="0" xfId="1" applyNumberFormat="1" applyFont="1" applyFill="1" applyBorder="1"/>
    <xf numFmtId="3" fontId="1" fillId="0" borderId="0" xfId="139" applyNumberFormat="1" applyFont="1" applyAlignment="1"/>
    <xf numFmtId="4" fontId="1" fillId="0" borderId="0" xfId="139" applyNumberFormat="1" applyFont="1" applyAlignment="1"/>
    <xf numFmtId="3" fontId="119" fillId="0" borderId="0" xfId="139" applyNumberFormat="1" applyFont="1" applyAlignment="1"/>
    <xf numFmtId="4" fontId="119" fillId="0" borderId="0" xfId="139" applyNumberFormat="1" applyFont="1" applyAlignment="1"/>
    <xf numFmtId="0" fontId="117" fillId="0" borderId="0" xfId="139"/>
    <xf numFmtId="3" fontId="1" fillId="0" borderId="0" xfId="139" applyNumberFormat="1" applyFont="1"/>
    <xf numFmtId="4" fontId="1" fillId="0" borderId="0" xfId="139" applyNumberFormat="1" applyFont="1"/>
    <xf numFmtId="3" fontId="1" fillId="0" borderId="0" xfId="139" applyNumberFormat="1" applyFont="1" applyProtection="1">
      <protection locked="0"/>
    </xf>
    <xf numFmtId="3" fontId="2" fillId="0" borderId="0" xfId="1" applyNumberFormat="1" applyFont="1" applyFill="1" applyBorder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9" fillId="3" borderId="0" xfId="18" applyNumberFormat="1" applyFont="1" applyFill="1" applyAlignment="1">
      <alignment horizontal="right" vertical="center"/>
    </xf>
    <xf numFmtId="171" fontId="53" fillId="4" borderId="0" xfId="18" applyNumberFormat="1" applyFont="1" applyFill="1" applyAlignment="1">
      <alignment horizontal="right" vertical="center"/>
    </xf>
    <xf numFmtId="171" fontId="53" fillId="0" borderId="0" xfId="18" applyNumberFormat="1" applyFont="1" applyFill="1" applyAlignment="1">
      <alignment horizontal="right" vertical="center"/>
    </xf>
    <xf numFmtId="171" fontId="53" fillId="0" borderId="0" xfId="18" applyNumberFormat="1" applyFont="1" applyFill="1" applyBorder="1" applyAlignment="1">
      <alignment horizontal="right" vertical="center"/>
    </xf>
    <xf numFmtId="171" fontId="69" fillId="3" borderId="0" xfId="18" applyNumberFormat="1" applyFont="1" applyFill="1" applyBorder="1" applyAlignment="1">
      <alignment horizontal="right" vertical="center"/>
    </xf>
    <xf numFmtId="171" fontId="53" fillId="0" borderId="0" xfId="18" applyNumberFormat="1" applyFont="1" applyAlignment="1">
      <alignment horizontal="right" vertical="center"/>
    </xf>
    <xf numFmtId="172" fontId="53" fillId="0" borderId="0" xfId="114" applyNumberFormat="1" applyFont="1" applyBorder="1" applyAlignment="1">
      <alignment horizontal="right" indent="2"/>
    </xf>
    <xf numFmtId="172" fontId="69" fillId="3" borderId="0" xfId="114" applyNumberFormat="1" applyFont="1" applyFill="1" applyBorder="1" applyAlignment="1">
      <alignment horizontal="right" indent="2"/>
    </xf>
    <xf numFmtId="0" fontId="91" fillId="0" borderId="0" xfId="18" applyNumberFormat="1" applyFont="1" applyFill="1" applyAlignment="1"/>
    <xf numFmtId="0" fontId="11" fillId="0" borderId="0" xfId="18" applyNumberFormat="1" applyFont="1" applyFill="1" applyAlignment="1"/>
    <xf numFmtId="0" fontId="93" fillId="0" borderId="0" xfId="18" applyNumberFormat="1" applyFont="1" applyFill="1" applyAlignment="1"/>
    <xf numFmtId="0" fontId="91" fillId="0" borderId="0" xfId="18" applyNumberFormat="1" applyFont="1" applyFill="1" applyAlignment="1">
      <alignment vertical="center"/>
    </xf>
    <xf numFmtId="0" fontId="46" fillId="0" borderId="0" xfId="120" quotePrefix="1"/>
    <xf numFmtId="0" fontId="46" fillId="0" borderId="0" xfId="120"/>
    <xf numFmtId="0" fontId="53" fillId="0" borderId="0" xfId="7" applyNumberFormat="1" applyFont="1" applyFill="1" applyAlignment="1"/>
    <xf numFmtId="0" fontId="53" fillId="0" borderId="0" xfId="7" applyFont="1" applyFill="1"/>
    <xf numFmtId="0" fontId="63" fillId="0" borderId="0" xfId="7" applyNumberFormat="1" applyFont="1" applyFill="1" applyBorder="1" applyAlignment="1">
      <alignment horizontal="centerContinuous" vertical="center"/>
    </xf>
    <xf numFmtId="0" fontId="56" fillId="0" borderId="0" xfId="7" applyNumberFormat="1" applyFont="1" applyFill="1" applyBorder="1" applyAlignment="1">
      <alignment horizontal="right" vertical="center"/>
    </xf>
    <xf numFmtId="2" fontId="43" fillId="0" borderId="0" xfId="0" applyNumberFormat="1" applyFont="1" applyFill="1"/>
    <xf numFmtId="0" fontId="53" fillId="0" borderId="0" xfId="7" applyNumberFormat="1" applyFont="1" applyFill="1" applyBorder="1" applyAlignment="1"/>
    <xf numFmtId="2" fontId="0" fillId="0" borderId="0" xfId="0" applyNumberFormat="1" applyFont="1"/>
    <xf numFmtId="2" fontId="43" fillId="0" borderId="0" xfId="0" applyNumberFormat="1" applyFont="1"/>
    <xf numFmtId="0" fontId="53" fillId="0" borderId="0" xfId="18" applyNumberFormat="1" applyFont="1" applyFill="1" applyBorder="1" applyAlignment="1"/>
    <xf numFmtId="0" fontId="65" fillId="0" borderId="0" xfId="157" applyFont="1" applyFill="1" applyBorder="1" applyAlignment="1">
      <alignment horizontal="center" vertical="center" wrapText="1"/>
    </xf>
    <xf numFmtId="37" fontId="127" fillId="0" borderId="0" xfId="159" applyNumberFormat="1" applyFont="1" applyFill="1" applyBorder="1" applyAlignment="1"/>
    <xf numFmtId="0" fontId="53" fillId="0" borderId="0" xfId="18" applyNumberFormat="1" applyFont="1" applyFill="1" applyBorder="1" applyAlignment="1">
      <alignment horizontal="right" indent="2"/>
    </xf>
    <xf numFmtId="3" fontId="53" fillId="0" borderId="0" xfId="18" applyNumberFormat="1" applyFont="1" applyFill="1" applyBorder="1" applyAlignment="1"/>
    <xf numFmtId="37" fontId="135" fillId="0" borderId="0" xfId="159" applyNumberFormat="1" applyFont="1" applyFill="1" applyBorder="1" applyAlignment="1" applyProtection="1">
      <alignment vertical="center"/>
      <protection locked="0"/>
    </xf>
    <xf numFmtId="4" fontId="136" fillId="0" borderId="0" xfId="0" applyNumberFormat="1" applyFont="1"/>
    <xf numFmtId="2" fontId="43" fillId="0" borderId="0" xfId="0" applyNumberFormat="1" applyFont="1" applyFill="1" applyBorder="1"/>
    <xf numFmtId="4" fontId="137" fillId="0" borderId="0" xfId="0" applyNumberFormat="1" applyFont="1" applyBorder="1" applyAlignment="1">
      <alignment horizontal="right" vertical="center" wrapText="1"/>
    </xf>
    <xf numFmtId="10" fontId="0" fillId="0" borderId="0" xfId="238" applyNumberFormat="1" applyFont="1"/>
    <xf numFmtId="0" fontId="53" fillId="0" borderId="0" xfId="7" applyNumberFormat="1" applyFont="1" applyBorder="1"/>
    <xf numFmtId="0" fontId="54" fillId="0" borderId="18" xfId="114" applyFont="1" applyBorder="1"/>
    <xf numFmtId="0" fontId="53" fillId="4" borderId="18" xfId="114" applyFont="1" applyFill="1" applyBorder="1" applyAlignment="1">
      <alignment horizontal="right" vertical="center"/>
    </xf>
    <xf numFmtId="10" fontId="69" fillId="29" borderId="18" xfId="17" applyNumberFormat="1" applyFont="1" applyFill="1" applyBorder="1" applyAlignment="1">
      <alignment horizontal="centerContinuous" vertical="center" wrapText="1"/>
    </xf>
    <xf numFmtId="0" fontId="93" fillId="0" borderId="18" xfId="18" applyNumberFormat="1" applyFont="1" applyFill="1" applyBorder="1" applyAlignment="1"/>
    <xf numFmtId="0" fontId="53" fillId="0" borderId="18" xfId="18" applyNumberFormat="1" applyFont="1" applyFill="1" applyBorder="1" applyAlignment="1"/>
    <xf numFmtId="0" fontId="53" fillId="0" borderId="18" xfId="18" applyNumberFormat="1" applyFont="1" applyBorder="1" applyAlignment="1">
      <alignment horizontal="right" indent="2"/>
    </xf>
    <xf numFmtId="0" fontId="88" fillId="0" borderId="18" xfId="18" applyNumberFormat="1" applyFont="1" applyBorder="1" applyAlignment="1">
      <alignment horizontal="centerContinuous" vertical="center"/>
    </xf>
    <xf numFmtId="0" fontId="53" fillId="0" borderId="18" xfId="18" applyNumberFormat="1" applyFont="1" applyBorder="1" applyAlignment="1">
      <alignment horizontal="centerContinuous" vertical="center"/>
    </xf>
    <xf numFmtId="4" fontId="53" fillId="0" borderId="18" xfId="18" applyNumberFormat="1" applyFont="1" applyBorder="1" applyAlignment="1">
      <alignment horizontal="centerContinuous" vertical="center"/>
    </xf>
    <xf numFmtId="0" fontId="78" fillId="29" borderId="18" xfId="18" applyNumberFormat="1" applyFont="1" applyFill="1" applyBorder="1" applyAlignment="1">
      <alignment horizontal="center" vertical="center" wrapText="1"/>
    </xf>
    <xf numFmtId="0" fontId="69" fillId="29" borderId="18" xfId="18" applyNumberFormat="1" applyFont="1" applyFill="1" applyBorder="1" applyAlignment="1">
      <alignment horizontal="center" vertical="center" wrapText="1"/>
    </xf>
    <xf numFmtId="4" fontId="78" fillId="29" borderId="18" xfId="18" applyNumberFormat="1" applyFont="1" applyFill="1" applyBorder="1" applyAlignment="1">
      <alignment horizontal="center" vertical="center" wrapText="1"/>
    </xf>
    <xf numFmtId="0" fontId="53" fillId="0" borderId="18" xfId="18" applyNumberFormat="1" applyFont="1" applyFill="1" applyBorder="1" applyAlignment="1">
      <alignment horizontal="right" indent="4"/>
    </xf>
    <xf numFmtId="0" fontId="53" fillId="0" borderId="18" xfId="18" applyNumberFormat="1" applyFont="1" applyBorder="1" applyAlignment="1"/>
    <xf numFmtId="3" fontId="53" fillId="0" borderId="18" xfId="18" applyNumberFormat="1" applyFont="1" applyBorder="1" applyAlignment="1"/>
    <xf numFmtId="10" fontId="53" fillId="0" borderId="18" xfId="18" applyNumberFormat="1" applyFont="1" applyBorder="1" applyAlignment="1"/>
    <xf numFmtId="2" fontId="53" fillId="0" borderId="18" xfId="18" applyNumberFormat="1" applyFont="1" applyBorder="1" applyAlignment="1"/>
    <xf numFmtId="0" fontId="53" fillId="0" borderId="18" xfId="18" applyNumberFormat="1" applyFont="1" applyFill="1" applyBorder="1" applyAlignment="1">
      <alignment horizontal="right" indent="2"/>
    </xf>
    <xf numFmtId="0" fontId="69" fillId="109" borderId="0" xfId="18" applyNumberFormat="1" applyFont="1" applyFill="1" applyAlignment="1">
      <alignment vertical="center"/>
    </xf>
    <xf numFmtId="3" fontId="69" fillId="109" borderId="0" xfId="18" applyNumberFormat="1" applyFont="1" applyFill="1" applyAlignment="1">
      <alignment horizontal="right" vertical="center"/>
    </xf>
    <xf numFmtId="4" fontId="69" fillId="109" borderId="0" xfId="18" applyNumberFormat="1" applyFont="1" applyFill="1" applyAlignment="1">
      <alignment horizontal="right" vertical="center"/>
    </xf>
    <xf numFmtId="171" fontId="69" fillId="109" borderId="0" xfId="18" applyNumberFormat="1" applyFont="1" applyFill="1" applyAlignment="1">
      <alignment horizontal="right" vertical="center"/>
    </xf>
    <xf numFmtId="3" fontId="69" fillId="109" borderId="0" xfId="7" applyNumberFormat="1" applyFont="1" applyFill="1" applyAlignment="1"/>
    <xf numFmtId="0" fontId="56" fillId="109" borderId="0" xfId="7" applyNumberFormat="1" applyFont="1" applyFill="1" applyBorder="1" applyAlignment="1"/>
    <xf numFmtId="4" fontId="69" fillId="109" borderId="0" xfId="7" applyNumberFormat="1" applyFont="1" applyFill="1" applyAlignment="1"/>
    <xf numFmtId="3" fontId="70" fillId="111" borderId="0" xfId="7" applyNumberFormat="1" applyFont="1" applyFill="1" applyAlignment="1">
      <alignment vertical="top"/>
    </xf>
    <xf numFmtId="0" fontId="68" fillId="109" borderId="0" xfId="7" applyNumberFormat="1" applyFont="1" applyFill="1" applyAlignment="1"/>
    <xf numFmtId="0" fontId="68" fillId="109" borderId="0" xfId="7" applyNumberFormat="1" applyFont="1" applyFill="1" applyBorder="1" applyAlignment="1"/>
    <xf numFmtId="3" fontId="69" fillId="109" borderId="0" xfId="7" applyNumberFormat="1" applyFont="1" applyFill="1" applyBorder="1" applyAlignment="1"/>
    <xf numFmtId="4" fontId="69" fillId="109" borderId="0" xfId="7" applyNumberFormat="1" applyFont="1" applyFill="1" applyBorder="1" applyAlignment="1"/>
    <xf numFmtId="3" fontId="70" fillId="111" borderId="0" xfId="7" applyNumberFormat="1" applyFont="1" applyFill="1" applyBorder="1" applyAlignment="1">
      <alignment vertical="top"/>
    </xf>
    <xf numFmtId="0" fontId="54" fillId="0" borderId="18" xfId="17" applyFont="1" applyBorder="1"/>
    <xf numFmtId="0" fontId="65" fillId="0" borderId="18" xfId="1" applyNumberFormat="1" applyFont="1" applyBorder="1" applyAlignment="1">
      <alignment horizontal="left" vertical="center"/>
    </xf>
    <xf numFmtId="0" fontId="54" fillId="0" borderId="18" xfId="17" applyFont="1" applyBorder="1" applyAlignment="1"/>
    <xf numFmtId="3" fontId="54" fillId="29" borderId="18" xfId="1" applyNumberFormat="1" applyFont="1" applyFill="1" applyBorder="1" applyAlignment="1">
      <alignment horizontal="center" vertical="center"/>
    </xf>
    <xf numFmtId="4" fontId="54" fillId="29" borderId="18" xfId="1" applyNumberFormat="1" applyFont="1" applyFill="1" applyBorder="1" applyAlignment="1">
      <alignment horizontal="center" vertical="center"/>
    </xf>
    <xf numFmtId="0" fontId="54" fillId="29" borderId="18" xfId="1" applyNumberFormat="1" applyFont="1" applyFill="1" applyBorder="1" applyAlignment="1">
      <alignment horizontal="center" vertical="center"/>
    </xf>
    <xf numFmtId="0" fontId="74" fillId="0" borderId="18" xfId="1" applyNumberFormat="1" applyFont="1" applyBorder="1" applyAlignment="1">
      <alignment horizontal="center"/>
    </xf>
    <xf numFmtId="3" fontId="54" fillId="0" borderId="18" xfId="1" applyNumberFormat="1" applyFont="1" applyBorder="1"/>
    <xf numFmtId="4" fontId="54" fillId="0" borderId="18" xfId="1" applyNumberFormat="1" applyFont="1" applyBorder="1"/>
    <xf numFmtId="0" fontId="74" fillId="0" borderId="18" xfId="1" quotePrefix="1" applyNumberFormat="1" applyFont="1" applyBorder="1" applyAlignment="1">
      <alignment horizontal="center"/>
    </xf>
    <xf numFmtId="0" fontId="75" fillId="109" borderId="18" xfId="1" applyNumberFormat="1" applyFont="1" applyFill="1" applyBorder="1" applyAlignment="1">
      <alignment horizontal="center" vertical="center"/>
    </xf>
    <xf numFmtId="3" fontId="65" fillId="109" borderId="18" xfId="1" applyNumberFormat="1" applyFont="1" applyFill="1" applyBorder="1" applyAlignment="1">
      <alignment vertical="center"/>
    </xf>
    <xf numFmtId="4" fontId="65" fillId="109" borderId="18" xfId="1" applyNumberFormat="1" applyFont="1" applyFill="1" applyBorder="1" applyAlignment="1">
      <alignment vertical="center"/>
    </xf>
    <xf numFmtId="0" fontId="77" fillId="0" borderId="18" xfId="1" applyNumberFormat="1" applyFont="1" applyBorder="1" applyAlignment="1">
      <alignment horizontal="center"/>
    </xf>
    <xf numFmtId="3" fontId="54" fillId="0" borderId="18" xfId="1" applyNumberFormat="1" applyFont="1" applyBorder="1" applyAlignment="1">
      <alignment horizontal="center"/>
    </xf>
    <xf numFmtId="4" fontId="54" fillId="0" borderId="18" xfId="1" applyNumberFormat="1" applyFont="1" applyBorder="1" applyAlignment="1">
      <alignment horizontal="center"/>
    </xf>
    <xf numFmtId="0" fontId="54" fillId="0" borderId="18" xfId="1" applyNumberFormat="1" applyFont="1" applyBorder="1" applyAlignment="1">
      <alignment horizontal="center"/>
    </xf>
    <xf numFmtId="3" fontId="53" fillId="0" borderId="0" xfId="7" applyNumberFormat="1" applyFont="1" applyBorder="1"/>
    <xf numFmtId="0" fontId="53" fillId="0" borderId="18" xfId="7" applyNumberFormat="1" applyFont="1" applyBorder="1" applyAlignment="1"/>
    <xf numFmtId="0" fontId="53" fillId="0" borderId="18" xfId="7" applyFont="1" applyBorder="1"/>
    <xf numFmtId="0" fontId="78" fillId="32" borderId="18" xfId="7" applyNumberFormat="1" applyFont="1" applyFill="1" applyBorder="1" applyAlignment="1">
      <alignment horizontal="centerContinuous" vertical="center" wrapText="1"/>
    </xf>
    <xf numFmtId="0" fontId="78" fillId="32" borderId="18" xfId="7" applyNumberFormat="1" applyFont="1" applyFill="1" applyBorder="1" applyAlignment="1">
      <alignment horizontal="center" vertical="center" wrapText="1"/>
    </xf>
    <xf numFmtId="0" fontId="69" fillId="0" borderId="0" xfId="17" applyNumberFormat="1" applyFont="1" applyBorder="1" applyAlignment="1">
      <alignment horizontal="left" vertical="center" wrapText="1"/>
    </xf>
    <xf numFmtId="0" fontId="80" fillId="0" borderId="0" xfId="17" applyFont="1" applyBorder="1" applyAlignment="1">
      <alignment horizontal="left" wrapText="1"/>
    </xf>
    <xf numFmtId="0" fontId="0" fillId="0" borderId="18" xfId="0" applyFont="1" applyBorder="1"/>
    <xf numFmtId="0" fontId="69" fillId="29" borderId="18" xfId="0" applyFont="1" applyFill="1" applyBorder="1" applyAlignment="1">
      <alignment horizontal="centerContinuous" vertical="center" wrapText="1"/>
    </xf>
    <xf numFmtId="0" fontId="69" fillId="29" borderId="18" xfId="0" applyFont="1" applyFill="1" applyBorder="1" applyAlignment="1">
      <alignment horizontal="center" vertical="center" wrapText="1"/>
    </xf>
    <xf numFmtId="0" fontId="69" fillId="29" borderId="18" xfId="0" applyFont="1" applyFill="1" applyBorder="1" applyAlignment="1">
      <alignment horizontal="center" vertical="center"/>
    </xf>
    <xf numFmtId="0" fontId="0" fillId="0" borderId="18" xfId="0" applyFont="1" applyBorder="1" applyAlignment="1">
      <alignment vertical="center"/>
    </xf>
    <xf numFmtId="0" fontId="85" fillId="0" borderId="18" xfId="0" applyFont="1" applyBorder="1" applyAlignment="1">
      <alignment horizontal="left" vertical="center" wrapText="1" indent="1"/>
    </xf>
    <xf numFmtId="3" fontId="82" fillId="0" borderId="18" xfId="5" applyNumberFormat="1" applyFont="1" applyFill="1" applyBorder="1" applyAlignment="1">
      <alignment horizontal="right" vertical="center" indent="1"/>
    </xf>
    <xf numFmtId="171" fontId="53" fillId="0" borderId="18" xfId="5" applyNumberFormat="1" applyFont="1" applyFill="1" applyBorder="1" applyAlignment="1">
      <alignment horizontal="right" vertical="center" indent="1"/>
    </xf>
    <xf numFmtId="171" fontId="82" fillId="0" borderId="18" xfId="5" applyNumberFormat="1" applyFont="1" applyFill="1" applyBorder="1" applyAlignment="1">
      <alignment horizontal="right" vertical="center" indent="1"/>
    </xf>
    <xf numFmtId="0" fontId="69" fillId="0" borderId="18" xfId="5" applyFont="1" applyFill="1" applyBorder="1" applyAlignment="1">
      <alignment horizontal="left" vertical="center" wrapText="1" indent="1"/>
    </xf>
    <xf numFmtId="0" fontId="85" fillId="3" borderId="18" xfId="0" applyFont="1" applyFill="1" applyBorder="1" applyAlignment="1">
      <alignment horizontal="left" vertical="center" wrapText="1" indent="1"/>
    </xf>
    <xf numFmtId="3" fontId="85" fillId="3" borderId="18" xfId="5" applyNumberFormat="1" applyFont="1" applyFill="1" applyBorder="1" applyAlignment="1">
      <alignment horizontal="right" vertical="center" indent="1"/>
    </xf>
    <xf numFmtId="171" fontId="69" fillId="3" borderId="18" xfId="5" applyNumberFormat="1" applyFont="1" applyFill="1" applyBorder="1" applyAlignment="1">
      <alignment horizontal="right" vertical="center" indent="1"/>
    </xf>
    <xf numFmtId="171" fontId="85" fillId="3" borderId="18" xfId="5" applyNumberFormat="1" applyFont="1" applyFill="1" applyBorder="1" applyAlignment="1">
      <alignment horizontal="right" vertical="center" indent="1"/>
    </xf>
    <xf numFmtId="0" fontId="85" fillId="109" borderId="18" xfId="0" applyFont="1" applyFill="1" applyBorder="1" applyAlignment="1">
      <alignment horizontal="left" vertical="center" wrapText="1" indent="1"/>
    </xf>
    <xf numFmtId="3" fontId="69" fillId="109" borderId="18" xfId="5" applyNumberFormat="1" applyFont="1" applyFill="1" applyBorder="1" applyAlignment="1">
      <alignment horizontal="right" vertical="center" indent="1"/>
    </xf>
    <xf numFmtId="171" fontId="69" fillId="109" borderId="18" xfId="5" applyNumberFormat="1" applyFont="1" applyFill="1" applyBorder="1" applyAlignment="1">
      <alignment horizontal="right" vertical="center" indent="1"/>
    </xf>
    <xf numFmtId="0" fontId="78" fillId="31" borderId="18" xfId="0" applyFont="1" applyFill="1" applyBorder="1" applyAlignment="1">
      <alignment horizontal="centerContinuous" vertical="center"/>
    </xf>
    <xf numFmtId="0" fontId="78" fillId="31" borderId="18" xfId="0" applyFont="1" applyFill="1" applyBorder="1" applyAlignment="1">
      <alignment horizontal="center" vertical="center" wrapText="1"/>
    </xf>
    <xf numFmtId="0" fontId="69" fillId="29" borderId="18" xfId="18" applyNumberFormat="1" applyFont="1" applyFill="1" applyBorder="1" applyAlignment="1">
      <alignment horizontal="centerContinuous" vertical="center" wrapText="1"/>
    </xf>
    <xf numFmtId="4" fontId="69" fillId="29" borderId="18" xfId="18" applyNumberFormat="1" applyFont="1" applyFill="1" applyBorder="1" applyAlignment="1">
      <alignment horizontal="centerContinuous" vertical="center" wrapText="1"/>
    </xf>
    <xf numFmtId="4" fontId="69" fillId="29" borderId="18" xfId="18" applyNumberFormat="1" applyFont="1" applyFill="1" applyBorder="1" applyAlignment="1">
      <alignment horizontal="center" vertical="center" wrapText="1"/>
    </xf>
    <xf numFmtId="0" fontId="90" fillId="0" borderId="18" xfId="18" applyNumberFormat="1" applyFont="1" applyFill="1" applyBorder="1" applyAlignment="1"/>
    <xf numFmtId="0" fontId="69" fillId="109" borderId="18" xfId="18" applyNumberFormat="1" applyFont="1" applyFill="1" applyBorder="1" applyAlignment="1">
      <alignment horizontal="center" vertical="center"/>
    </xf>
    <xf numFmtId="0" fontId="92" fillId="0" borderId="18" xfId="18" applyNumberFormat="1" applyFont="1" applyBorder="1" applyAlignment="1">
      <alignment horizontal="right" indent="2"/>
    </xf>
    <xf numFmtId="4" fontId="53" fillId="0" borderId="18" xfId="18" applyNumberFormat="1" applyFont="1" applyBorder="1" applyAlignment="1"/>
    <xf numFmtId="3" fontId="69" fillId="109" borderId="18" xfId="18" applyNumberFormat="1" applyFont="1" applyFill="1" applyBorder="1" applyAlignment="1">
      <alignment horizontal="right" vertical="center"/>
    </xf>
    <xf numFmtId="4" fontId="69" fillId="109" borderId="18" xfId="18" applyNumberFormat="1" applyFont="1" applyFill="1" applyBorder="1" applyAlignment="1">
      <alignment horizontal="right" vertical="center"/>
    </xf>
    <xf numFmtId="0" fontId="69" fillId="109" borderId="18" xfId="18" applyNumberFormat="1" applyFont="1" applyFill="1" applyBorder="1" applyAlignment="1">
      <alignment vertical="center"/>
    </xf>
    <xf numFmtId="0" fontId="69" fillId="109" borderId="18" xfId="18" applyNumberFormat="1" applyFont="1" applyFill="1" applyBorder="1" applyAlignment="1">
      <alignment horizontal="right" vertical="center" indent="1"/>
    </xf>
    <xf numFmtId="3" fontId="69" fillId="109" borderId="18" xfId="18" applyNumberFormat="1" applyFont="1" applyFill="1" applyBorder="1" applyAlignment="1">
      <alignment horizontal="right" vertical="center" indent="1"/>
    </xf>
    <xf numFmtId="4" fontId="69" fillId="109" borderId="18" xfId="18" applyNumberFormat="1" applyFont="1" applyFill="1" applyBorder="1" applyAlignment="1">
      <alignment horizontal="right" vertical="center" indent="1"/>
    </xf>
    <xf numFmtId="0" fontId="69" fillId="0" borderId="18" xfId="18" applyNumberFormat="1" applyFont="1" applyFill="1" applyBorder="1" applyAlignment="1">
      <alignment horizontal="center" vertical="center"/>
    </xf>
    <xf numFmtId="0" fontId="53" fillId="0" borderId="0" xfId="114" applyFont="1" applyFill="1" applyBorder="1" applyAlignment="1">
      <alignment horizontal="right" vertical="center"/>
    </xf>
    <xf numFmtId="0" fontId="69" fillId="110" borderId="18" xfId="114" applyFont="1" applyFill="1" applyBorder="1" applyAlignment="1">
      <alignment horizontal="left" indent="2"/>
    </xf>
    <xf numFmtId="3" fontId="69" fillId="109" borderId="18" xfId="114" applyNumberFormat="1" applyFont="1" applyFill="1" applyBorder="1" applyAlignment="1">
      <alignment horizontal="right" indent="2"/>
    </xf>
    <xf numFmtId="172" fontId="69" fillId="109" borderId="18" xfId="114" applyNumberFormat="1" applyFont="1" applyFill="1" applyBorder="1" applyAlignment="1">
      <alignment horizontal="right" indent="2"/>
    </xf>
    <xf numFmtId="0" fontId="53" fillId="0" borderId="0" xfId="7" applyNumberFormat="1" applyFont="1" applyBorder="1"/>
    <xf numFmtId="0" fontId="63" fillId="0" borderId="0" xfId="7" applyNumberFormat="1" applyFont="1" applyBorder="1" applyAlignment="1"/>
    <xf numFmtId="0" fontId="53" fillId="0" borderId="0" xfId="7" applyFont="1" applyAlignment="1">
      <alignment horizontal="center"/>
    </xf>
    <xf numFmtId="2" fontId="42" fillId="0" borderId="0" xfId="0" applyNumberFormat="1" applyFont="1"/>
    <xf numFmtId="2" fontId="0" fillId="0" borderId="0" xfId="0" applyNumberFormat="1"/>
    <xf numFmtId="3" fontId="91" fillId="0" borderId="0" xfId="18" applyNumberFormat="1" applyFont="1" applyAlignment="1">
      <alignment vertical="center"/>
    </xf>
    <xf numFmtId="0" fontId="63" fillId="27" borderId="0" xfId="7" applyNumberFormat="1" applyFont="1" applyFill="1" applyBorder="1" applyAlignment="1">
      <alignment horizontal="centerContinuous" vertical="center"/>
    </xf>
    <xf numFmtId="0" fontId="56" fillId="0" borderId="0" xfId="7" applyFont="1" applyFill="1" applyBorder="1" applyAlignment="1">
      <alignment horizontal="right" vertical="center"/>
    </xf>
    <xf numFmtId="0" fontId="56" fillId="0" borderId="0" xfId="7" applyNumberFormat="1" applyFont="1" applyFill="1" applyBorder="1" applyAlignment="1">
      <alignment horizontal="center" vertical="center"/>
    </xf>
    <xf numFmtId="0" fontId="56" fillId="31" borderId="0" xfId="7" applyNumberFormat="1" applyFont="1" applyFill="1" applyBorder="1" applyAlignment="1">
      <alignment horizontal="left" vertical="center" indent="1"/>
    </xf>
    <xf numFmtId="0" fontId="63" fillId="31" borderId="0" xfId="7" applyNumberFormat="1" applyFont="1" applyFill="1" applyBorder="1" applyAlignment="1"/>
    <xf numFmtId="0" fontId="65" fillId="2" borderId="0" xfId="7" applyNumberFormat="1" applyFont="1" applyFill="1" applyBorder="1" applyAlignment="1">
      <alignment horizontal="center" vertical="center"/>
    </xf>
    <xf numFmtId="0" fontId="64" fillId="27" borderId="0" xfId="7" applyNumberFormat="1" applyFont="1" applyFill="1" applyBorder="1" applyAlignment="1">
      <alignment horizontal="right" vertical="center"/>
    </xf>
    <xf numFmtId="0" fontId="64" fillId="0" borderId="0" xfId="7" applyNumberFormat="1" applyFont="1" applyBorder="1" applyAlignment="1">
      <alignment vertical="center"/>
    </xf>
    <xf numFmtId="0" fontId="64" fillId="27" borderId="0" xfId="7" applyNumberFormat="1" applyFont="1" applyFill="1" applyBorder="1" applyAlignment="1">
      <alignment horizontal="center" vertical="center"/>
    </xf>
    <xf numFmtId="0" fontId="53" fillId="27" borderId="0" xfId="7" applyNumberFormat="1" applyFont="1" applyFill="1" applyBorder="1" applyAlignment="1"/>
    <xf numFmtId="0" fontId="66" fillId="0" borderId="0" xfId="7" applyNumberFormat="1" applyFont="1" applyBorder="1" applyAlignment="1"/>
    <xf numFmtId="3" fontId="53" fillId="0" borderId="0" xfId="7" applyNumberFormat="1" applyFont="1" applyBorder="1" applyAlignment="1"/>
    <xf numFmtId="4" fontId="53" fillId="0" borderId="0" xfId="7" applyNumberFormat="1" applyFont="1" applyBorder="1" applyAlignment="1"/>
    <xf numFmtId="3" fontId="67" fillId="28" borderId="0" xfId="7" applyNumberFormat="1" applyFont="1" applyFill="1" applyBorder="1" applyAlignment="1">
      <alignment vertical="top"/>
    </xf>
    <xf numFmtId="0" fontId="58" fillId="27" borderId="0" xfId="7" applyNumberFormat="1" applyFont="1" applyFill="1" applyBorder="1" applyAlignment="1">
      <alignment horizontal="centerContinuous"/>
    </xf>
    <xf numFmtId="0" fontId="53" fillId="0" borderId="0" xfId="7" applyFont="1" applyBorder="1"/>
    <xf numFmtId="0" fontId="64" fillId="27" borderId="0" xfId="7" applyNumberFormat="1" applyFont="1" applyFill="1" applyBorder="1" applyAlignment="1">
      <alignment horizontal="centerContinuous" vertical="center"/>
    </xf>
    <xf numFmtId="0" fontId="65" fillId="0" borderId="0" xfId="7" applyNumberFormat="1" applyFont="1" applyBorder="1" applyAlignment="1">
      <alignment horizontal="center" vertical="center"/>
    </xf>
    <xf numFmtId="0" fontId="64" fillId="0" borderId="0" xfId="7" applyNumberFormat="1" applyFont="1" applyFill="1" applyBorder="1" applyAlignment="1">
      <alignment horizontal="centerContinuous" vertical="center"/>
    </xf>
    <xf numFmtId="0" fontId="63" fillId="0" borderId="0" xfId="7" applyFont="1" applyFill="1" applyBorder="1" applyAlignment="1">
      <alignment horizontal="center" vertical="center"/>
    </xf>
    <xf numFmtId="3" fontId="1" fillId="0" borderId="0" xfId="139" applyNumberFormat="1" applyFont="1" applyFill="1"/>
    <xf numFmtId="3" fontId="1" fillId="0" borderId="0" xfId="139" applyNumberFormat="1" applyFont="1" applyFill="1" applyProtection="1">
      <protection locked="0"/>
    </xf>
    <xf numFmtId="0" fontId="117" fillId="0" borderId="0" xfId="139" applyFill="1"/>
    <xf numFmtId="4" fontId="1" fillId="0" borderId="0" xfId="139" applyNumberFormat="1" applyFont="1" applyFill="1"/>
    <xf numFmtId="4" fontId="63" fillId="0" borderId="0" xfId="7" applyNumberFormat="1" applyFont="1" applyBorder="1" applyAlignment="1"/>
    <xf numFmtId="4" fontId="53" fillId="0" borderId="0" xfId="7" applyNumberFormat="1" applyFont="1" applyBorder="1"/>
    <xf numFmtId="49" fontId="0" fillId="0" borderId="0" xfId="0" applyNumberFormat="1" applyFont="1"/>
    <xf numFmtId="0" fontId="78" fillId="0" borderId="0" xfId="18" applyNumberFormat="1" applyFont="1" applyFill="1" applyBorder="1" applyAlignment="1">
      <alignment horizontal="center" vertical="center" wrapText="1"/>
    </xf>
    <xf numFmtId="0" fontId="69" fillId="0" borderId="0" xfId="18" applyNumberFormat="1" applyFont="1" applyFill="1" applyBorder="1" applyAlignment="1">
      <alignment horizontal="center" vertical="center" wrapText="1"/>
    </xf>
    <xf numFmtId="4" fontId="69" fillId="0" borderId="0" xfId="18" applyNumberFormat="1" applyFont="1" applyFill="1" applyBorder="1" applyAlignment="1">
      <alignment horizontal="center" vertical="center" wrapText="1"/>
    </xf>
    <xf numFmtId="0" fontId="69" fillId="38" borderId="18" xfId="157" applyFont="1" applyFill="1" applyBorder="1" applyAlignment="1">
      <alignment horizontal="right" vertical="center" wrapText="1" indent="1"/>
    </xf>
    <xf numFmtId="43" fontId="43" fillId="0" borderId="0" xfId="239" applyFont="1" applyFill="1"/>
    <xf numFmtId="43" fontId="43" fillId="0" borderId="0" xfId="239" applyFont="1"/>
    <xf numFmtId="4" fontId="53" fillId="0" borderId="0" xfId="7" applyNumberFormat="1" applyFont="1" applyFill="1"/>
    <xf numFmtId="4" fontId="66" fillId="0" borderId="0" xfId="7" applyNumberFormat="1" applyFont="1" applyFill="1" applyBorder="1" applyAlignment="1"/>
    <xf numFmtId="4" fontId="63" fillId="0" borderId="0" xfId="7" applyNumberFormat="1" applyFont="1" applyFill="1" applyBorder="1" applyAlignment="1"/>
    <xf numFmtId="0" fontId="66" fillId="0" borderId="0" xfId="7" applyNumberFormat="1" applyFont="1" applyFill="1" applyBorder="1" applyAlignment="1"/>
    <xf numFmtId="0" fontId="69" fillId="0" borderId="0" xfId="7" applyNumberFormat="1" applyFont="1" applyFill="1" applyBorder="1" applyAlignment="1"/>
    <xf numFmtId="0" fontId="67" fillId="0" borderId="0" xfId="7" applyNumberFormat="1" applyFont="1" applyFill="1" applyBorder="1" applyAlignment="1">
      <alignment vertical="top"/>
    </xf>
    <xf numFmtId="4" fontId="53" fillId="0" borderId="0" xfId="7" applyNumberFormat="1" applyFont="1" applyFill="1" applyBorder="1"/>
    <xf numFmtId="0" fontId="53" fillId="0" borderId="0" xfId="7" applyNumberFormat="1" applyFont="1" applyFill="1" applyBorder="1"/>
    <xf numFmtId="0" fontId="53" fillId="0" borderId="0" xfId="7" applyNumberFormat="1" applyFont="1" applyFill="1"/>
    <xf numFmtId="0" fontId="53" fillId="0" borderId="24" xfId="18" applyNumberFormat="1" applyFont="1" applyFill="1" applyBorder="1" applyAlignment="1">
      <alignment horizontal="right" indent="2"/>
    </xf>
    <xf numFmtId="0" fontId="53" fillId="0" borderId="25" xfId="18" applyNumberFormat="1" applyFont="1" applyBorder="1" applyAlignment="1"/>
    <xf numFmtId="0" fontId="53" fillId="0" borderId="26" xfId="18" applyNumberFormat="1" applyFont="1" applyBorder="1" applyAlignment="1"/>
    <xf numFmtId="3" fontId="53" fillId="0" borderId="26" xfId="18" applyNumberFormat="1" applyFont="1" applyBorder="1" applyAlignment="1"/>
    <xf numFmtId="37" fontId="127" fillId="0" borderId="0" xfId="159" applyNumberFormat="1" applyFont="1" applyFill="1" applyBorder="1" applyAlignment="1">
      <alignment horizontal="right"/>
    </xf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173" fontId="139" fillId="0" borderId="0" xfId="239" applyNumberFormat="1" applyFont="1" applyBorder="1" applyAlignment="1">
      <alignment horizontal="right" vertical="center" wrapText="1"/>
    </xf>
    <xf numFmtId="173" fontId="140" fillId="0" borderId="0" xfId="239" applyNumberFormat="1" applyFont="1"/>
    <xf numFmtId="0" fontId="53" fillId="0" borderId="0" xfId="7" applyNumberFormat="1" applyFont="1" applyBorder="1"/>
    <xf numFmtId="0" fontId="63" fillId="0" borderId="0" xfId="7" applyNumberFormat="1" applyFont="1" applyBorder="1" applyAlignment="1"/>
    <xf numFmtId="0" fontId="53" fillId="0" borderId="0" xfId="7" applyNumberFormat="1" applyFont="1" applyBorder="1" applyAlignment="1"/>
    <xf numFmtId="2" fontId="141" fillId="0" borderId="0" xfId="0" applyNumberFormat="1" applyFont="1" applyAlignment="1">
      <alignment horizontal="right" indent="2"/>
    </xf>
    <xf numFmtId="0" fontId="10" fillId="0" borderId="0" xfId="7" applyNumberFormat="1" applyFont="1" applyAlignment="1">
      <alignment horizontal="center" vertical="center"/>
    </xf>
    <xf numFmtId="0" fontId="10" fillId="0" borderId="0" xfId="7" applyNumberFormat="1" applyFont="1" applyBorder="1" applyAlignment="1">
      <alignment horizontal="center" vertical="center"/>
    </xf>
    <xf numFmtId="0" fontId="62" fillId="27" borderId="0" xfId="7" applyNumberFormat="1" applyFont="1" applyFill="1" applyAlignment="1">
      <alignment horizontal="center"/>
    </xf>
    <xf numFmtId="0" fontId="63" fillId="27" borderId="0" xfId="7" applyNumberFormat="1" applyFont="1" applyFill="1" applyBorder="1" applyAlignment="1">
      <alignment horizontal="center" vertical="center"/>
    </xf>
    <xf numFmtId="0" fontId="11" fillId="0" borderId="0" xfId="18" applyNumberFormat="1" applyFont="1" applyFill="1" applyBorder="1" applyAlignment="1">
      <alignment vertical="center"/>
    </xf>
    <xf numFmtId="0" fontId="53" fillId="0" borderId="0" xfId="7" applyNumberFormat="1" applyFont="1" applyBorder="1" applyAlignment="1"/>
    <xf numFmtId="0" fontId="63" fillId="0" borderId="0" xfId="7" applyNumberFormat="1" applyFont="1" applyBorder="1" applyAlignment="1"/>
    <xf numFmtId="0" fontId="53" fillId="0" borderId="0" xfId="7" applyNumberFormat="1" applyFont="1" applyBorder="1"/>
    <xf numFmtId="174" fontId="0" fillId="0" borderId="0" xfId="238" applyNumberFormat="1" applyFont="1"/>
    <xf numFmtId="3" fontId="69" fillId="0" borderId="0" xfId="7" applyNumberFormat="1" applyFont="1" applyBorder="1" applyAlignment="1"/>
    <xf numFmtId="2" fontId="53" fillId="0" borderId="0" xfId="7" applyNumberFormat="1" applyFont="1" applyBorder="1" applyAlignment="1"/>
    <xf numFmtId="0" fontId="48" fillId="0" borderId="0" xfId="120" applyFont="1" applyAlignment="1">
      <alignment vertical="center"/>
    </xf>
    <xf numFmtId="0" fontId="69" fillId="0" borderId="0" xfId="7" applyNumberFormat="1" applyFont="1" applyBorder="1" applyAlignment="1"/>
    <xf numFmtId="0" fontId="63" fillId="0" borderId="0" xfId="7" applyNumberFormat="1" applyFont="1" applyFill="1" applyBorder="1" applyAlignment="1"/>
    <xf numFmtId="0" fontId="53" fillId="0" borderId="0" xfId="7" applyFont="1" applyAlignment="1">
      <alignment vertical="center"/>
    </xf>
    <xf numFmtId="0" fontId="68" fillId="109" borderId="0" xfId="7" applyNumberFormat="1" applyFont="1" applyFill="1" applyBorder="1" applyAlignment="1">
      <alignment vertical="center"/>
    </xf>
    <xf numFmtId="3" fontId="69" fillId="109" borderId="0" xfId="7" applyNumberFormat="1" applyFont="1" applyFill="1" applyBorder="1" applyAlignment="1">
      <alignment vertical="center"/>
    </xf>
    <xf numFmtId="0" fontId="53" fillId="0" borderId="0" xfId="7" applyNumberFormat="1" applyFont="1" applyAlignment="1">
      <alignment vertical="center"/>
    </xf>
    <xf numFmtId="169" fontId="53" fillId="0" borderId="0" xfId="7" applyNumberFormat="1" applyFont="1" applyAlignment="1">
      <alignment vertical="center"/>
    </xf>
    <xf numFmtId="0" fontId="56" fillId="0" borderId="0" xfId="7" applyNumberFormat="1" applyFont="1" applyFill="1" applyBorder="1" applyAlignment="1">
      <alignment vertical="center"/>
    </xf>
    <xf numFmtId="3" fontId="69" fillId="0" borderId="0" xfId="7" applyNumberFormat="1" applyFont="1" applyFill="1" applyAlignment="1">
      <alignment vertical="center"/>
    </xf>
    <xf numFmtId="3" fontId="119" fillId="0" borderId="0" xfId="139" applyNumberFormat="1" applyFont="1" applyAlignment="1">
      <alignment vertical="center"/>
    </xf>
    <xf numFmtId="4" fontId="119" fillId="0" borderId="0" xfId="139" applyNumberFormat="1" applyFont="1" applyAlignment="1">
      <alignment vertical="center"/>
    </xf>
    <xf numFmtId="0" fontId="10" fillId="0" borderId="0" xfId="7" applyNumberFormat="1" applyFont="1" applyFill="1" applyBorder="1" applyAlignment="1">
      <alignment horizontal="centerContinuous" vertical="center"/>
    </xf>
    <xf numFmtId="0" fontId="53" fillId="0" borderId="0" xfId="7" applyNumberFormat="1" applyFont="1" applyFill="1" applyBorder="1" applyAlignment="1">
      <alignment horizontal="centerContinuous" vertical="center"/>
    </xf>
    <xf numFmtId="0" fontId="10" fillId="0" borderId="0" xfId="7" applyNumberFormat="1" applyFont="1" applyFill="1" applyBorder="1" applyAlignment="1">
      <alignment horizontal="center" vertical="center"/>
    </xf>
    <xf numFmtId="3" fontId="53" fillId="0" borderId="0" xfId="7" applyNumberFormat="1" applyFont="1" applyFill="1" applyBorder="1" applyAlignment="1"/>
    <xf numFmtId="3" fontId="69" fillId="0" borderId="0" xfId="7" applyNumberFormat="1" applyFont="1" applyFill="1" applyBorder="1" applyAlignment="1">
      <alignment vertical="center"/>
    </xf>
    <xf numFmtId="0" fontId="54" fillId="0" borderId="0" xfId="114" applyFont="1" applyFill="1"/>
    <xf numFmtId="0" fontId="0" fillId="0" borderId="0" xfId="0" applyFill="1" applyBorder="1"/>
    <xf numFmtId="3" fontId="53" fillId="0" borderId="0" xfId="7" applyNumberFormat="1" applyFont="1" applyAlignment="1">
      <alignment horizontal="right"/>
    </xf>
    <xf numFmtId="0" fontId="69" fillId="0" borderId="0" xfId="114" applyFont="1" applyFill="1" applyBorder="1" applyAlignment="1">
      <alignment horizontal="right" indent="5"/>
    </xf>
    <xf numFmtId="0" fontId="73" fillId="0" borderId="0" xfId="7" applyNumberFormat="1" applyFont="1" applyAlignment="1">
      <alignment horizontal="left"/>
    </xf>
    <xf numFmtId="3" fontId="69" fillId="113" borderId="18" xfId="7" applyNumberFormat="1" applyFont="1" applyFill="1" applyBorder="1" applyAlignment="1">
      <alignment horizontal="right"/>
    </xf>
    <xf numFmtId="0" fontId="69" fillId="0" borderId="0" xfId="114" applyFont="1" applyFill="1" applyBorder="1" applyAlignment="1"/>
    <xf numFmtId="0" fontId="69" fillId="0" borderId="27" xfId="114" applyFont="1" applyFill="1" applyBorder="1" applyAlignment="1"/>
    <xf numFmtId="0" fontId="69" fillId="113" borderId="0" xfId="114" applyFont="1" applyFill="1" applyBorder="1" applyAlignment="1"/>
    <xf numFmtId="0" fontId="53" fillId="0" borderId="0" xfId="7" applyFont="1" applyFill="1" applyAlignment="1">
      <alignment vertical="center"/>
    </xf>
    <xf numFmtId="3" fontId="78" fillId="113" borderId="0" xfId="7" applyNumberFormat="1" applyFont="1" applyFill="1" applyAlignment="1">
      <alignment vertical="center"/>
    </xf>
    <xf numFmtId="3" fontId="78" fillId="113" borderId="18" xfId="7" applyNumberFormat="1" applyFont="1" applyFill="1" applyBorder="1" applyAlignment="1">
      <alignment vertical="center"/>
    </xf>
    <xf numFmtId="0" fontId="78" fillId="113" borderId="0" xfId="7" applyNumberFormat="1" applyFont="1" applyFill="1" applyBorder="1" applyAlignment="1">
      <alignment horizontal="right" vertical="center"/>
    </xf>
    <xf numFmtId="0" fontId="42" fillId="0" borderId="0" xfId="7" applyNumberFormat="1" applyFont="1" applyFill="1" applyBorder="1" applyAlignment="1">
      <alignment horizontal="centerContinuous" vertical="center"/>
    </xf>
    <xf numFmtId="0" fontId="78" fillId="113" borderId="0" xfId="7" applyNumberFormat="1" applyFont="1" applyFill="1" applyAlignment="1">
      <alignment vertical="center"/>
    </xf>
    <xf numFmtId="0" fontId="42" fillId="113" borderId="18" xfId="114" applyFont="1" applyFill="1" applyBorder="1"/>
    <xf numFmtId="4" fontId="95" fillId="0" borderId="0" xfId="114" applyNumberFormat="1" applyFont="1"/>
    <xf numFmtId="0" fontId="143" fillId="0" borderId="0" xfId="7" applyFont="1"/>
    <xf numFmtId="3" fontId="144" fillId="0" borderId="0" xfId="139" applyNumberFormat="1" applyFont="1" applyAlignment="1"/>
    <xf numFmtId="3" fontId="145" fillId="0" borderId="0" xfId="139" applyNumberFormat="1" applyFont="1" applyAlignment="1">
      <alignment vertical="center"/>
    </xf>
    <xf numFmtId="0" fontId="143" fillId="0" borderId="0" xfId="7" applyFont="1" applyAlignment="1">
      <alignment vertical="center"/>
    </xf>
    <xf numFmtId="0" fontId="146" fillId="0" borderId="0" xfId="114" applyFont="1"/>
    <xf numFmtId="3" fontId="146" fillId="0" borderId="0" xfId="114" applyNumberFormat="1" applyFont="1"/>
    <xf numFmtId="0" fontId="53" fillId="0" borderId="0" xfId="7" applyNumberFormat="1" applyFont="1" applyBorder="1"/>
    <xf numFmtId="0" fontId="43" fillId="0" borderId="0" xfId="0" applyNumberFormat="1" applyFont="1" applyFill="1"/>
    <xf numFmtId="0" fontId="53" fillId="0" borderId="0" xfId="7" quotePrefix="1" applyNumberFormat="1" applyFont="1" applyAlignment="1"/>
    <xf numFmtId="9" fontId="143" fillId="0" borderId="0" xfId="238" applyFont="1"/>
    <xf numFmtId="4" fontId="144" fillId="0" borderId="0" xfId="139" applyNumberFormat="1" applyFont="1" applyAlignment="1"/>
    <xf numFmtId="0" fontId="54" fillId="0" borderId="0" xfId="17" applyFont="1" applyFill="1"/>
    <xf numFmtId="43" fontId="43" fillId="0" borderId="0" xfId="239" applyFont="1" applyFill="1" applyBorder="1"/>
    <xf numFmtId="43" fontId="0" fillId="0" borderId="0" xfId="239" applyFont="1"/>
    <xf numFmtId="0" fontId="82" fillId="0" borderId="0" xfId="7" applyFont="1"/>
    <xf numFmtId="0" fontId="82" fillId="0" borderId="0" xfId="7" applyNumberFormat="1" applyFont="1" applyAlignment="1"/>
    <xf numFmtId="3" fontId="148" fillId="0" borderId="0" xfId="139" applyNumberFormat="1" applyFont="1" applyAlignment="1"/>
    <xf numFmtId="10" fontId="148" fillId="0" borderId="0" xfId="238" applyNumberFormat="1" applyFont="1" applyAlignment="1"/>
    <xf numFmtId="4" fontId="148" fillId="0" borderId="0" xfId="139" applyNumberFormat="1" applyFont="1" applyAlignment="1"/>
    <xf numFmtId="3" fontId="149" fillId="0" borderId="0" xfId="139" applyNumberFormat="1" applyFont="1" applyAlignment="1">
      <alignment vertical="center"/>
    </xf>
    <xf numFmtId="4" fontId="149" fillId="0" borderId="0" xfId="139" applyNumberFormat="1" applyFont="1" applyAlignment="1">
      <alignment vertical="center"/>
    </xf>
    <xf numFmtId="0" fontId="45" fillId="0" borderId="0" xfId="7" applyNumberFormat="1" applyFont="1" applyFill="1" applyBorder="1" applyAlignment="1">
      <alignment horizontal="centerContinuous" vertical="center"/>
    </xf>
    <xf numFmtId="0" fontId="150" fillId="0" borderId="0" xfId="7" applyNumberFormat="1" applyFont="1" applyFill="1" applyBorder="1" applyAlignment="1"/>
    <xf numFmtId="0" fontId="150" fillId="0" borderId="0" xfId="7" applyNumberFormat="1" applyFont="1" applyBorder="1" applyAlignment="1"/>
    <xf numFmtId="2" fontId="150" fillId="0" borderId="0" xfId="7" applyNumberFormat="1" applyFont="1" applyBorder="1" applyAlignment="1"/>
    <xf numFmtId="10" fontId="138" fillId="0" borderId="0" xfId="238" applyNumberFormat="1" applyFont="1" applyFill="1" applyBorder="1" applyAlignment="1"/>
    <xf numFmtId="0" fontId="151" fillId="0" borderId="0" xfId="7" applyNumberFormat="1" applyFont="1" applyAlignment="1"/>
    <xf numFmtId="9" fontId="151" fillId="0" borderId="0" xfId="238" applyFont="1"/>
    <xf numFmtId="4" fontId="151" fillId="0" borderId="0" xfId="7" applyNumberFormat="1" applyFont="1"/>
    <xf numFmtId="49" fontId="56" fillId="29" borderId="0" xfId="17" applyNumberFormat="1" applyFont="1" applyFill="1" applyBorder="1" applyAlignment="1">
      <alignment horizontal="center" vertical="center" wrapText="1"/>
    </xf>
    <xf numFmtId="0" fontId="53" fillId="0" borderId="0" xfId="7" applyNumberFormat="1" applyFont="1" applyBorder="1"/>
    <xf numFmtId="0" fontId="63" fillId="0" borderId="0" xfId="7" applyNumberFormat="1" applyFont="1" applyBorder="1" applyAlignment="1"/>
    <xf numFmtId="0" fontId="53" fillId="0" borderId="0" xfId="7" applyNumberFormat="1" applyFont="1" applyBorder="1" applyAlignment="1">
      <alignment horizontal="center" vertical="center"/>
    </xf>
    <xf numFmtId="0" fontId="56" fillId="31" borderId="0" xfId="7" applyNumberFormat="1" applyFont="1" applyFill="1" applyBorder="1" applyAlignment="1">
      <alignment horizontal="center" vertical="center"/>
    </xf>
    <xf numFmtId="0" fontId="53" fillId="31" borderId="0" xfId="7" applyFont="1" applyFill="1" applyBorder="1" applyAlignment="1">
      <alignment horizontal="center" vertical="center"/>
    </xf>
    <xf numFmtId="0" fontId="63" fillId="31" borderId="0" xfId="7" applyFont="1" applyFill="1" applyBorder="1" applyAlignment="1">
      <alignment horizontal="center" vertical="center"/>
    </xf>
    <xf numFmtId="0" fontId="56" fillId="30" borderId="0" xfId="7" applyNumberFormat="1" applyFont="1" applyFill="1" applyBorder="1" applyAlignment="1">
      <alignment horizontal="center" vertical="center"/>
    </xf>
    <xf numFmtId="0" fontId="63" fillId="30" borderId="0" xfId="7" applyFont="1" applyFill="1" applyBorder="1" applyAlignment="1">
      <alignment horizontal="center" vertical="center"/>
    </xf>
    <xf numFmtId="0" fontId="56" fillId="31" borderId="0" xfId="7" applyNumberFormat="1" applyFont="1" applyFill="1" applyBorder="1" applyAlignment="1">
      <alignment horizontal="right" vertical="center"/>
    </xf>
    <xf numFmtId="0" fontId="56" fillId="31" borderId="0" xfId="7" applyFont="1" applyFill="1" applyBorder="1" applyAlignment="1">
      <alignment horizontal="right" vertical="center"/>
    </xf>
    <xf numFmtId="0" fontId="53" fillId="0" borderId="0" xfId="7" applyNumberFormat="1" applyFont="1" applyBorder="1" applyAlignment="1"/>
    <xf numFmtId="0" fontId="71" fillId="0" borderId="0" xfId="7" applyNumberFormat="1" applyFont="1" applyBorder="1" applyAlignment="1">
      <alignment horizontal="center" vertical="top"/>
    </xf>
    <xf numFmtId="0" fontId="73" fillId="0" borderId="0" xfId="1" applyNumberFormat="1" applyFont="1" applyAlignment="1">
      <alignment horizontal="center" vertical="center"/>
    </xf>
    <xf numFmtId="0" fontId="58" fillId="0" borderId="0" xfId="17" applyFont="1" applyAlignment="1">
      <alignment horizontal="center"/>
    </xf>
    <xf numFmtId="0" fontId="56" fillId="0" borderId="0" xfId="1" applyNumberFormat="1" applyFont="1" applyAlignment="1">
      <alignment horizontal="center" vertical="center"/>
    </xf>
    <xf numFmtId="0" fontId="63" fillId="0" borderId="0" xfId="17" applyFont="1" applyAlignment="1">
      <alignment horizontal="center"/>
    </xf>
    <xf numFmtId="0" fontId="56" fillId="0" borderId="0" xfId="1" applyNumberFormat="1" applyFont="1" applyBorder="1" applyAlignment="1">
      <alignment horizontal="center" vertical="center"/>
    </xf>
    <xf numFmtId="0" fontId="63" fillId="0" borderId="0" xfId="17" applyFont="1" applyBorder="1" applyAlignment="1">
      <alignment horizontal="center"/>
    </xf>
    <xf numFmtId="0" fontId="65" fillId="31" borderId="18" xfId="1" applyNumberFormat="1" applyFont="1" applyFill="1" applyBorder="1" applyAlignment="1">
      <alignment horizontal="center" vertical="center" wrapText="1"/>
    </xf>
    <xf numFmtId="3" fontId="65" fillId="31" borderId="18" xfId="1" applyNumberFormat="1" applyFont="1" applyFill="1" applyBorder="1" applyAlignment="1">
      <alignment horizontal="center" vertical="center"/>
    </xf>
    <xf numFmtId="0" fontId="65" fillId="31" borderId="18" xfId="1" applyNumberFormat="1" applyFont="1" applyFill="1" applyBorder="1" applyAlignment="1">
      <alignment horizontal="center" vertical="center"/>
    </xf>
    <xf numFmtId="0" fontId="54" fillId="0" borderId="0" xfId="7" applyNumberFormat="1" applyFont="1" applyAlignment="1">
      <alignment horizontal="justify" wrapText="1"/>
    </xf>
    <xf numFmtId="0" fontId="53" fillId="0" borderId="0" xfId="7" applyFont="1" applyAlignment="1">
      <alignment horizontal="justify" wrapText="1"/>
    </xf>
    <xf numFmtId="0" fontId="54" fillId="0" borderId="0" xfId="7" applyFont="1" applyAlignment="1">
      <alignment horizontal="justify" wrapText="1"/>
    </xf>
    <xf numFmtId="0" fontId="53" fillId="0" borderId="0" xfId="7" applyFont="1" applyAlignment="1"/>
    <xf numFmtId="0" fontId="104" fillId="0" borderId="0" xfId="0" quotePrefix="1" applyFont="1" applyFill="1" applyBorder="1" applyAlignment="1">
      <alignment vertical="center" wrapText="1"/>
    </xf>
    <xf numFmtId="0" fontId="100" fillId="0" borderId="0" xfId="0" applyFont="1" applyFill="1" applyBorder="1" applyAlignment="1">
      <alignment horizontal="center" vertical="center" wrapText="1"/>
    </xf>
    <xf numFmtId="0" fontId="100" fillId="0" borderId="0" xfId="0" applyFont="1" applyFill="1" applyBorder="1" applyAlignment="1">
      <alignment horizontal="left" vertical="center" wrapText="1"/>
    </xf>
    <xf numFmtId="0" fontId="56" fillId="0" borderId="0" xfId="0" applyFont="1" applyAlignment="1">
      <alignment horizontal="center" wrapText="1"/>
    </xf>
    <xf numFmtId="0" fontId="63" fillId="0" borderId="0" xfId="0" applyFont="1" applyAlignment="1">
      <alignment horizontal="center" wrapText="1"/>
    </xf>
    <xf numFmtId="0" fontId="69" fillId="29" borderId="18" xfId="0" applyFont="1" applyFill="1" applyBorder="1" applyAlignment="1">
      <alignment horizontal="center" vertical="center"/>
    </xf>
    <xf numFmtId="0" fontId="53" fillId="29" borderId="18" xfId="0" applyFont="1" applyFill="1" applyBorder="1" applyAlignment="1">
      <alignment horizontal="center" vertical="center"/>
    </xf>
    <xf numFmtId="0" fontId="69" fillId="29" borderId="18" xfId="0" applyFont="1" applyFill="1" applyBorder="1" applyAlignment="1">
      <alignment horizontal="center" vertical="center" wrapText="1"/>
    </xf>
    <xf numFmtId="0" fontId="53" fillId="29" borderId="18" xfId="0" applyFont="1" applyFill="1" applyBorder="1" applyAlignment="1">
      <alignment horizontal="center" vertical="center" wrapText="1"/>
    </xf>
    <xf numFmtId="0" fontId="78" fillId="32" borderId="18" xfId="0" applyNumberFormat="1" applyFont="1" applyFill="1" applyBorder="1" applyAlignment="1">
      <alignment horizontal="center" vertical="center" wrapText="1"/>
    </xf>
    <xf numFmtId="0" fontId="42" fillId="31" borderId="18" xfId="0" applyFont="1" applyFill="1" applyBorder="1" applyAlignment="1"/>
    <xf numFmtId="0" fontId="78" fillId="29" borderId="18" xfId="18" applyNumberFormat="1" applyFont="1" applyFill="1" applyBorder="1" applyAlignment="1">
      <alignment horizontal="center" vertical="center" wrapText="1"/>
    </xf>
    <xf numFmtId="0" fontId="42" fillId="29" borderId="18" xfId="18" applyFont="1" applyFill="1" applyBorder="1" applyAlignment="1">
      <alignment horizontal="center" vertical="center" wrapText="1"/>
    </xf>
    <xf numFmtId="0" fontId="69" fillId="29" borderId="18" xfId="18" applyNumberFormat="1" applyFont="1" applyFill="1" applyBorder="1" applyAlignment="1">
      <alignment horizontal="center" vertical="center" wrapText="1"/>
    </xf>
    <xf numFmtId="0" fontId="53" fillId="29" borderId="18" xfId="18" applyFont="1" applyFill="1" applyBorder="1" applyAlignment="1">
      <alignment horizontal="center" vertical="center" wrapText="1"/>
    </xf>
    <xf numFmtId="0" fontId="86" fillId="0" borderId="0" xfId="17" applyFont="1" applyAlignment="1">
      <alignment horizontal="center" vertical="center"/>
    </xf>
    <xf numFmtId="0" fontId="63" fillId="0" borderId="0" xfId="17" applyFont="1" applyAlignment="1">
      <alignment horizontal="center" vertical="center"/>
    </xf>
    <xf numFmtId="0" fontId="86" fillId="0" borderId="18" xfId="17" applyFont="1" applyBorder="1" applyAlignment="1">
      <alignment horizontal="center" vertical="center"/>
    </xf>
    <xf numFmtId="0" fontId="63" fillId="0" borderId="18" xfId="17" applyFont="1" applyBorder="1" applyAlignment="1">
      <alignment horizontal="center" vertical="center"/>
    </xf>
    <xf numFmtId="49" fontId="69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3" fontId="69" fillId="29" borderId="18" xfId="17" applyNumberFormat="1" applyFont="1" applyFill="1" applyBorder="1" applyAlignment="1">
      <alignment horizontal="center" vertical="center" wrapText="1"/>
    </xf>
    <xf numFmtId="0" fontId="53" fillId="29" borderId="18" xfId="17" applyFont="1" applyFill="1" applyBorder="1" applyAlignment="1">
      <alignment horizontal="center" vertical="center" wrapText="1"/>
    </xf>
    <xf numFmtId="49" fontId="65" fillId="29" borderId="18" xfId="17" applyNumberFormat="1" applyFont="1" applyFill="1" applyBorder="1" applyAlignment="1">
      <alignment horizontal="center" vertical="center" wrapText="1"/>
    </xf>
    <xf numFmtId="49" fontId="54" fillId="29" borderId="18" xfId="17" applyNumberFormat="1" applyFont="1" applyFill="1" applyBorder="1" applyAlignment="1">
      <alignment horizontal="center" vertical="center" wrapText="1"/>
    </xf>
    <xf numFmtId="0" fontId="86" fillId="0" borderId="0" xfId="18" applyNumberFormat="1" applyFont="1" applyAlignment="1">
      <alignment horizontal="center" vertical="center"/>
    </xf>
    <xf numFmtId="0" fontId="52" fillId="0" borderId="0" xfId="158" applyNumberFormat="1" applyFont="1" applyFill="1" applyBorder="1" applyAlignment="1"/>
    <xf numFmtId="0" fontId="52" fillId="0" borderId="0" xfId="158" applyNumberFormat="1" applyFont="1" applyFill="1" applyBorder="1" applyAlignment="1">
      <alignment horizontal="center" vertical="center"/>
    </xf>
    <xf numFmtId="0" fontId="127" fillId="0" borderId="0" xfId="158" applyNumberFormat="1" applyFont="1" applyFill="1" applyBorder="1" applyAlignment="1"/>
    <xf numFmtId="4" fontId="138" fillId="112" borderId="22" xfId="18" applyNumberFormat="1" applyFont="1" applyFill="1" applyBorder="1" applyAlignment="1">
      <alignment horizontal="center" vertical="center"/>
    </xf>
    <xf numFmtId="4" fontId="138" fillId="112" borderId="0" xfId="18" applyNumberFormat="1" applyFont="1" applyFill="1" applyBorder="1" applyAlignment="1">
      <alignment horizontal="center" vertical="center"/>
    </xf>
    <xf numFmtId="4" fontId="138" fillId="112" borderId="23" xfId="18" applyNumberFormat="1" applyFont="1" applyFill="1" applyBorder="1" applyAlignment="1">
      <alignment horizontal="center" vertical="center"/>
    </xf>
    <xf numFmtId="4" fontId="138" fillId="112" borderId="19" xfId="18" applyNumberFormat="1" applyFont="1" applyFill="1" applyBorder="1" applyAlignment="1">
      <alignment horizontal="center" vertical="center"/>
    </xf>
    <xf numFmtId="4" fontId="138" fillId="112" borderId="20" xfId="18" applyNumberFormat="1" applyFont="1" applyFill="1" applyBorder="1" applyAlignment="1">
      <alignment horizontal="center" vertical="center"/>
    </xf>
    <xf numFmtId="4" fontId="138" fillId="112" borderId="21" xfId="18" applyNumberFormat="1" applyFont="1" applyFill="1" applyBorder="1" applyAlignment="1">
      <alignment horizontal="center" vertical="center"/>
    </xf>
    <xf numFmtId="0" fontId="63" fillId="0" borderId="0" xfId="7" applyNumberFormat="1" applyFont="1" applyFill="1" applyBorder="1" applyAlignment="1"/>
    <xf numFmtId="3" fontId="53" fillId="0" borderId="0" xfId="7" applyNumberFormat="1" applyFont="1" applyFill="1"/>
    <xf numFmtId="3" fontId="53" fillId="0" borderId="0" xfId="7" applyNumberFormat="1" applyFont="1" applyFill="1" applyProtection="1">
      <protection locked="0"/>
    </xf>
  </cellXfs>
  <cellStyles count="242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1" xfId="18" xr:uid="{00000000-0005-0000-0000-00007D000000}"/>
    <cellStyle name="Normal 11 2" xfId="150" xr:uid="{00000000-0005-0000-0000-00007E000000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8" xfId="148" xr:uid="{00000000-0005-0000-0000-000089000000}"/>
    <cellStyle name="Normal 19" xfId="149" xr:uid="{00000000-0005-0000-0000-00008A00000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0"/>
  <tableStyles count="0" defaultTableStyle="TableStyleMedium2" defaultPivotStyle="PivotStyleLight16"/>
  <colors>
    <mruColors>
      <color rgb="FFD3E2F5"/>
      <color rgb="FFBB4643"/>
      <color rgb="FF003300"/>
      <color rgb="FFC6D9F1"/>
      <color rgb="FFC76361"/>
      <color rgb="FFCF7977"/>
      <color rgb="FFA3171E"/>
      <color rgb="FFD99694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0.45414554861075357</c:v>
                </c:pt>
                <c:pt idx="1">
                  <c:v>0.12427008571466326</c:v>
                </c:pt>
                <c:pt idx="2">
                  <c:v>0.28039462190724807</c:v>
                </c:pt>
                <c:pt idx="3">
                  <c:v>0.14118974376733512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1206801274145969"/>
                  <c:y val="-0.2134249910699315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-4.3529891798171072E-2"/>
                  <c:y val="2.1698927298308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298995</c:v>
                </c:pt>
                <c:pt idx="1">
                  <c:v>22199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3354508142853385E-2"/>
          <c:y val="0.60146653593532451"/>
          <c:w val="0.80676881474022766"/>
          <c:h val="0.10463352092551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6140001</c:v>
                </c:pt>
                <c:pt idx="1">
                  <c:v>1561505</c:v>
                </c:pt>
                <c:pt idx="2">
                  <c:v>944769</c:v>
                </c:pt>
                <c:pt idx="3">
                  <c:v>325708</c:v>
                </c:pt>
                <c:pt idx="4">
                  <c:v>43754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6579149266260738"/>
          <c:y val="0.18876837763700594"/>
          <c:w val="0.19942279090113735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2596287739481666"/>
          <c:y val="0.18981153098544837"/>
          <c:w val="0.62403428929182014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0.00%</c:formatCode>
                <c:ptCount val="2"/>
                <c:pt idx="0" formatCode="#,##0">
                  <c:v>4438402</c:v>
                </c:pt>
                <c:pt idx="1" formatCode="#,##0">
                  <c:v>4577293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ser>
          <c:idx val="1"/>
          <c:order val="1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3455655037252376"/>
                  <c:y val="-6.18478665414125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9-4A8B-8B61-7A53C6309BCC}"/>
                </c:ext>
              </c:extLst>
            </c:dLbl>
            <c:dLbl>
              <c:idx val="1"/>
              <c:layout>
                <c:manualLayout>
                  <c:x val="0.13455657492354739"/>
                  <c:y val="6.188621666362992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9-4A8B-8B61-7A53C6309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MUJERES</c:v>
              </c:pt>
              <c:pt idx="1">
                <c:v>HOMBRES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Pensionistas!$F$4:$H$4</c15:sqref>
                  </c15:fullRef>
                </c:ext>
              </c:extLst>
              <c:f>(Pensionistas!$F$4,Pensionistas!$H$4)</c:f>
              <c:numCache>
                <c:formatCode>#,##0</c:formatCode>
                <c:ptCount val="2"/>
                <c:pt idx="0" formatCode="0.00%">
                  <c:v>0.4922996311893304</c:v>
                </c:pt>
                <c:pt idx="1" formatCode="0.00%">
                  <c:v>0.50770502733165346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119-4A8B-8B61-7A53C6309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1"/>
        <c:overlap val="100"/>
        <c:axId val="149887695"/>
        <c:axId val="149886863"/>
      </c:barChart>
      <c:valAx>
        <c:axId val="149886863"/>
        <c:scaling>
          <c:orientation val="minMax"/>
        </c:scaling>
        <c:delete val="1"/>
        <c:axPos val="t"/>
        <c:numFmt formatCode="#,##0" sourceLinked="1"/>
        <c:majorTickMark val="out"/>
        <c:minorTickMark val="none"/>
        <c:tickLblPos val="nextTo"/>
        <c:crossAx val="149887695"/>
        <c:crossesAt val="1"/>
        <c:crossBetween val="between"/>
      </c:valAx>
      <c:catAx>
        <c:axId val="14988769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0"/>
        <c:lblAlgn val="ctr"/>
        <c:lblOffset val="1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003634161114476"/>
          <c:y val="7.8435097884227381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Pensionistas!$E$30</c:f>
              <c:strCache>
                <c:ptCount val="1"/>
                <c:pt idx="0">
                  <c:v>AMBOS SEXOS (1)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ISLAS BALEARES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Pensionistas!$E$31:$E$49</c:f>
              <c:numCache>
                <c:formatCode>#,##0</c:formatCode>
                <c:ptCount val="19"/>
                <c:pt idx="0">
                  <c:v>1472013</c:v>
                </c:pt>
                <c:pt idx="1">
                  <c:v>280474</c:v>
                </c:pt>
                <c:pt idx="2">
                  <c:v>270362</c:v>
                </c:pt>
                <c:pt idx="3">
                  <c:v>179528</c:v>
                </c:pt>
                <c:pt idx="4">
                  <c:v>324108</c:v>
                </c:pt>
                <c:pt idx="5">
                  <c:v>129619</c:v>
                </c:pt>
                <c:pt idx="6">
                  <c:v>565214</c:v>
                </c:pt>
                <c:pt idx="7">
                  <c:v>361609</c:v>
                </c:pt>
                <c:pt idx="8">
                  <c:v>1547697</c:v>
                </c:pt>
                <c:pt idx="9">
                  <c:v>919698</c:v>
                </c:pt>
                <c:pt idx="10">
                  <c:v>217299</c:v>
                </c:pt>
                <c:pt idx="11">
                  <c:v>680323</c:v>
                </c:pt>
                <c:pt idx="12">
                  <c:v>1111146</c:v>
                </c:pt>
                <c:pt idx="13">
                  <c:v>230722</c:v>
                </c:pt>
                <c:pt idx="14">
                  <c:v>129334</c:v>
                </c:pt>
                <c:pt idx="15">
                  <c:v>514971</c:v>
                </c:pt>
                <c:pt idx="16">
                  <c:v>65176</c:v>
                </c:pt>
                <c:pt idx="17">
                  <c:v>8461</c:v>
                </c:pt>
                <c:pt idx="18">
                  <c:v>7983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C4-49CA-8EC2-9B49942BC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365760</xdr:colOff>
      <xdr:row>3</xdr:row>
      <xdr:rowOff>127818</xdr:rowOff>
    </xdr:from>
    <xdr:to>
      <xdr:col>5</xdr:col>
      <xdr:colOff>4503</xdr:colOff>
      <xdr:row>16</xdr:row>
      <xdr:rowOff>150486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5760" y="699318"/>
          <a:ext cx="5325168" cy="252774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Septiembre 2022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1439806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726588</xdr:colOff>
      <xdr:row>18</xdr:row>
      <xdr:rowOff>152227</xdr:rowOff>
    </xdr:from>
    <xdr:to>
      <xdr:col>4</xdr:col>
      <xdr:colOff>1030492</xdr:colOff>
      <xdr:row>24</xdr:row>
      <xdr:rowOff>126561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2B5DAE-7A52-8E9D-2D6B-965790035A90}"/>
            </a:ext>
          </a:extLst>
        </xdr:cNvPr>
        <xdr:cNvGrpSpPr/>
      </xdr:nvGrpSpPr>
      <xdr:grpSpPr>
        <a:xfrm>
          <a:off x="726588" y="3428827"/>
          <a:ext cx="4656829" cy="1117334"/>
          <a:chOff x="717063" y="3533602"/>
          <a:chExt cx="4656829" cy="1117334"/>
        </a:xfrm>
      </xdr:grpSpPr>
      <xdr:cxnSp macro="">
        <xdr:nvCxnSpPr>
          <xdr:cNvPr id="17" name="29 Conector recto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8 Conector angular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 Rectángulo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24" name="4 Rectángulo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9.949.869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+ 0,79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25</xdr:row>
      <xdr:rowOff>95250</xdr:rowOff>
    </xdr:from>
    <xdr:to>
      <xdr:col>4</xdr:col>
      <xdr:colOff>1030492</xdr:colOff>
      <xdr:row>31</xdr:row>
      <xdr:rowOff>69584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A641EEB3-2DC5-4B8D-AE44-2BD0731A638E}"/>
            </a:ext>
          </a:extLst>
        </xdr:cNvPr>
        <xdr:cNvGrpSpPr/>
      </xdr:nvGrpSpPr>
      <xdr:grpSpPr>
        <a:xfrm>
          <a:off x="726588" y="4705350"/>
          <a:ext cx="4656829" cy="1117334"/>
          <a:chOff x="717063" y="3533602"/>
          <a:chExt cx="4656829" cy="1117334"/>
        </a:xfrm>
      </xdr:grpSpPr>
      <xdr:cxnSp macro="">
        <xdr:nvCxnSpPr>
          <xdr:cNvPr id="38" name="29 Conector recto">
            <a:extLst>
              <a:ext uri="{FF2B5EF4-FFF2-40B4-BE49-F238E27FC236}">
                <a16:creationId xmlns:a16="http://schemas.microsoft.com/office/drawing/2014/main" id="{D8C98060-ADDC-C6F0-F81F-BCB897BC93C8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8 Conector angular">
            <a:extLst>
              <a:ext uri="{FF2B5EF4-FFF2-40B4-BE49-F238E27FC236}">
                <a16:creationId xmlns:a16="http://schemas.microsoft.com/office/drawing/2014/main" id="{5C381064-1035-13AE-BE5E-EADD3D2C6D04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3 Rectángulo">
            <a:extLst>
              <a:ext uri="{FF2B5EF4-FFF2-40B4-BE49-F238E27FC236}">
                <a16:creationId xmlns:a16="http://schemas.microsoft.com/office/drawing/2014/main" id="{DD50DA54-8CB8-918B-04AA-02019BFBDCAE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Nómina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1" name="4 Rectángulo">
            <a:extLst>
              <a:ext uri="{FF2B5EF4-FFF2-40B4-BE49-F238E27FC236}">
                <a16:creationId xmlns:a16="http://schemas.microsoft.com/office/drawing/2014/main" id="{0F90A806-815A-0A77-9D45-20685596A4B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10.867.049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miles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+ 6,19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32</xdr:row>
      <xdr:rowOff>19050</xdr:rowOff>
    </xdr:from>
    <xdr:to>
      <xdr:col>4</xdr:col>
      <xdr:colOff>1030492</xdr:colOff>
      <xdr:row>37</xdr:row>
      <xdr:rowOff>174359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FD3D9DB2-3B26-4617-A80B-D80FFB6A3B27}"/>
            </a:ext>
          </a:extLst>
        </xdr:cNvPr>
        <xdr:cNvGrpSpPr/>
      </xdr:nvGrpSpPr>
      <xdr:grpSpPr>
        <a:xfrm>
          <a:off x="726588" y="5972175"/>
          <a:ext cx="4656829" cy="1117334"/>
          <a:chOff x="717063" y="3533602"/>
          <a:chExt cx="4656829" cy="1117334"/>
        </a:xfrm>
      </xdr:grpSpPr>
      <xdr:cxnSp macro="">
        <xdr:nvCxnSpPr>
          <xdr:cNvPr id="43" name="29 Conector recto">
            <a:extLst>
              <a:ext uri="{FF2B5EF4-FFF2-40B4-BE49-F238E27FC236}">
                <a16:creationId xmlns:a16="http://schemas.microsoft.com/office/drawing/2014/main" id="{C8247235-3663-6C63-E18B-E3A84298CB63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8 Conector angular">
            <a:extLst>
              <a:ext uri="{FF2B5EF4-FFF2-40B4-BE49-F238E27FC236}">
                <a16:creationId xmlns:a16="http://schemas.microsoft.com/office/drawing/2014/main" id="{F36E3AD5-D3D6-650D-E8B5-E726ECA19F09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3 Rectángulo">
            <a:extLst>
              <a:ext uri="{FF2B5EF4-FFF2-40B4-BE49-F238E27FC236}">
                <a16:creationId xmlns:a16="http://schemas.microsoft.com/office/drawing/2014/main" id="{8E254E5F-0ABC-85B0-BBB7-E4221D969F3D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</a:t>
            </a:r>
            <a:r>
              <a:rPr lang="es-ES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de la pensión media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6" name="4 Rectángulo">
            <a:extLst>
              <a:ext uri="{FF2B5EF4-FFF2-40B4-BE49-F238E27FC236}">
                <a16:creationId xmlns:a16="http://schemas.microsoft.com/office/drawing/2014/main" id="{5CAAD7C1-3317-CEB1-A13B-DC7A11BBD86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1.092,18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+ 5,35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38</xdr:row>
      <xdr:rowOff>143048</xdr:rowOff>
    </xdr:from>
    <xdr:to>
      <xdr:col>4</xdr:col>
      <xdr:colOff>1030492</xdr:colOff>
      <xdr:row>44</xdr:row>
      <xdr:rowOff>117382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C7DA0111-00DB-4286-BA6E-76F29DA51946}"/>
            </a:ext>
          </a:extLst>
        </xdr:cNvPr>
        <xdr:cNvGrpSpPr/>
      </xdr:nvGrpSpPr>
      <xdr:grpSpPr>
        <a:xfrm>
          <a:off x="726588" y="7248698"/>
          <a:ext cx="4656829" cy="1117334"/>
          <a:chOff x="717063" y="3533602"/>
          <a:chExt cx="4656829" cy="1117334"/>
        </a:xfrm>
      </xdr:grpSpPr>
      <xdr:cxnSp macro="">
        <xdr:nvCxnSpPr>
          <xdr:cNvPr id="48" name="29 Conector recto">
            <a:extLst>
              <a:ext uri="{FF2B5EF4-FFF2-40B4-BE49-F238E27FC236}">
                <a16:creationId xmlns:a16="http://schemas.microsoft.com/office/drawing/2014/main" id="{F0BBD14F-7F23-811F-24F2-3E6B49EBFCCF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8 Conector angular">
            <a:extLst>
              <a:ext uri="{FF2B5EF4-FFF2-40B4-BE49-F238E27FC236}">
                <a16:creationId xmlns:a16="http://schemas.microsoft.com/office/drawing/2014/main" id="{41F9C0C5-A4C6-76FB-6521-B915E68F625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3 Rectángulo">
            <a:extLst>
              <a:ext uri="{FF2B5EF4-FFF2-40B4-BE49-F238E27FC236}">
                <a16:creationId xmlns:a16="http://schemas.microsoft.com/office/drawing/2014/main" id="{B30D7502-90EE-B05F-33B4-3D3357A3419C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 de la pensión media de jubilación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1" name="4 Rectángulo">
            <a:extLst>
              <a:ext uri="{FF2B5EF4-FFF2-40B4-BE49-F238E27FC236}">
                <a16:creationId xmlns:a16="http://schemas.microsoft.com/office/drawing/2014/main" id="{C9A037AF-9910-4B96-4C6C-3C17309853B9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1.256,96 €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+ 5,35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45</xdr:row>
      <xdr:rowOff>57150</xdr:rowOff>
    </xdr:from>
    <xdr:to>
      <xdr:col>4</xdr:col>
      <xdr:colOff>1030492</xdr:colOff>
      <xdr:row>50</xdr:row>
      <xdr:rowOff>202934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17050F1A-5425-488C-9EA6-13AF85EDB34E}"/>
            </a:ext>
          </a:extLst>
        </xdr:cNvPr>
        <xdr:cNvGrpSpPr/>
      </xdr:nvGrpSpPr>
      <xdr:grpSpPr>
        <a:xfrm>
          <a:off x="726588" y="8505825"/>
          <a:ext cx="4656829" cy="1117334"/>
          <a:chOff x="717063" y="3533602"/>
          <a:chExt cx="4656829" cy="1117334"/>
        </a:xfrm>
      </xdr:grpSpPr>
      <xdr:cxnSp macro="">
        <xdr:nvCxnSpPr>
          <xdr:cNvPr id="53" name="29 Conector recto">
            <a:extLst>
              <a:ext uri="{FF2B5EF4-FFF2-40B4-BE49-F238E27FC236}">
                <a16:creationId xmlns:a16="http://schemas.microsoft.com/office/drawing/2014/main" id="{5296C5C9-45FE-257B-437C-4C38E32A3DD1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8 Conector angular">
            <a:extLst>
              <a:ext uri="{FF2B5EF4-FFF2-40B4-BE49-F238E27FC236}">
                <a16:creationId xmlns:a16="http://schemas.microsoft.com/office/drawing/2014/main" id="{875871AD-1393-30AF-EC27-2DC93991C68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3 Rectángulo">
            <a:extLst>
              <a:ext uri="{FF2B5EF4-FFF2-40B4-BE49-F238E27FC236}">
                <a16:creationId xmlns:a16="http://schemas.microsoft.com/office/drawing/2014/main" id="{5AEB327A-9D9D-FC3E-1ED8-ADB374C85CE5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pensionistas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6" name="4 Rectángulo">
            <a:extLst>
              <a:ext uri="{FF2B5EF4-FFF2-40B4-BE49-F238E27FC236}">
                <a16:creationId xmlns:a16="http://schemas.microsoft.com/office/drawing/2014/main" id="{A3EE9E25-427F-EDA0-9934-5341F281759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9.015.737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+ 0,74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SEPTIEMBRE 2022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6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C00-00003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00000000-0008-0000-0C00-00003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C00-00003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00000000-0008-0000-0C00-000038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0C00-000039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C00-00003A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00000000-0008-0000-0C00-00003B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C00-00003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00000000-0008-0000-0C00-00003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00000000-0008-0000-0C00-00003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C00-00004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0C00-00004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C00-00004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0000000-0008-0000-0C00-00004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00000000-0008-0000-0C00-00004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0C00-00004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0C00-00004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0C00-000048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00000000-0008-0000-0C00-000049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C00-00004A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00000000-0008-0000-0C00-00004B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0000000-0008-0000-0C00-00004C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00000000-0008-0000-0C00-00004D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C00-00004E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0C00-00004F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00000000-0008-0000-0C00-000050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0C00-000051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0C00-000052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00000000-0008-0000-0C00-000053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0000000-0008-0000-0C00-000054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00000000-0008-0000-0C00-000055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0C00-000052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00000000-0008-0000-0C00-000053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00000000-0008-0000-0C00-000054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00000000-0008-0000-0C00-000055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00000000-0008-0000-0C00-000056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00000000-0008-0000-0C00-000057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00000000-0008-0000-0C00-000058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00000000-0008-0000-0C00-000059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00000000-0008-0000-0C00-00005A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00000000-0008-0000-0C00-00005B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id="{00000000-0008-0000-0C00-00005C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00000000-0008-0000-0C00-00005D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C00-00005E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00000000-0008-0000-0C00-00005F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00000000-0008-0000-0C00-00006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00000000-0008-0000-0C00-00006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00000000-0008-0000-0C00-00006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id="{00000000-0008-0000-0C00-00006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00000000-0008-0000-0C00-00006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00000000-0008-0000-0C00-00006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C00-00006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0000000-0008-0000-0C00-00006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id="{00000000-0008-0000-0C00-00006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00000000-0008-0000-0C00-00006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00000000-0008-0000-0C00-00006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00000000-0008-0000-0C00-00006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00000000-0008-0000-0C00-00006C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C00-00006D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0C00-00006E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00000000-0008-0000-0C00-00006F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00000000-0008-0000-0C00-00007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00000000-0008-0000-0C00-00007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00000000-0008-0000-0C00-00007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00000000-0008-0000-0C00-00007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00000000-0008-0000-0C00-00007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0000000-0008-0000-0C00-00007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00000000-0008-0000-0C00-00007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00000000-0008-0000-0C00-00007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00000000-0008-0000-0C00-00007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00000000-0008-0000-0C00-00007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C00-00007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0000000-0008-0000-0C00-00007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00000000-0008-0000-0C00-00007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00000000-0008-0000-0C00-00007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00000000-0008-0000-0C00-00007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id="{00000000-0008-0000-0C00-00007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00000000-0008-0000-0C00-00008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00000000-0008-0000-0C00-00008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C00-00008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00000000-0008-0000-0C00-00008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00000000-0008-0000-0C00-00008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00000000-0008-0000-0C00-00008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00000000-0008-0000-0C00-00008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00000000-0008-0000-0C00-00008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00000000-0008-0000-0C00-000088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00000000-0008-0000-0C00-000089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00000000-0008-0000-0C00-00008A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00000000-0008-0000-0C00-00008B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00000000-0008-0000-0C00-00008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id="{00000000-0008-0000-0C00-00008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00000000-0008-0000-0C00-00008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00000000-0008-0000-0C00-00008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00000000-0008-0000-0C00-00009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00000000-0008-0000-0C00-00009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00000000-0008-0000-0C00-00009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00000000-0008-0000-0C00-00009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00000000-0008-0000-0C00-00009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00000000-0008-0000-0C00-00009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00000000-0008-0000-0C00-00009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00000000-0008-0000-0C00-00009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00000000-0008-0000-0C00-000098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00000000-0008-0000-0C00-000099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00000000-0008-0000-0C00-00009A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00000000-0008-0000-0C00-00009B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00000000-0008-0000-0C00-00009C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00000000-0008-0000-0C00-00009D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00000000-0008-0000-0C00-00009E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00000000-0008-0000-0C00-00009F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00000000-0008-0000-0C00-0000A0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00000000-0008-0000-0C00-0000A1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0C00-0000A2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00000000-0008-0000-0C00-0000A3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00000000-0008-0000-0C00-0000A4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00000000-0008-0000-0C00-0000A5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397808</xdr:colOff>
      <xdr:row>1</xdr:row>
      <xdr:rowOff>101415</xdr:rowOff>
    </xdr:from>
    <xdr:to>
      <xdr:col>12</xdr:col>
      <xdr:colOff>455598</xdr:colOff>
      <xdr:row>10</xdr:row>
      <xdr:rowOff>8005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17</xdr:col>
      <xdr:colOff>295276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1</xdr:row>
      <xdr:rowOff>285750</xdr:rowOff>
    </xdr:from>
    <xdr:to>
      <xdr:col>15</xdr:col>
      <xdr:colOff>438150</xdr:colOff>
      <xdr:row>13</xdr:row>
      <xdr:rowOff>14288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409574</xdr:colOff>
      <xdr:row>28</xdr:row>
      <xdr:rowOff>195261</xdr:rowOff>
    </xdr:from>
    <xdr:to>
      <xdr:col>20</xdr:col>
      <xdr:colOff>371474</xdr:colOff>
      <xdr:row>50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L/CUADERN/2008/cuadern%20MAYO%202008/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SGGEPEE/AR_ECO/EASE/INF_MENSUAL/Avances/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ance"/>
      <sheetName val="Gráficos"/>
      <sheetName val="Ranking"/>
    </sheetNames>
    <sheetDataSet>
      <sheetData sheetId="0">
        <row r="52">
          <cell r="P52">
            <v>1</v>
          </cell>
        </row>
      </sheetData>
      <sheetData sheetId="1">
        <row r="3">
          <cell r="A3">
            <v>1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25 de enero de 2022</v>
          </cell>
        </row>
        <row r="53">
          <cell r="P53">
            <v>2</v>
          </cell>
          <cell r="Q53" t="str">
            <v>25 de febrero de 2022</v>
          </cell>
        </row>
        <row r="54">
          <cell r="P54">
            <v>3</v>
          </cell>
          <cell r="Q54" t="str">
            <v>25 de marzo de 2022</v>
          </cell>
        </row>
        <row r="55">
          <cell r="P55">
            <v>4</v>
          </cell>
          <cell r="Q55" t="str">
            <v>26 de abril de 2022</v>
          </cell>
        </row>
        <row r="56">
          <cell r="P56">
            <v>5</v>
          </cell>
          <cell r="Q56" t="str">
            <v>27 de mayo de 2022</v>
          </cell>
        </row>
        <row r="57">
          <cell r="P57">
            <v>6</v>
          </cell>
          <cell r="Q57" t="str">
            <v>28 de junio de 2022</v>
          </cell>
        </row>
        <row r="58">
          <cell r="P58">
            <v>7</v>
          </cell>
          <cell r="Q58" t="str">
            <v>26 de julio de 2022</v>
          </cell>
        </row>
        <row r="59">
          <cell r="P59">
            <v>8</v>
          </cell>
          <cell r="Q59" t="str">
            <v>26 de agosto de 2022</v>
          </cell>
        </row>
        <row r="60">
          <cell r="P60">
            <v>9</v>
          </cell>
          <cell r="Q60" t="str">
            <v>27 de septiembre de 2022</v>
          </cell>
        </row>
        <row r="61">
          <cell r="P61">
            <v>10</v>
          </cell>
          <cell r="Q61" t="str">
            <v>25 de octubre de 2022</v>
          </cell>
        </row>
        <row r="62">
          <cell r="P62">
            <v>11</v>
          </cell>
          <cell r="Q62" t="str">
            <v>25 de noviembre de 2022</v>
          </cell>
        </row>
        <row r="63">
          <cell r="P63">
            <v>12</v>
          </cell>
          <cell r="Q63" t="str">
            <v>30 de diciembre de 2022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769.8316472099998</v>
          </cell>
          <cell r="D3">
            <v>5.7188764989583252E-2</v>
          </cell>
          <cell r="E3">
            <v>6.1872805150472665E-2</v>
          </cell>
        </row>
        <row r="4">
          <cell r="A4">
            <v>2</v>
          </cell>
          <cell r="B4" t="str">
            <v>CATALUÑA</v>
          </cell>
          <cell r="C4">
            <v>1994.8125195299997</v>
          </cell>
          <cell r="D4">
            <v>6.205395632903854E-2</v>
          </cell>
          <cell r="E4">
            <v>6.1872805150472665E-2</v>
          </cell>
        </row>
        <row r="5">
          <cell r="A5">
            <v>3</v>
          </cell>
          <cell r="B5" t="str">
            <v>GALICIA</v>
          </cell>
          <cell r="C5">
            <v>716.11385054999948</v>
          </cell>
          <cell r="D5">
            <v>5.6915274324141008E-2</v>
          </cell>
          <cell r="E5">
            <v>6.1872805150472665E-2</v>
          </cell>
        </row>
        <row r="6">
          <cell r="A6">
            <v>4</v>
          </cell>
          <cell r="B6" t="str">
            <v>ANDALUCÍA</v>
          </cell>
          <cell r="C6">
            <v>1577.4188485700024</v>
          </cell>
          <cell r="D6">
            <v>6.2555324513291488E-2</v>
          </cell>
          <cell r="E6">
            <v>6.1872805150472665E-2</v>
          </cell>
        </row>
        <row r="7">
          <cell r="A7">
            <v>5</v>
          </cell>
          <cell r="B7" t="str">
            <v>ASTURIAS</v>
          </cell>
          <cell r="C7">
            <v>383.32437581999977</v>
          </cell>
          <cell r="D7">
            <v>4.6740084891919054E-2</v>
          </cell>
          <cell r="E7">
            <v>6.1872805150472665E-2</v>
          </cell>
        </row>
        <row r="8">
          <cell r="A8">
            <v>6</v>
          </cell>
          <cell r="B8" t="str">
            <v>CANTABRIA</v>
          </cell>
          <cell r="C8">
            <v>165.65211662999997</v>
          </cell>
          <cell r="D8">
            <v>5.6157576430169831E-2</v>
          </cell>
          <cell r="E8">
            <v>6.1872805150472665E-2</v>
          </cell>
        </row>
        <row r="9">
          <cell r="A9">
            <v>7</v>
          </cell>
          <cell r="B9" t="str">
            <v>RIOJA (LA)</v>
          </cell>
          <cell r="C9">
            <v>77.087430030000007</v>
          </cell>
          <cell r="D9">
            <v>6.1618430299900329E-2</v>
          </cell>
          <cell r="E9">
            <v>6.1872805150472665E-2</v>
          </cell>
        </row>
        <row r="10">
          <cell r="A10">
            <v>8</v>
          </cell>
          <cell r="B10" t="str">
            <v>MURCIA</v>
          </cell>
          <cell r="C10">
            <v>245.34335028999988</v>
          </cell>
          <cell r="D10">
            <v>6.1605957160176139E-2</v>
          </cell>
          <cell r="E10">
            <v>6.1872805150472665E-2</v>
          </cell>
        </row>
        <row r="11">
          <cell r="A11">
            <v>9</v>
          </cell>
          <cell r="B11" t="str">
            <v>C. VALENCIANA</v>
          </cell>
          <cell r="C11">
            <v>1025.2064912100006</v>
          </cell>
          <cell r="D11">
            <v>6.1846945949296961E-2</v>
          </cell>
          <cell r="E11">
            <v>6.1872805150472665E-2</v>
          </cell>
        </row>
        <row r="12">
          <cell r="A12">
            <v>10</v>
          </cell>
          <cell r="B12" t="str">
            <v>ARAGÓN</v>
          </cell>
          <cell r="C12">
            <v>354.86532540999985</v>
          </cell>
          <cell r="D12">
            <v>6.1271092717121167E-2</v>
          </cell>
          <cell r="E12">
            <v>6.1872805150472665E-2</v>
          </cell>
        </row>
        <row r="13">
          <cell r="A13">
            <v>11</v>
          </cell>
          <cell r="B13" t="str">
            <v>CASTILLA - LA MANCHA</v>
          </cell>
          <cell r="C13">
            <v>385.47741263</v>
          </cell>
          <cell r="D13">
            <v>6.3491725507275776E-2</v>
          </cell>
          <cell r="E13">
            <v>6.1872805150472665E-2</v>
          </cell>
        </row>
        <row r="14">
          <cell r="A14">
            <v>12</v>
          </cell>
          <cell r="B14" t="str">
            <v>CANARIAS</v>
          </cell>
          <cell r="C14">
            <v>345.99369073999981</v>
          </cell>
          <cell r="D14">
            <v>7.0978918270987679E-2</v>
          </cell>
          <cell r="E14">
            <v>6.1872805150472665E-2</v>
          </cell>
        </row>
        <row r="15">
          <cell r="A15">
            <v>13</v>
          </cell>
          <cell r="B15" t="str">
            <v>NAVARRA</v>
          </cell>
          <cell r="C15">
            <v>176.72719517000004</v>
          </cell>
          <cell r="D15">
            <v>6.2536894463188331E-2</v>
          </cell>
          <cell r="E15">
            <v>6.1872805150472665E-2</v>
          </cell>
        </row>
        <row r="16">
          <cell r="A16">
            <v>14</v>
          </cell>
          <cell r="B16" t="str">
            <v>EXTREMADURA</v>
          </cell>
          <cell r="C16">
            <v>211.97670379999991</v>
          </cell>
          <cell r="D16">
            <v>6.1586466539694351E-2</v>
          </cell>
          <cell r="E16">
            <v>6.1872805150472665E-2</v>
          </cell>
        </row>
        <row r="17">
          <cell r="A17">
            <v>15</v>
          </cell>
          <cell r="B17" t="str">
            <v>ILLES BALEARS</v>
          </cell>
          <cell r="C17">
            <v>205.25263950000002</v>
          </cell>
          <cell r="D17">
            <v>6.8684379092485148E-2</v>
          </cell>
          <cell r="E17">
            <v>6.1872805150472665E-2</v>
          </cell>
        </row>
        <row r="18">
          <cell r="A18">
            <v>16</v>
          </cell>
          <cell r="B18" t="str">
            <v>MADRID</v>
          </cell>
          <cell r="C18">
            <v>1543.0485182999989</v>
          </cell>
          <cell r="D18">
            <v>6.8184287492241369E-2</v>
          </cell>
          <cell r="E18">
            <v>6.1872805150472665E-2</v>
          </cell>
        </row>
        <row r="19">
          <cell r="A19">
            <v>17</v>
          </cell>
          <cell r="B19" t="str">
            <v>CASTILLA Y LEÓN</v>
          </cell>
          <cell r="C19">
            <v>670.23207090000051</v>
          </cell>
          <cell r="D19">
            <v>5.8646588243200792E-2</v>
          </cell>
          <cell r="E19">
            <v>6.1872805150472665E-2</v>
          </cell>
        </row>
        <row r="20">
          <cell r="A20">
            <v>18</v>
          </cell>
          <cell r="B20" t="str">
            <v>CEUTA</v>
          </cell>
          <cell r="C20">
            <v>9.80861698</v>
          </cell>
          <cell r="D20">
            <v>6.0417922795376056E-2</v>
          </cell>
          <cell r="E20">
            <v>6.1872805150472665E-2</v>
          </cell>
        </row>
        <row r="21">
          <cell r="A21">
            <v>19</v>
          </cell>
          <cell r="B21" t="str">
            <v>MELILLA</v>
          </cell>
          <cell r="C21">
            <v>8.8759736699999987</v>
          </cell>
          <cell r="D21">
            <v>8.7520871356064678E-2</v>
          </cell>
          <cell r="E21">
            <v>6.1872805150472665E-2</v>
          </cell>
        </row>
        <row r="26">
          <cell r="A26">
            <v>1</v>
          </cell>
          <cell r="B26" t="str">
            <v>PAÍS VASCO</v>
          </cell>
          <cell r="C26">
            <v>568636</v>
          </cell>
          <cell r="D26">
            <v>4.1498465439724352E-3</v>
          </cell>
          <cell r="E26">
            <v>7.9242120157494433E-3</v>
          </cell>
        </row>
        <row r="27">
          <cell r="A27">
            <v>2</v>
          </cell>
          <cell r="B27" t="str">
            <v>CATALUÑA</v>
          </cell>
          <cell r="C27">
            <v>1756787</v>
          </cell>
          <cell r="D27">
            <v>7.0271156438876936E-3</v>
          </cell>
          <cell r="E27">
            <v>7.9242120157494433E-3</v>
          </cell>
        </row>
        <row r="28">
          <cell r="A28">
            <v>3</v>
          </cell>
          <cell r="B28" t="str">
            <v>GALICIA</v>
          </cell>
          <cell r="C28">
            <v>767908</v>
          </cell>
          <cell r="D28">
            <v>1.0324383795932146E-3</v>
          </cell>
          <cell r="E28">
            <v>7.9242120157494433E-3</v>
          </cell>
        </row>
        <row r="29">
          <cell r="A29">
            <v>4</v>
          </cell>
          <cell r="B29" t="str">
            <v>ANDALUCÍA</v>
          </cell>
          <cell r="C29">
            <v>1615930</v>
          </cell>
          <cell r="D29">
            <v>9.203132162623584E-3</v>
          </cell>
          <cell r="E29">
            <v>7.9242120157494433E-3</v>
          </cell>
        </row>
        <row r="30">
          <cell r="A30">
            <v>5</v>
          </cell>
          <cell r="B30" t="str">
            <v>ASTURIAS</v>
          </cell>
          <cell r="C30">
            <v>299218</v>
          </cell>
          <cell r="D30">
            <v>-3.9612793267822521E-3</v>
          </cell>
          <cell r="E30">
            <v>7.9242120157494433E-3</v>
          </cell>
        </row>
        <row r="31">
          <cell r="A31">
            <v>6</v>
          </cell>
          <cell r="B31" t="str">
            <v>CANTABRIA</v>
          </cell>
          <cell r="C31">
            <v>143528</v>
          </cell>
          <cell r="D31">
            <v>1.9266746712087723E-3</v>
          </cell>
          <cell r="E31">
            <v>7.9242120157494433E-3</v>
          </cell>
        </row>
        <row r="32">
          <cell r="A32">
            <v>7</v>
          </cell>
          <cell r="B32" t="str">
            <v>RIOJA (LA)</v>
          </cell>
          <cell r="C32">
            <v>71690</v>
          </cell>
          <cell r="D32">
            <v>6.6699431299586109E-3</v>
          </cell>
          <cell r="E32">
            <v>7.9242120157494433E-3</v>
          </cell>
        </row>
        <row r="33">
          <cell r="A33">
            <v>8</v>
          </cell>
          <cell r="B33" t="str">
            <v>MURCIA</v>
          </cell>
          <cell r="C33">
            <v>254173</v>
          </cell>
          <cell r="D33">
            <v>7.0125949374610919E-3</v>
          </cell>
          <cell r="E33">
            <v>7.9242120157494433E-3</v>
          </cell>
        </row>
        <row r="34">
          <cell r="A34">
            <v>9</v>
          </cell>
          <cell r="B34" t="str">
            <v>C. VALENCIANA</v>
          </cell>
          <cell r="C34">
            <v>1018490</v>
          </cell>
          <cell r="D34">
            <v>8.1553990048017777E-3</v>
          </cell>
          <cell r="E34">
            <v>7.9242120157494433E-3</v>
          </cell>
        </row>
        <row r="35">
          <cell r="A35">
            <v>10</v>
          </cell>
          <cell r="B35" t="str">
            <v>ARAGÓN</v>
          </cell>
          <cell r="C35">
            <v>307184</v>
          </cell>
          <cell r="D35">
            <v>5.0845793933842476E-3</v>
          </cell>
          <cell r="E35">
            <v>7.9242120157494433E-3</v>
          </cell>
        </row>
        <row r="36">
          <cell r="A36">
            <v>11</v>
          </cell>
          <cell r="B36" t="str">
            <v>CASTILLA - LA MANCHA</v>
          </cell>
          <cell r="C36">
            <v>381635</v>
          </cell>
          <cell r="D36">
            <v>8.4212362068236679E-3</v>
          </cell>
          <cell r="E36">
            <v>7.9242120157494433E-3</v>
          </cell>
        </row>
        <row r="37">
          <cell r="A37">
            <v>12</v>
          </cell>
          <cell r="B37" t="str">
            <v>CANARIAS</v>
          </cell>
          <cell r="C37">
            <v>347526</v>
          </cell>
          <cell r="D37">
            <v>1.8364350830307741E-2</v>
          </cell>
          <cell r="E37">
            <v>7.9242120157494433E-3</v>
          </cell>
        </row>
        <row r="38">
          <cell r="A38">
            <v>13</v>
          </cell>
          <cell r="B38" t="str">
            <v>NAVARRA</v>
          </cell>
          <cell r="C38">
            <v>140935</v>
          </cell>
          <cell r="D38">
            <v>8.760942230747748E-3</v>
          </cell>
          <cell r="E38">
            <v>7.9242120157494433E-3</v>
          </cell>
        </row>
        <row r="39">
          <cell r="A39">
            <v>14</v>
          </cell>
          <cell r="B39" t="str">
            <v>EXTREMADURA</v>
          </cell>
          <cell r="C39">
            <v>232726</v>
          </cell>
          <cell r="D39">
            <v>6.0259713312469376E-3</v>
          </cell>
          <cell r="E39">
            <v>7.9242120157494433E-3</v>
          </cell>
        </row>
        <row r="40">
          <cell r="A40">
            <v>15</v>
          </cell>
          <cell r="B40" t="str">
            <v>ILLES BALEARS</v>
          </cell>
          <cell r="C40">
            <v>201587</v>
          </cell>
          <cell r="D40">
            <v>1.3718262688638738E-2</v>
          </cell>
          <cell r="E40">
            <v>7.9242120157494433E-3</v>
          </cell>
        </row>
        <row r="41">
          <cell r="A41">
            <v>16</v>
          </cell>
          <cell r="B41" t="str">
            <v>MADRID</v>
          </cell>
          <cell r="C41">
            <v>1208719</v>
          </cell>
          <cell r="D41">
            <v>1.7353743494871177E-2</v>
          </cell>
          <cell r="E41">
            <v>7.9242120157494433E-3</v>
          </cell>
        </row>
        <row r="42">
          <cell r="A42">
            <v>17</v>
          </cell>
          <cell r="B42" t="str">
            <v>CASTILLA Y LEÓN</v>
          </cell>
          <cell r="C42">
            <v>615913</v>
          </cell>
          <cell r="D42">
            <v>2.0271138681595691E-3</v>
          </cell>
          <cell r="E42">
            <v>7.9242120157494433E-3</v>
          </cell>
        </row>
        <row r="43">
          <cell r="A43">
            <v>18</v>
          </cell>
          <cell r="B43" t="str">
            <v>CEUTA</v>
          </cell>
          <cell r="C43">
            <v>8895</v>
          </cell>
          <cell r="D43">
            <v>5.4255679891488384E-3</v>
          </cell>
          <cell r="E43">
            <v>7.9242120157494433E-3</v>
          </cell>
        </row>
        <row r="44">
          <cell r="A44">
            <v>19</v>
          </cell>
          <cell r="B44" t="str">
            <v>MELILLA</v>
          </cell>
          <cell r="C44">
            <v>8389</v>
          </cell>
          <cell r="D44">
            <v>3.0969644832247845E-2</v>
          </cell>
          <cell r="E44">
            <v>7.9242120157494433E-3</v>
          </cell>
        </row>
        <row r="49">
          <cell r="A49">
            <v>1</v>
          </cell>
          <cell r="B49" t="str">
            <v>PAÍS VASCO</v>
          </cell>
          <cell r="C49">
            <v>1353.8215083287021</v>
          </cell>
          <cell r="D49">
            <v>5.2819724693637271E-2</v>
          </cell>
          <cell r="E49">
            <v>5.3524454013096356E-2</v>
          </cell>
        </row>
        <row r="50">
          <cell r="A50">
            <v>2</v>
          </cell>
          <cell r="B50" t="str">
            <v>CATALUÑA</v>
          </cell>
          <cell r="C50">
            <v>1135.4891170813535</v>
          </cell>
          <cell r="D50">
            <v>5.4642858995874288E-2</v>
          </cell>
          <cell r="E50">
            <v>5.3524454013096356E-2</v>
          </cell>
        </row>
        <row r="51">
          <cell r="A51">
            <v>3</v>
          </cell>
          <cell r="B51" t="str">
            <v>GALICIA</v>
          </cell>
          <cell r="C51">
            <v>932.55162148330203</v>
          </cell>
          <cell r="D51">
            <v>5.5825199865658037E-2</v>
          </cell>
          <cell r="E51">
            <v>5.3524454013096356E-2</v>
          </cell>
        </row>
        <row r="52">
          <cell r="A52">
            <v>4</v>
          </cell>
          <cell r="B52" t="str">
            <v>ANDALUCÍA</v>
          </cell>
          <cell r="C52">
            <v>976.1678096019026</v>
          </cell>
          <cell r="D52">
            <v>5.2865662670248836E-2</v>
          </cell>
          <cell r="E52">
            <v>5.3524454013096356E-2</v>
          </cell>
        </row>
        <row r="53">
          <cell r="A53">
            <v>5</v>
          </cell>
          <cell r="B53" t="str">
            <v>ASTURIAS</v>
          </cell>
          <cell r="C53">
            <v>1281.0872869279247</v>
          </cell>
          <cell r="D53">
            <v>5.0903005241033528E-2</v>
          </cell>
          <cell r="E53">
            <v>5.3524454013096356E-2</v>
          </cell>
        </row>
        <row r="54">
          <cell r="A54">
            <v>6</v>
          </cell>
          <cell r="B54" t="str">
            <v>CANTABRIA</v>
          </cell>
          <cell r="C54">
            <v>1154.144951716738</v>
          </cell>
          <cell r="D54">
            <v>5.4126617376223818E-2</v>
          </cell>
          <cell r="E54">
            <v>5.3524454013096356E-2</v>
          </cell>
        </row>
        <row r="55">
          <cell r="A55">
            <v>7</v>
          </cell>
          <cell r="B55" t="str">
            <v>RIOJA (LA)</v>
          </cell>
          <cell r="C55">
            <v>1075.2884646394198</v>
          </cell>
          <cell r="D55">
            <v>5.4584412244488734E-2</v>
          </cell>
          <cell r="E55">
            <v>5.3524454013096356E-2</v>
          </cell>
        </row>
        <row r="56">
          <cell r="A56">
            <v>8</v>
          </cell>
          <cell r="B56" t="str">
            <v>MURCIA</v>
          </cell>
          <cell r="C56">
            <v>965.26126020466324</v>
          </cell>
          <cell r="D56">
            <v>5.4213187101304738E-2</v>
          </cell>
          <cell r="E56">
            <v>5.3524454013096356E-2</v>
          </cell>
        </row>
        <row r="57">
          <cell r="A57">
            <v>9</v>
          </cell>
          <cell r="B57" t="str">
            <v>C. VALENCIANA</v>
          </cell>
          <cell r="C57">
            <v>1006.59455783562</v>
          </cell>
          <cell r="D57">
            <v>5.3257213121604918E-2</v>
          </cell>
          <cell r="E57">
            <v>5.3524454013096356E-2</v>
          </cell>
        </row>
        <row r="58">
          <cell r="A58">
            <v>10</v>
          </cell>
          <cell r="B58" t="str">
            <v>ARAGÓN</v>
          </cell>
          <cell r="C58">
            <v>1155.2207322321469</v>
          </cell>
          <cell r="D58">
            <v>5.5902273774459887E-2</v>
          </cell>
          <cell r="E58">
            <v>5.3524454013096356E-2</v>
          </cell>
        </row>
        <row r="59">
          <cell r="A59">
            <v>11</v>
          </cell>
          <cell r="B59" t="str">
            <v>CASTILLA - LA MANCHA</v>
          </cell>
          <cell r="C59">
            <v>1010.0682920329634</v>
          </cell>
          <cell r="D59">
            <v>5.4610600533959275E-2</v>
          </cell>
          <cell r="E59">
            <v>5.3524454013096356E-2</v>
          </cell>
        </row>
        <row r="60">
          <cell r="A60">
            <v>12</v>
          </cell>
          <cell r="B60" t="str">
            <v>CANARIAS</v>
          </cell>
          <cell r="C60">
            <v>995.59080684610603</v>
          </cell>
          <cell r="D60">
            <v>5.1665759310782766E-2</v>
          </cell>
          <cell r="E60">
            <v>5.3524454013096356E-2</v>
          </cell>
        </row>
        <row r="61">
          <cell r="A61">
            <v>13</v>
          </cell>
          <cell r="B61" t="str">
            <v>NAVARRA</v>
          </cell>
          <cell r="C61">
            <v>1253.9624306950016</v>
          </cell>
          <cell r="D61">
            <v>5.3308915899858089E-2</v>
          </cell>
          <cell r="E61">
            <v>5.3524454013096356E-2</v>
          </cell>
        </row>
        <row r="62">
          <cell r="A62">
            <v>14</v>
          </cell>
          <cell r="B62" t="str">
            <v>EXTREMADURA</v>
          </cell>
          <cell r="C62">
            <v>910.84238030989184</v>
          </cell>
          <cell r="D62">
            <v>5.5227694703473329E-2</v>
          </cell>
          <cell r="E62">
            <v>5.3524454013096356E-2</v>
          </cell>
        </row>
        <row r="63">
          <cell r="A63">
            <v>15</v>
          </cell>
          <cell r="B63" t="str">
            <v>ILLES BALEARS</v>
          </cell>
          <cell r="C63">
            <v>1018.1839081885242</v>
          </cell>
          <cell r="D63">
            <v>5.4222280910735998E-2</v>
          </cell>
          <cell r="E63">
            <v>5.3524454013096356E-2</v>
          </cell>
        </row>
        <row r="64">
          <cell r="A64">
            <v>16</v>
          </cell>
          <cell r="B64" t="str">
            <v>MADRID</v>
          </cell>
          <cell r="C64">
            <v>1276.5982153833927</v>
          </cell>
          <cell r="D64">
            <v>4.9963490400845467E-2</v>
          </cell>
          <cell r="E64">
            <v>5.3524454013096356E-2</v>
          </cell>
        </row>
        <row r="65">
          <cell r="A65">
            <v>17</v>
          </cell>
          <cell r="B65" t="str">
            <v>CASTILLA Y LEÓN</v>
          </cell>
          <cell r="C65">
            <v>1088.1927656990526</v>
          </cell>
          <cell r="D65">
            <v>5.6504932442867029E-2</v>
          </cell>
          <cell r="E65">
            <v>5.3524454013096356E-2</v>
          </cell>
        </row>
        <row r="66">
          <cell r="A66">
            <v>18</v>
          </cell>
          <cell r="B66" t="str">
            <v>CEUTA</v>
          </cell>
          <cell r="C66">
            <v>1102.7112962338392</v>
          </cell>
          <cell r="D66">
            <v>5.4695600109127884E-2</v>
          </cell>
          <cell r="E66">
            <v>5.3524454013096356E-2</v>
          </cell>
        </row>
        <row r="67">
          <cell r="A67">
            <v>19</v>
          </cell>
          <cell r="B67" t="str">
            <v>MELILLA</v>
          </cell>
          <cell r="C67">
            <v>1058.0490725950649</v>
          </cell>
          <cell r="D67">
            <v>5.4852465159649366E-2</v>
          </cell>
          <cell r="E67">
            <v>5.3524454013096356E-2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1"/>
  <sheetViews>
    <sheetView showGridLines="0" showRowColHeaders="0" tabSelected="1" zoomScaleNormal="100" workbookViewId="0">
      <selection activeCell="H15" sqref="H15"/>
    </sheetView>
  </sheetViews>
  <sheetFormatPr baseColWidth="10" defaultRowHeight="15"/>
  <cols>
    <col min="1" max="1" width="13.85546875" style="13" customWidth="1"/>
    <col min="2" max="2" width="11.42578125" style="13"/>
    <col min="3" max="3" width="26.28515625" style="13" customWidth="1"/>
    <col min="4" max="4" width="13.7109375" style="13" customWidth="1"/>
    <col min="5" max="5" width="20" style="13" customWidth="1"/>
    <col min="6" max="16384" width="11.42578125" style="13"/>
  </cols>
  <sheetData>
    <row r="1" spans="1:18">
      <c r="A1" s="18"/>
      <c r="B1" s="18"/>
      <c r="C1" s="18"/>
      <c r="D1" s="18"/>
      <c r="E1" s="18"/>
    </row>
    <row r="2" spans="1:18">
      <c r="A2" s="18"/>
      <c r="B2" s="18"/>
      <c r="C2" s="18"/>
      <c r="D2" s="18"/>
      <c r="E2" s="18"/>
    </row>
    <row r="3" spans="1:18">
      <c r="A3" s="18"/>
      <c r="B3" s="18"/>
      <c r="C3" s="18"/>
      <c r="D3" s="18"/>
      <c r="E3" s="18"/>
    </row>
    <row r="4" spans="1:18" ht="15.75">
      <c r="A4" s="18"/>
      <c r="B4" s="18"/>
      <c r="C4" s="18"/>
      <c r="D4" s="18"/>
      <c r="E4" s="18"/>
      <c r="H4" s="9"/>
    </row>
    <row r="5" spans="1:18">
      <c r="A5" s="18"/>
      <c r="B5" s="18"/>
      <c r="C5" s="18"/>
      <c r="D5" s="18"/>
      <c r="E5" s="18"/>
    </row>
    <row r="6" spans="1:18">
      <c r="A6" s="18"/>
      <c r="B6" s="18"/>
      <c r="C6" s="18"/>
      <c r="D6" s="18"/>
      <c r="E6" s="18"/>
    </row>
    <row r="7" spans="1:18">
      <c r="A7" s="18"/>
      <c r="B7" s="18"/>
      <c r="C7" s="18"/>
      <c r="D7" s="18"/>
      <c r="E7" s="18"/>
    </row>
    <row r="8" spans="1:18">
      <c r="A8" s="18"/>
      <c r="B8" s="18"/>
      <c r="C8" s="18"/>
      <c r="D8" s="18"/>
      <c r="E8" s="18"/>
    </row>
    <row r="9" spans="1:18">
      <c r="A9" s="18"/>
      <c r="B9" s="18"/>
      <c r="C9" s="18"/>
      <c r="D9" s="18"/>
      <c r="E9" s="18"/>
    </row>
    <row r="10" spans="1:18">
      <c r="A10" s="18"/>
      <c r="B10" s="18"/>
      <c r="C10" s="18"/>
      <c r="D10" s="18"/>
      <c r="E10" s="18"/>
    </row>
    <row r="11" spans="1:18">
      <c r="A11" s="18"/>
      <c r="B11" s="18"/>
      <c r="C11" s="18"/>
      <c r="D11" s="18"/>
      <c r="E11" s="18"/>
      <c r="L11" s="191"/>
      <c r="M11" s="191"/>
    </row>
    <row r="12" spans="1:18">
      <c r="A12" s="18"/>
      <c r="B12" s="18"/>
      <c r="C12" s="18"/>
      <c r="D12" s="18"/>
      <c r="E12" s="18"/>
      <c r="L12" s="191"/>
      <c r="M12" s="191"/>
    </row>
    <row r="13" spans="1:18">
      <c r="A13" s="18"/>
      <c r="B13" s="18"/>
      <c r="C13" s="18"/>
      <c r="D13" s="18"/>
      <c r="E13" s="18"/>
      <c r="L13" s="191"/>
      <c r="M13" s="191"/>
    </row>
    <row r="14" spans="1:18">
      <c r="A14" s="18"/>
      <c r="B14" s="18"/>
      <c r="C14" s="18"/>
      <c r="D14" s="18"/>
      <c r="E14" s="18"/>
    </row>
    <row r="15" spans="1:18" ht="15.75">
      <c r="A15" s="18"/>
      <c r="B15" s="18"/>
      <c r="C15" s="18"/>
      <c r="D15" s="18"/>
      <c r="E15" s="18"/>
      <c r="P15" s="197"/>
      <c r="Q15" s="198"/>
      <c r="R15" s="199"/>
    </row>
    <row r="16" spans="1:18" ht="15.75">
      <c r="A16" s="18"/>
      <c r="B16" s="18"/>
      <c r="C16" s="18"/>
      <c r="D16" s="18"/>
      <c r="E16" s="18"/>
      <c r="P16" s="197"/>
      <c r="Q16" s="198"/>
      <c r="R16" s="199"/>
    </row>
    <row r="17" spans="1:13">
      <c r="A17" s="18"/>
      <c r="B17" s="18"/>
      <c r="C17" s="18"/>
      <c r="D17" s="18"/>
      <c r="E17" s="18"/>
    </row>
    <row r="18" spans="1:13" ht="1.35" customHeight="1">
      <c r="A18" s="18"/>
      <c r="B18" s="18"/>
      <c r="C18" s="18"/>
      <c r="D18" s="18"/>
      <c r="E18" s="18"/>
      <c r="L18" s="198"/>
      <c r="M18" s="199"/>
    </row>
    <row r="19" spans="1:13">
      <c r="A19" s="18"/>
      <c r="B19" s="18"/>
      <c r="C19" s="18"/>
      <c r="D19" s="18"/>
      <c r="E19" s="18"/>
    </row>
    <row r="20" spans="1:13">
      <c r="A20" s="18"/>
      <c r="B20" s="18"/>
      <c r="C20" s="18"/>
      <c r="D20" s="18"/>
      <c r="E20" s="18"/>
    </row>
    <row r="21" spans="1:13">
      <c r="A21" s="18"/>
      <c r="B21" s="18"/>
      <c r="C21" s="18"/>
      <c r="D21" s="18"/>
      <c r="E21" s="18"/>
    </row>
    <row r="22" spans="1:13">
      <c r="A22" s="18"/>
      <c r="B22" s="18"/>
      <c r="C22" s="18"/>
      <c r="D22" s="18"/>
      <c r="E22" s="18"/>
    </row>
    <row r="23" spans="1:13">
      <c r="A23" s="18"/>
      <c r="B23" s="18"/>
      <c r="C23" s="18"/>
      <c r="D23" s="18"/>
      <c r="E23" s="18"/>
    </row>
    <row r="24" spans="1:13">
      <c r="A24" s="18"/>
      <c r="B24" s="18"/>
      <c r="C24" s="18"/>
      <c r="D24" s="18"/>
      <c r="E24" s="18"/>
    </row>
    <row r="25" spans="1:13">
      <c r="A25" s="18"/>
      <c r="B25" s="18"/>
      <c r="C25" s="18"/>
      <c r="D25" s="18"/>
      <c r="E25" s="18"/>
    </row>
    <row r="26" spans="1:13">
      <c r="A26" s="18"/>
      <c r="B26" s="18"/>
      <c r="C26" s="18"/>
      <c r="D26" s="18"/>
      <c r="E26" s="18"/>
    </row>
    <row r="27" spans="1:13">
      <c r="A27" s="18"/>
      <c r="B27" s="18"/>
      <c r="C27" s="18"/>
      <c r="D27" s="18"/>
      <c r="E27" s="18"/>
    </row>
    <row r="28" spans="1:13">
      <c r="A28" s="18"/>
      <c r="B28" s="18"/>
      <c r="C28" s="18"/>
      <c r="D28" s="18"/>
      <c r="E28" s="18"/>
    </row>
    <row r="29" spans="1:13">
      <c r="A29" s="18"/>
      <c r="B29" s="18"/>
      <c r="C29" s="18"/>
      <c r="D29" s="18"/>
      <c r="E29" s="18"/>
    </row>
    <row r="30" spans="1:13">
      <c r="A30" s="18"/>
      <c r="B30" s="18"/>
      <c r="C30" s="18"/>
      <c r="D30" s="18"/>
      <c r="E30" s="18"/>
    </row>
    <row r="31" spans="1:13">
      <c r="A31" s="18"/>
      <c r="B31" s="18"/>
      <c r="C31" s="18"/>
      <c r="D31" s="18"/>
      <c r="E31" s="18"/>
    </row>
    <row r="32" spans="1:13" ht="15.75">
      <c r="A32" s="18"/>
      <c r="B32" s="18"/>
      <c r="C32" s="18"/>
      <c r="D32" s="18"/>
      <c r="E32" s="18"/>
      <c r="I32" s="19"/>
    </row>
    <row r="33" spans="1:10" ht="15.75">
      <c r="A33" s="18"/>
      <c r="B33" s="18"/>
      <c r="C33" s="18"/>
      <c r="D33" s="18"/>
      <c r="E33" s="18"/>
      <c r="J33" s="197"/>
    </row>
    <row r="34" spans="1:10">
      <c r="A34" s="18"/>
      <c r="B34" s="18"/>
      <c r="C34" s="18"/>
      <c r="D34" s="18"/>
      <c r="E34" s="18"/>
    </row>
    <row r="35" spans="1:10">
      <c r="A35" s="18"/>
      <c r="B35" s="18"/>
      <c r="C35" s="18"/>
      <c r="D35" s="18"/>
      <c r="E35" s="18"/>
    </row>
    <row r="36" spans="1:10">
      <c r="A36" s="18"/>
      <c r="B36" s="18"/>
      <c r="C36" s="18"/>
      <c r="D36" s="18"/>
      <c r="E36" s="18"/>
    </row>
    <row r="37" spans="1:10">
      <c r="A37" s="18"/>
      <c r="B37" s="18"/>
      <c r="C37" s="18"/>
      <c r="D37" s="18"/>
      <c r="E37" s="18"/>
    </row>
    <row r="38" spans="1:10">
      <c r="A38" s="18"/>
      <c r="B38" s="18"/>
      <c r="C38" s="18"/>
      <c r="D38" s="18"/>
      <c r="E38" s="18"/>
    </row>
    <row r="39" spans="1:10">
      <c r="A39" s="18"/>
      <c r="B39" s="18"/>
      <c r="C39" s="18"/>
      <c r="D39" s="18"/>
      <c r="E39" s="18"/>
    </row>
    <row r="40" spans="1:10">
      <c r="A40" s="18"/>
      <c r="B40" s="18"/>
      <c r="C40" s="18"/>
      <c r="D40" s="18"/>
      <c r="E40" s="18"/>
    </row>
    <row r="41" spans="1:10">
      <c r="A41" s="18"/>
      <c r="B41" s="18"/>
      <c r="C41" s="18"/>
      <c r="D41" s="18"/>
      <c r="E41" s="18"/>
    </row>
    <row r="42" spans="1:10">
      <c r="A42" s="18"/>
      <c r="B42" s="18"/>
      <c r="C42" s="18"/>
      <c r="D42" s="18"/>
      <c r="E42" s="18"/>
    </row>
    <row r="43" spans="1:10">
      <c r="A43" s="18"/>
      <c r="B43" s="18"/>
      <c r="C43" s="18"/>
      <c r="D43" s="18"/>
      <c r="E43" s="18"/>
    </row>
    <row r="44" spans="1:10">
      <c r="A44" s="18"/>
      <c r="B44" s="18"/>
      <c r="C44" s="18"/>
      <c r="D44" s="18"/>
      <c r="E44" s="18"/>
    </row>
    <row r="45" spans="1:10" ht="15.75">
      <c r="A45" s="18"/>
      <c r="B45" s="18"/>
      <c r="C45" s="18"/>
      <c r="D45" s="18"/>
      <c r="E45" s="18"/>
      <c r="G45" s="197"/>
    </row>
    <row r="46" spans="1:10">
      <c r="A46" s="18"/>
      <c r="B46" s="18"/>
      <c r="C46" s="18"/>
      <c r="D46" s="18"/>
      <c r="E46" s="18"/>
    </row>
    <row r="47" spans="1:10">
      <c r="A47" s="18"/>
      <c r="B47" s="18"/>
      <c r="C47" s="18"/>
      <c r="D47" s="18"/>
      <c r="E47" s="18"/>
    </row>
    <row r="48" spans="1:10" ht="15.75">
      <c r="A48" s="18"/>
      <c r="B48" s="18"/>
      <c r="C48" s="18"/>
      <c r="D48" s="18"/>
      <c r="E48" s="18"/>
      <c r="G48" s="20"/>
      <c r="J48" s="20"/>
    </row>
    <row r="49" spans="1:14">
      <c r="A49" s="18"/>
      <c r="B49" s="18"/>
      <c r="C49" s="18"/>
      <c r="D49" s="18"/>
      <c r="E49" s="18"/>
    </row>
    <row r="50" spans="1:14" ht="15.75">
      <c r="A50" s="18"/>
      <c r="B50" s="18"/>
      <c r="C50" s="18"/>
      <c r="D50" s="18"/>
      <c r="E50" s="18"/>
      <c r="G50" s="20"/>
    </row>
    <row r="51" spans="1:14" ht="31.5" customHeight="1">
      <c r="A51" s="18"/>
      <c r="B51" s="18"/>
      <c r="C51" s="18"/>
      <c r="D51" s="18"/>
      <c r="E51" s="18"/>
      <c r="N51" s="475"/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pageSetUpPr fitToPage="1"/>
  </sheetPr>
  <dimension ref="A1:HZ139"/>
  <sheetViews>
    <sheetView showGridLines="0" showRowColHeaders="0" showOutlineSymbols="0" zoomScaleNormal="100" workbookViewId="0">
      <pane ySplit="9" topLeftCell="A10" activePane="bottomLeft" state="frozen"/>
      <selection activeCell="Q29" sqref="Q29"/>
      <selection pane="bottomLeft" activeCell="L78" sqref="L78"/>
    </sheetView>
  </sheetViews>
  <sheetFormatPr baseColWidth="10" defaultColWidth="11.42578125" defaultRowHeight="15.75"/>
  <cols>
    <col min="1" max="1" width="2.7109375" style="143" customWidth="1"/>
    <col min="2" max="2" width="8" style="108" customWidth="1"/>
    <col min="3" max="3" width="24.7109375" style="112" customWidth="1"/>
    <col min="4" max="9" width="18.7109375" style="112" customWidth="1"/>
    <col min="10" max="11" width="11.42578125" style="112"/>
    <col min="12" max="12" width="34.85546875" style="112" customWidth="1"/>
    <col min="13" max="16384" width="11.42578125" style="112"/>
  </cols>
  <sheetData>
    <row r="1" spans="1:234" s="1" customFormat="1" ht="15.75" customHeight="1">
      <c r="A1" s="3"/>
      <c r="B1" s="8"/>
      <c r="E1" s="102"/>
    </row>
    <row r="2" spans="1:234" s="1" customFormat="1">
      <c r="A2" s="3"/>
      <c r="B2" s="8"/>
      <c r="E2" s="102"/>
    </row>
    <row r="3" spans="1:234" s="1" customFormat="1" ht="18.75">
      <c r="A3" s="3"/>
      <c r="B3" s="11"/>
      <c r="C3" s="103" t="s">
        <v>46</v>
      </c>
      <c r="D3" s="104"/>
      <c r="E3" s="105"/>
      <c r="F3" s="104"/>
      <c r="G3" s="104"/>
      <c r="H3" s="104"/>
      <c r="I3" s="104"/>
    </row>
    <row r="4" spans="1:234" s="1" customFormat="1">
      <c r="A4" s="3"/>
      <c r="B4" s="8"/>
      <c r="C4" s="106"/>
      <c r="D4" s="104"/>
      <c r="E4" s="105"/>
      <c r="F4" s="104"/>
      <c r="G4" s="104"/>
      <c r="H4" s="104"/>
      <c r="I4" s="104"/>
    </row>
    <row r="5" spans="1:234" s="1" customFormat="1" ht="18.75">
      <c r="A5" s="3"/>
      <c r="B5" s="10"/>
      <c r="C5" s="107" t="s">
        <v>222</v>
      </c>
      <c r="D5" s="104"/>
      <c r="E5" s="105"/>
      <c r="F5" s="104"/>
      <c r="G5" s="104"/>
      <c r="H5" s="104"/>
      <c r="I5" s="104"/>
      <c r="K5" s="9" t="s">
        <v>177</v>
      </c>
    </row>
    <row r="6" spans="1:234" ht="9" customHeight="1">
      <c r="A6" s="318"/>
      <c r="B6" s="319"/>
      <c r="C6" s="320"/>
      <c r="D6" s="321"/>
      <c r="E6" s="322"/>
      <c r="F6" s="321"/>
      <c r="G6" s="321"/>
      <c r="H6" s="321"/>
      <c r="I6" s="321"/>
    </row>
    <row r="7" spans="1:234" ht="18.75" customHeight="1">
      <c r="A7" s="318"/>
      <c r="B7" s="578" t="s">
        <v>166</v>
      </c>
      <c r="C7" s="580" t="s">
        <v>47</v>
      </c>
      <c r="D7" s="388" t="s">
        <v>48</v>
      </c>
      <c r="E7" s="389"/>
      <c r="F7" s="388" t="s">
        <v>49</v>
      </c>
      <c r="G7" s="388"/>
      <c r="H7" s="388" t="s">
        <v>50</v>
      </c>
      <c r="I7" s="388"/>
    </row>
    <row r="8" spans="1:234" ht="24" customHeight="1">
      <c r="A8" s="318"/>
      <c r="B8" s="579"/>
      <c r="C8" s="581"/>
      <c r="D8" s="324" t="s">
        <v>7</v>
      </c>
      <c r="E8" s="390" t="s">
        <v>51</v>
      </c>
      <c r="F8" s="324" t="s">
        <v>7</v>
      </c>
      <c r="G8" s="390" t="s">
        <v>51</v>
      </c>
      <c r="H8" s="324" t="s">
        <v>7</v>
      </c>
      <c r="I8" s="390" t="s">
        <v>51</v>
      </c>
    </row>
    <row r="9" spans="1:234" ht="24" hidden="1" customHeight="1">
      <c r="B9" s="113"/>
      <c r="C9" s="114"/>
      <c r="D9" s="115"/>
      <c r="E9" s="116"/>
      <c r="F9" s="115"/>
      <c r="G9" s="116"/>
      <c r="H9" s="115"/>
      <c r="I9" s="116"/>
    </row>
    <row r="10" spans="1:234" s="122" customFormat="1" ht="18" customHeight="1">
      <c r="A10" s="121"/>
      <c r="B10" s="108"/>
      <c r="C10" s="117" t="s">
        <v>52</v>
      </c>
      <c r="D10" s="118">
        <v>204566</v>
      </c>
      <c r="E10" s="119">
        <v>952.73925681687115</v>
      </c>
      <c r="F10" s="118">
        <v>937655</v>
      </c>
      <c r="G10" s="119">
        <v>1133.9363622547733</v>
      </c>
      <c r="H10" s="118">
        <v>391948</v>
      </c>
      <c r="I10" s="119">
        <v>722.4093717533957</v>
      </c>
      <c r="J10" s="120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</row>
    <row r="11" spans="1:234" s="126" customFormat="1" ht="18" customHeight="1">
      <c r="A11" s="289"/>
      <c r="B11" s="108">
        <v>4</v>
      </c>
      <c r="C11" s="123" t="s">
        <v>53</v>
      </c>
      <c r="D11" s="124">
        <v>9954</v>
      </c>
      <c r="E11" s="125">
        <v>944.91819670484233</v>
      </c>
      <c r="F11" s="124">
        <v>66412</v>
      </c>
      <c r="G11" s="125">
        <v>1021.5889986749382</v>
      </c>
      <c r="H11" s="124">
        <v>28500</v>
      </c>
      <c r="I11" s="125">
        <v>656.6291189473684</v>
      </c>
    </row>
    <row r="12" spans="1:234" s="126" customFormat="1" ht="18" customHeight="1">
      <c r="A12" s="289"/>
      <c r="B12" s="108">
        <v>11</v>
      </c>
      <c r="C12" s="123" t="s">
        <v>54</v>
      </c>
      <c r="D12" s="124">
        <v>36482</v>
      </c>
      <c r="E12" s="125">
        <v>1032.4941595855491</v>
      </c>
      <c r="F12" s="124">
        <v>120353</v>
      </c>
      <c r="G12" s="125">
        <v>1291.8620684985003</v>
      </c>
      <c r="H12" s="124">
        <v>56424</v>
      </c>
      <c r="I12" s="125">
        <v>807.75344676024383</v>
      </c>
    </row>
    <row r="13" spans="1:234" s="126" customFormat="1" ht="18" customHeight="1">
      <c r="A13" s="289"/>
      <c r="B13" s="108">
        <v>14</v>
      </c>
      <c r="C13" s="123" t="s">
        <v>55</v>
      </c>
      <c r="D13" s="124">
        <v>15457</v>
      </c>
      <c r="E13" s="125">
        <v>889.19675098660798</v>
      </c>
      <c r="F13" s="124">
        <v>108030</v>
      </c>
      <c r="G13" s="125">
        <v>1039.3641569934277</v>
      </c>
      <c r="H13" s="124">
        <v>43036</v>
      </c>
      <c r="I13" s="125">
        <v>668.58538037921744</v>
      </c>
    </row>
    <row r="14" spans="1:234" s="126" customFormat="1" ht="18" customHeight="1">
      <c r="A14" s="289"/>
      <c r="B14" s="108">
        <v>18</v>
      </c>
      <c r="C14" s="123" t="s">
        <v>56</v>
      </c>
      <c r="D14" s="124">
        <v>21800</v>
      </c>
      <c r="E14" s="125">
        <v>953.32291284403675</v>
      </c>
      <c r="F14" s="124">
        <v>115745</v>
      </c>
      <c r="G14" s="125">
        <v>1069.0915349259149</v>
      </c>
      <c r="H14" s="124">
        <v>45161</v>
      </c>
      <c r="I14" s="125">
        <v>656.99707933836714</v>
      </c>
    </row>
    <row r="15" spans="1:234" s="126" customFormat="1" ht="18" customHeight="1">
      <c r="A15" s="289"/>
      <c r="B15" s="108">
        <v>21</v>
      </c>
      <c r="C15" s="123" t="s">
        <v>57</v>
      </c>
      <c r="D15" s="124">
        <v>11825</v>
      </c>
      <c r="E15" s="125">
        <v>899.77100380549689</v>
      </c>
      <c r="F15" s="124">
        <v>58718</v>
      </c>
      <c r="G15" s="125">
        <v>1162.5461335535952</v>
      </c>
      <c r="H15" s="124">
        <v>24952</v>
      </c>
      <c r="I15" s="125">
        <v>740.99246352997773</v>
      </c>
    </row>
    <row r="16" spans="1:234" s="126" customFormat="1" ht="18" customHeight="1">
      <c r="A16" s="289"/>
      <c r="B16" s="108">
        <v>23</v>
      </c>
      <c r="C16" s="123" t="s">
        <v>58</v>
      </c>
      <c r="D16" s="124">
        <v>21169</v>
      </c>
      <c r="E16" s="125">
        <v>883.8847909679248</v>
      </c>
      <c r="F16" s="124">
        <v>80711</v>
      </c>
      <c r="G16" s="125">
        <v>1031.6588145358128</v>
      </c>
      <c r="H16" s="124">
        <v>36326</v>
      </c>
      <c r="I16" s="125">
        <v>692.17944309860707</v>
      </c>
    </row>
    <row r="17" spans="1:234" s="126" customFormat="1" ht="18" customHeight="1">
      <c r="A17" s="289"/>
      <c r="B17" s="108">
        <v>29</v>
      </c>
      <c r="C17" s="123" t="s">
        <v>59</v>
      </c>
      <c r="D17" s="124">
        <v>29849</v>
      </c>
      <c r="E17" s="125">
        <v>1006.9668980535362</v>
      </c>
      <c r="F17" s="124">
        <v>167135</v>
      </c>
      <c r="G17" s="125">
        <v>1146.3225110240226</v>
      </c>
      <c r="H17" s="124">
        <v>66338</v>
      </c>
      <c r="I17" s="125">
        <v>721.5039105791551</v>
      </c>
    </row>
    <row r="18" spans="1:234" s="126" customFormat="1" ht="18" customHeight="1">
      <c r="A18" s="289"/>
      <c r="B18" s="108">
        <v>41</v>
      </c>
      <c r="C18" s="123" t="s">
        <v>60</v>
      </c>
      <c r="D18" s="124">
        <v>58030</v>
      </c>
      <c r="E18" s="125">
        <v>928.66505721178692</v>
      </c>
      <c r="F18" s="124">
        <v>220551</v>
      </c>
      <c r="G18" s="125">
        <v>1182.3665942117696</v>
      </c>
      <c r="H18" s="124">
        <v>91211</v>
      </c>
      <c r="I18" s="125">
        <v>755.56601418688535</v>
      </c>
    </row>
    <row r="19" spans="1:234" s="126" customFormat="1" ht="18" hidden="1" customHeight="1">
      <c r="A19" s="289"/>
      <c r="B19" s="108"/>
      <c r="C19" s="123"/>
      <c r="D19" s="124"/>
      <c r="E19" s="125"/>
      <c r="F19" s="124"/>
      <c r="G19" s="125"/>
      <c r="H19" s="124"/>
      <c r="I19" s="125"/>
    </row>
    <row r="20" spans="1:234" s="122" customFormat="1" ht="18" customHeight="1">
      <c r="A20" s="121"/>
      <c r="B20" s="108"/>
      <c r="C20" s="117" t="s">
        <v>61</v>
      </c>
      <c r="D20" s="118">
        <v>21846</v>
      </c>
      <c r="E20" s="119">
        <v>1096.0298022521283</v>
      </c>
      <c r="F20" s="118">
        <v>201377</v>
      </c>
      <c r="G20" s="119">
        <v>1319.1701857709672</v>
      </c>
      <c r="H20" s="118">
        <v>73615</v>
      </c>
      <c r="I20" s="119">
        <v>820.44260666983632</v>
      </c>
      <c r="J20" s="120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121"/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1"/>
      <c r="DA20" s="121"/>
      <c r="DB20" s="121"/>
      <c r="DC20" s="121"/>
      <c r="DD20" s="121"/>
      <c r="DE20" s="121"/>
      <c r="DF20" s="121"/>
      <c r="DG20" s="121"/>
      <c r="DH20" s="121"/>
      <c r="DI20" s="121"/>
      <c r="DJ20" s="121"/>
      <c r="DK20" s="121"/>
      <c r="DL20" s="121"/>
      <c r="DM20" s="121"/>
      <c r="DN20" s="121"/>
      <c r="DO20" s="121"/>
      <c r="DP20" s="121"/>
      <c r="DQ20" s="121"/>
      <c r="DR20" s="121"/>
      <c r="DS20" s="121"/>
      <c r="DT20" s="121"/>
      <c r="DU20" s="121"/>
      <c r="DV20" s="121"/>
      <c r="DW20" s="121"/>
      <c r="DX20" s="121"/>
      <c r="DY20" s="121"/>
      <c r="DZ20" s="121"/>
      <c r="EA20" s="121"/>
      <c r="EB20" s="121"/>
      <c r="EC20" s="121"/>
      <c r="ED20" s="121"/>
      <c r="EE20" s="121"/>
      <c r="EF20" s="121"/>
      <c r="EG20" s="121"/>
      <c r="EH20" s="121"/>
      <c r="EI20" s="121"/>
      <c r="EJ20" s="121"/>
      <c r="EK20" s="121"/>
      <c r="EL20" s="121"/>
      <c r="EM20" s="121"/>
      <c r="EN20" s="121"/>
      <c r="EO20" s="121"/>
      <c r="EP20" s="121"/>
      <c r="EQ20" s="121"/>
      <c r="ER20" s="121"/>
      <c r="ES20" s="121"/>
      <c r="ET20" s="121"/>
      <c r="EU20" s="121"/>
      <c r="EV20" s="121"/>
      <c r="EW20" s="121"/>
      <c r="EX20" s="121"/>
      <c r="EY20" s="121"/>
      <c r="EZ20" s="121"/>
      <c r="FA20" s="121"/>
      <c r="FB20" s="121"/>
      <c r="FC20" s="121"/>
      <c r="FD20" s="121"/>
      <c r="FE20" s="121"/>
      <c r="FF20" s="121"/>
      <c r="FG20" s="121"/>
      <c r="FH20" s="121"/>
      <c r="FI20" s="121"/>
      <c r="FJ20" s="121"/>
      <c r="FK20" s="121"/>
      <c r="FL20" s="121"/>
      <c r="FM20" s="121"/>
      <c r="FN20" s="121"/>
      <c r="FO20" s="121"/>
      <c r="FP20" s="121"/>
      <c r="FQ20" s="121"/>
      <c r="FR20" s="121"/>
      <c r="FS20" s="121"/>
      <c r="FT20" s="121"/>
      <c r="FU20" s="121"/>
      <c r="FV20" s="121"/>
      <c r="FW20" s="121"/>
      <c r="FX20" s="121"/>
      <c r="FY20" s="121"/>
      <c r="FZ20" s="121"/>
      <c r="GA20" s="121"/>
      <c r="GB20" s="121"/>
      <c r="GC20" s="121"/>
      <c r="GD20" s="121"/>
      <c r="GE20" s="121"/>
      <c r="GF20" s="121"/>
      <c r="GG20" s="121"/>
      <c r="GH20" s="121"/>
      <c r="GI20" s="121"/>
      <c r="GJ20" s="121"/>
      <c r="GK20" s="121"/>
      <c r="GL20" s="121"/>
      <c r="GM20" s="121"/>
      <c r="GN20" s="121"/>
      <c r="GO20" s="121"/>
      <c r="GP20" s="121"/>
      <c r="GQ20" s="121"/>
      <c r="GR20" s="121"/>
      <c r="GS20" s="121"/>
      <c r="GT20" s="121"/>
      <c r="GU20" s="121"/>
      <c r="GV20" s="121"/>
      <c r="GW20" s="121"/>
      <c r="GX20" s="121"/>
      <c r="GY20" s="121"/>
      <c r="GZ20" s="121"/>
      <c r="HA20" s="121"/>
      <c r="HB20" s="121"/>
      <c r="HC20" s="121"/>
      <c r="HD20" s="121"/>
      <c r="HE20" s="121"/>
      <c r="HF20" s="121"/>
      <c r="HG20" s="121"/>
      <c r="HH20" s="121"/>
      <c r="HI20" s="121"/>
      <c r="HJ20" s="121"/>
      <c r="HK20" s="121"/>
      <c r="HL20" s="121"/>
      <c r="HM20" s="121"/>
      <c r="HN20" s="121"/>
      <c r="HO20" s="121"/>
      <c r="HP20" s="121"/>
      <c r="HQ20" s="121"/>
      <c r="HR20" s="121"/>
      <c r="HS20" s="121"/>
      <c r="HT20" s="121"/>
      <c r="HU20" s="121"/>
      <c r="HV20" s="121"/>
      <c r="HW20" s="121"/>
      <c r="HX20" s="121"/>
      <c r="HY20" s="121"/>
      <c r="HZ20" s="121"/>
    </row>
    <row r="21" spans="1:234" s="126" customFormat="1" ht="18" customHeight="1">
      <c r="A21" s="289"/>
      <c r="B21" s="108">
        <v>22</v>
      </c>
      <c r="C21" s="123" t="s">
        <v>62</v>
      </c>
      <c r="D21" s="124">
        <v>5176</v>
      </c>
      <c r="E21" s="125">
        <v>995.36229327666138</v>
      </c>
      <c r="F21" s="124">
        <v>33713</v>
      </c>
      <c r="G21" s="125">
        <v>1194.9767413164063</v>
      </c>
      <c r="H21" s="124">
        <v>13026</v>
      </c>
      <c r="I21" s="125">
        <v>761.94169430370027</v>
      </c>
    </row>
    <row r="22" spans="1:234" s="126" customFormat="1" ht="18" customHeight="1">
      <c r="A22" s="289"/>
      <c r="B22" s="108">
        <v>40</v>
      </c>
      <c r="C22" s="123" t="s">
        <v>63</v>
      </c>
      <c r="D22" s="124">
        <v>3332</v>
      </c>
      <c r="E22" s="125">
        <v>1001.6218007202881</v>
      </c>
      <c r="F22" s="124">
        <v>22885</v>
      </c>
      <c r="G22" s="125">
        <v>1205.2922993227005</v>
      </c>
      <c r="H22" s="124">
        <v>8406</v>
      </c>
      <c r="I22" s="125">
        <v>743.01690459195811</v>
      </c>
    </row>
    <row r="23" spans="1:234" s="126" customFormat="1" ht="18" customHeight="1">
      <c r="A23" s="289"/>
      <c r="B23" s="108">
        <v>50</v>
      </c>
      <c r="C23" s="123" t="s">
        <v>64</v>
      </c>
      <c r="D23" s="124">
        <v>13338</v>
      </c>
      <c r="E23" s="125">
        <v>1158.6795614035086</v>
      </c>
      <c r="F23" s="124">
        <v>144779</v>
      </c>
      <c r="G23" s="125">
        <v>1366.0901743346758</v>
      </c>
      <c r="H23" s="124">
        <v>52183</v>
      </c>
      <c r="I23" s="125">
        <v>847.51796332138827</v>
      </c>
    </row>
    <row r="24" spans="1:234" s="126" customFormat="1" ht="18" hidden="1" customHeight="1">
      <c r="A24" s="289"/>
      <c r="B24" s="108"/>
      <c r="C24" s="123"/>
      <c r="D24" s="124"/>
      <c r="E24" s="125"/>
      <c r="F24" s="124"/>
      <c r="G24" s="125"/>
      <c r="H24" s="124"/>
      <c r="I24" s="125"/>
    </row>
    <row r="25" spans="1:234" s="122" customFormat="1" ht="18" customHeight="1">
      <c r="A25" s="121"/>
      <c r="B25" s="108">
        <v>33</v>
      </c>
      <c r="C25" s="117" t="s">
        <v>65</v>
      </c>
      <c r="D25" s="118">
        <v>26756</v>
      </c>
      <c r="E25" s="119">
        <v>1179.0459448348033</v>
      </c>
      <c r="F25" s="118">
        <v>183050</v>
      </c>
      <c r="G25" s="119">
        <v>1503.913576509151</v>
      </c>
      <c r="H25" s="118">
        <v>78774</v>
      </c>
      <c r="I25" s="119">
        <v>891.24433861426326</v>
      </c>
      <c r="J25" s="120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1"/>
      <c r="CD25" s="121"/>
      <c r="CE25" s="121"/>
      <c r="CF25" s="121"/>
      <c r="CG25" s="121"/>
      <c r="CH25" s="121"/>
      <c r="CI25" s="121"/>
      <c r="CJ25" s="121"/>
      <c r="CK25" s="121"/>
      <c r="CL25" s="121"/>
      <c r="CM25" s="121"/>
      <c r="CN25" s="121"/>
      <c r="CO25" s="121"/>
      <c r="CP25" s="121"/>
      <c r="CQ25" s="121"/>
      <c r="CR25" s="121"/>
      <c r="CS25" s="121"/>
      <c r="CT25" s="121"/>
      <c r="CU25" s="121"/>
      <c r="CV25" s="121"/>
      <c r="CW25" s="121"/>
      <c r="CX25" s="121"/>
      <c r="CY25" s="121"/>
      <c r="CZ25" s="121"/>
      <c r="DA25" s="121"/>
      <c r="DB25" s="121"/>
      <c r="DC25" s="121"/>
      <c r="DD25" s="121"/>
      <c r="DE25" s="121"/>
      <c r="DF25" s="121"/>
      <c r="DG25" s="121"/>
      <c r="DH25" s="121"/>
      <c r="DI25" s="121"/>
      <c r="DJ25" s="121"/>
      <c r="DK25" s="121"/>
      <c r="DL25" s="121"/>
      <c r="DM25" s="121"/>
      <c r="DN25" s="121"/>
      <c r="DO25" s="121"/>
      <c r="DP25" s="121"/>
      <c r="DQ25" s="121"/>
      <c r="DR25" s="121"/>
      <c r="DS25" s="121"/>
      <c r="DT25" s="121"/>
      <c r="DU25" s="121"/>
      <c r="DV25" s="121"/>
      <c r="DW25" s="121"/>
      <c r="DX25" s="121"/>
      <c r="DY25" s="121"/>
      <c r="DZ25" s="121"/>
      <c r="EA25" s="121"/>
      <c r="EB25" s="121"/>
      <c r="EC25" s="121"/>
      <c r="ED25" s="121"/>
      <c r="EE25" s="121"/>
      <c r="EF25" s="121"/>
      <c r="EG25" s="121"/>
      <c r="EH25" s="121"/>
      <c r="EI25" s="121"/>
      <c r="EJ25" s="121"/>
      <c r="EK25" s="121"/>
      <c r="EL25" s="121"/>
      <c r="EM25" s="121"/>
      <c r="EN25" s="121"/>
      <c r="EO25" s="121"/>
      <c r="EP25" s="121"/>
      <c r="EQ25" s="121"/>
      <c r="ER25" s="121"/>
      <c r="ES25" s="121"/>
      <c r="ET25" s="121"/>
      <c r="EU25" s="121"/>
      <c r="EV25" s="121"/>
      <c r="EW25" s="121"/>
      <c r="EX25" s="121"/>
      <c r="EY25" s="121"/>
      <c r="EZ25" s="121"/>
      <c r="FA25" s="121"/>
      <c r="FB25" s="121"/>
      <c r="FC25" s="121"/>
      <c r="FD25" s="121"/>
      <c r="FE25" s="121"/>
      <c r="FF25" s="121"/>
      <c r="FG25" s="121"/>
      <c r="FH25" s="121"/>
      <c r="FI25" s="121"/>
      <c r="FJ25" s="121"/>
      <c r="FK25" s="121"/>
      <c r="FL25" s="121"/>
      <c r="FM25" s="121"/>
      <c r="FN25" s="121"/>
      <c r="FO25" s="121"/>
      <c r="FP25" s="121"/>
      <c r="FQ25" s="121"/>
      <c r="FR25" s="121"/>
      <c r="FS25" s="121"/>
      <c r="FT25" s="121"/>
      <c r="FU25" s="121"/>
      <c r="FV25" s="121"/>
      <c r="FW25" s="121"/>
      <c r="FX25" s="121"/>
      <c r="FY25" s="121"/>
      <c r="FZ25" s="121"/>
      <c r="GA25" s="121"/>
      <c r="GB25" s="121"/>
      <c r="GC25" s="121"/>
      <c r="GD25" s="121"/>
      <c r="GE25" s="121"/>
      <c r="GF25" s="121"/>
      <c r="GG25" s="121"/>
      <c r="GH25" s="121"/>
      <c r="GI25" s="121"/>
      <c r="GJ25" s="121"/>
      <c r="GK25" s="121"/>
      <c r="GL25" s="121"/>
      <c r="GM25" s="121"/>
      <c r="GN25" s="121"/>
      <c r="GO25" s="121"/>
      <c r="GP25" s="121"/>
      <c r="GQ25" s="121"/>
      <c r="GR25" s="121"/>
      <c r="GS25" s="121"/>
      <c r="GT25" s="121"/>
      <c r="GU25" s="121"/>
      <c r="GV25" s="121"/>
      <c r="GW25" s="121"/>
      <c r="GX25" s="121"/>
      <c r="GY25" s="121"/>
      <c r="GZ25" s="121"/>
      <c r="HA25" s="121"/>
      <c r="HB25" s="121"/>
      <c r="HC25" s="121"/>
      <c r="HD25" s="121"/>
      <c r="HE25" s="121"/>
      <c r="HF25" s="121"/>
      <c r="HG25" s="121"/>
      <c r="HH25" s="121"/>
      <c r="HI25" s="121"/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1"/>
      <c r="HU25" s="121"/>
      <c r="HV25" s="121"/>
      <c r="HW25" s="121"/>
      <c r="HX25" s="121"/>
      <c r="HY25" s="121"/>
      <c r="HZ25" s="121"/>
    </row>
    <row r="26" spans="1:234" s="122" customFormat="1" ht="18" hidden="1" customHeight="1">
      <c r="A26" s="121"/>
      <c r="B26" s="108"/>
      <c r="C26" s="117"/>
      <c r="D26" s="118"/>
      <c r="E26" s="119"/>
      <c r="F26" s="118"/>
      <c r="G26" s="119"/>
      <c r="H26" s="118"/>
      <c r="I26" s="119"/>
      <c r="J26" s="120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1"/>
      <c r="BJ26" s="121"/>
      <c r="BK26" s="121"/>
      <c r="BL26" s="121"/>
      <c r="BM26" s="121"/>
      <c r="BN26" s="121"/>
      <c r="BO26" s="121"/>
      <c r="BP26" s="121"/>
      <c r="BQ26" s="121"/>
      <c r="BR26" s="121"/>
      <c r="BS26" s="121"/>
      <c r="BT26" s="121"/>
      <c r="BU26" s="121"/>
      <c r="BV26" s="121"/>
      <c r="BW26" s="121"/>
      <c r="BX26" s="121"/>
      <c r="BY26" s="121"/>
      <c r="BZ26" s="121"/>
      <c r="CA26" s="121"/>
      <c r="CB26" s="121"/>
      <c r="CC26" s="121"/>
      <c r="CD26" s="121"/>
      <c r="CE26" s="121"/>
      <c r="CF26" s="121"/>
      <c r="CG26" s="121"/>
      <c r="CH26" s="121"/>
      <c r="CI26" s="121"/>
      <c r="CJ26" s="121"/>
      <c r="CK26" s="121"/>
      <c r="CL26" s="121"/>
      <c r="CM26" s="121"/>
      <c r="CN26" s="121"/>
      <c r="CO26" s="121"/>
      <c r="CP26" s="121"/>
      <c r="CQ26" s="121"/>
      <c r="CR26" s="121"/>
      <c r="CS26" s="121"/>
      <c r="CT26" s="121"/>
      <c r="CU26" s="121"/>
      <c r="CV26" s="121"/>
      <c r="CW26" s="121"/>
      <c r="CX26" s="121"/>
      <c r="CY26" s="121"/>
      <c r="CZ26" s="121"/>
      <c r="DA26" s="121"/>
      <c r="DB26" s="121"/>
      <c r="DC26" s="121"/>
      <c r="DD26" s="121"/>
      <c r="DE26" s="121"/>
      <c r="DF26" s="121"/>
      <c r="DG26" s="121"/>
      <c r="DH26" s="121"/>
      <c r="DI26" s="121"/>
      <c r="DJ26" s="121"/>
      <c r="DK26" s="121"/>
      <c r="DL26" s="121"/>
      <c r="DM26" s="121"/>
      <c r="DN26" s="121"/>
      <c r="DO26" s="121"/>
      <c r="DP26" s="121"/>
      <c r="DQ26" s="121"/>
      <c r="DR26" s="121"/>
      <c r="DS26" s="121"/>
      <c r="DT26" s="121"/>
      <c r="DU26" s="121"/>
      <c r="DV26" s="121"/>
      <c r="DW26" s="121"/>
      <c r="DX26" s="121"/>
      <c r="DY26" s="121"/>
      <c r="DZ26" s="121"/>
      <c r="EA26" s="121"/>
      <c r="EB26" s="121"/>
      <c r="EC26" s="121"/>
      <c r="ED26" s="121"/>
      <c r="EE26" s="121"/>
      <c r="EF26" s="121"/>
      <c r="EG26" s="121"/>
      <c r="EH26" s="121"/>
      <c r="EI26" s="121"/>
      <c r="EJ26" s="121"/>
      <c r="EK26" s="121"/>
      <c r="EL26" s="121"/>
      <c r="EM26" s="121"/>
      <c r="EN26" s="121"/>
      <c r="EO26" s="121"/>
      <c r="EP26" s="121"/>
      <c r="EQ26" s="121"/>
      <c r="ER26" s="121"/>
      <c r="ES26" s="121"/>
      <c r="ET26" s="121"/>
      <c r="EU26" s="121"/>
      <c r="EV26" s="121"/>
      <c r="EW26" s="121"/>
      <c r="EX26" s="121"/>
      <c r="EY26" s="121"/>
      <c r="EZ26" s="121"/>
      <c r="FA26" s="121"/>
      <c r="FB26" s="121"/>
      <c r="FC26" s="121"/>
      <c r="FD26" s="121"/>
      <c r="FE26" s="121"/>
      <c r="FF26" s="121"/>
      <c r="FG26" s="121"/>
      <c r="FH26" s="121"/>
      <c r="FI26" s="121"/>
      <c r="FJ26" s="121"/>
      <c r="FK26" s="121"/>
      <c r="FL26" s="121"/>
      <c r="FM26" s="121"/>
      <c r="FN26" s="121"/>
      <c r="FO26" s="121"/>
      <c r="FP26" s="121"/>
      <c r="FQ26" s="121"/>
      <c r="FR26" s="121"/>
      <c r="FS26" s="121"/>
      <c r="FT26" s="121"/>
      <c r="FU26" s="121"/>
      <c r="FV26" s="121"/>
      <c r="FW26" s="121"/>
      <c r="FX26" s="121"/>
      <c r="FY26" s="121"/>
      <c r="FZ26" s="121"/>
      <c r="GA26" s="121"/>
      <c r="GB26" s="121"/>
      <c r="GC26" s="121"/>
      <c r="GD26" s="121"/>
      <c r="GE26" s="121"/>
      <c r="GF26" s="121"/>
      <c r="GG26" s="121"/>
      <c r="GH26" s="121"/>
      <c r="GI26" s="121"/>
      <c r="GJ26" s="121"/>
      <c r="GK26" s="121"/>
      <c r="GL26" s="121"/>
      <c r="GM26" s="121"/>
      <c r="GN26" s="121"/>
      <c r="GO26" s="121"/>
      <c r="GP26" s="121"/>
      <c r="GQ26" s="121"/>
      <c r="GR26" s="121"/>
      <c r="GS26" s="121"/>
      <c r="GT26" s="121"/>
      <c r="GU26" s="121"/>
      <c r="GV26" s="121"/>
      <c r="GW26" s="121"/>
      <c r="GX26" s="121"/>
      <c r="GY26" s="121"/>
      <c r="GZ26" s="121"/>
      <c r="HA26" s="121"/>
      <c r="HB26" s="121"/>
      <c r="HC26" s="121"/>
      <c r="HD26" s="121"/>
      <c r="HE26" s="121"/>
      <c r="HF26" s="121"/>
      <c r="HG26" s="121"/>
      <c r="HH26" s="121"/>
      <c r="HI26" s="121"/>
      <c r="HJ26" s="121"/>
      <c r="HK26" s="121"/>
      <c r="HL26" s="121"/>
      <c r="HM26" s="121"/>
      <c r="HN26" s="121"/>
      <c r="HO26" s="121"/>
      <c r="HP26" s="121"/>
      <c r="HQ26" s="121"/>
      <c r="HR26" s="121"/>
      <c r="HS26" s="121"/>
      <c r="HT26" s="121"/>
      <c r="HU26" s="121"/>
      <c r="HV26" s="121"/>
      <c r="HW26" s="121"/>
      <c r="HX26" s="121"/>
      <c r="HY26" s="121"/>
      <c r="HZ26" s="121"/>
    </row>
    <row r="27" spans="1:234" s="122" customFormat="1" ht="18" customHeight="1">
      <c r="A27" s="121"/>
      <c r="B27" s="108">
        <v>7</v>
      </c>
      <c r="C27" s="117" t="s">
        <v>182</v>
      </c>
      <c r="D27" s="118">
        <v>17712</v>
      </c>
      <c r="E27" s="119">
        <v>968.93787714543805</v>
      </c>
      <c r="F27" s="118">
        <v>132658</v>
      </c>
      <c r="G27" s="119">
        <v>1161.2143808138221</v>
      </c>
      <c r="H27" s="118">
        <v>44929</v>
      </c>
      <c r="I27" s="119">
        <v>703.7421298048032</v>
      </c>
      <c r="J27" s="120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1"/>
      <c r="CI27" s="121"/>
      <c r="CJ27" s="121"/>
      <c r="CK27" s="121"/>
      <c r="CL27" s="121"/>
      <c r="CM27" s="121"/>
      <c r="CN27" s="121"/>
      <c r="CO27" s="121"/>
      <c r="CP27" s="121"/>
      <c r="CQ27" s="121"/>
      <c r="CR27" s="121"/>
      <c r="CS27" s="121"/>
      <c r="CT27" s="121"/>
      <c r="CU27" s="121"/>
      <c r="CV27" s="121"/>
      <c r="CW27" s="121"/>
      <c r="CX27" s="121"/>
      <c r="CY27" s="121"/>
      <c r="CZ27" s="121"/>
      <c r="DA27" s="121"/>
      <c r="DB27" s="121"/>
      <c r="DC27" s="121"/>
      <c r="DD27" s="121"/>
      <c r="DE27" s="121"/>
      <c r="DF27" s="121"/>
      <c r="DG27" s="121"/>
      <c r="DH27" s="121"/>
      <c r="DI27" s="121"/>
      <c r="DJ27" s="121"/>
      <c r="DK27" s="121"/>
      <c r="DL27" s="121"/>
      <c r="DM27" s="121"/>
      <c r="DN27" s="121"/>
      <c r="DO27" s="121"/>
      <c r="DP27" s="121"/>
      <c r="DQ27" s="121"/>
      <c r="DR27" s="121"/>
      <c r="DS27" s="121"/>
      <c r="DT27" s="121"/>
      <c r="DU27" s="121"/>
      <c r="DV27" s="121"/>
      <c r="DW27" s="121"/>
      <c r="DX27" s="121"/>
      <c r="DY27" s="121"/>
      <c r="DZ27" s="121"/>
      <c r="EA27" s="121"/>
      <c r="EB27" s="121"/>
      <c r="EC27" s="121"/>
      <c r="ED27" s="121"/>
      <c r="EE27" s="121"/>
      <c r="EF27" s="121"/>
      <c r="EG27" s="121"/>
      <c r="EH27" s="121"/>
      <c r="EI27" s="121"/>
      <c r="EJ27" s="121"/>
      <c r="EK27" s="121"/>
      <c r="EL27" s="121"/>
      <c r="EM27" s="121"/>
      <c r="EN27" s="121"/>
      <c r="EO27" s="121"/>
      <c r="EP27" s="121"/>
      <c r="EQ27" s="121"/>
      <c r="ER27" s="121"/>
      <c r="ES27" s="121"/>
      <c r="ET27" s="121"/>
      <c r="EU27" s="121"/>
      <c r="EV27" s="121"/>
      <c r="EW27" s="121"/>
      <c r="EX27" s="121"/>
      <c r="EY27" s="121"/>
      <c r="EZ27" s="121"/>
      <c r="FA27" s="121"/>
      <c r="FB27" s="121"/>
      <c r="FC27" s="121"/>
      <c r="FD27" s="121"/>
      <c r="FE27" s="121"/>
      <c r="FF27" s="121"/>
      <c r="FG27" s="121"/>
      <c r="FH27" s="121"/>
      <c r="FI27" s="121"/>
      <c r="FJ27" s="121"/>
      <c r="FK27" s="121"/>
      <c r="FL27" s="121"/>
      <c r="FM27" s="121"/>
      <c r="FN27" s="121"/>
      <c r="FO27" s="121"/>
      <c r="FP27" s="121"/>
      <c r="FQ27" s="121"/>
      <c r="FR27" s="121"/>
      <c r="FS27" s="121"/>
      <c r="FT27" s="121"/>
      <c r="FU27" s="121"/>
      <c r="FV27" s="121"/>
      <c r="FW27" s="121"/>
      <c r="FX27" s="121"/>
      <c r="FY27" s="121"/>
      <c r="FZ27" s="121"/>
      <c r="GA27" s="121"/>
      <c r="GB27" s="121"/>
      <c r="GC27" s="121"/>
      <c r="GD27" s="121"/>
      <c r="GE27" s="121"/>
      <c r="GF27" s="121"/>
      <c r="GG27" s="121"/>
      <c r="GH27" s="121"/>
      <c r="GI27" s="121"/>
      <c r="GJ27" s="121"/>
      <c r="GK27" s="121"/>
      <c r="GL27" s="121"/>
      <c r="GM27" s="121"/>
      <c r="GN27" s="121"/>
      <c r="GO27" s="121"/>
      <c r="GP27" s="121"/>
      <c r="GQ27" s="121"/>
      <c r="GR27" s="121"/>
      <c r="GS27" s="121"/>
      <c r="GT27" s="121"/>
      <c r="GU27" s="121"/>
      <c r="GV27" s="121"/>
      <c r="GW27" s="121"/>
      <c r="GX27" s="121"/>
      <c r="GY27" s="121"/>
      <c r="GZ27" s="121"/>
      <c r="HA27" s="121"/>
      <c r="HB27" s="121"/>
      <c r="HC27" s="121"/>
      <c r="HD27" s="121"/>
      <c r="HE27" s="121"/>
      <c r="HF27" s="121"/>
      <c r="HG27" s="121"/>
      <c r="HH27" s="121"/>
      <c r="HI27" s="121"/>
      <c r="HJ27" s="121"/>
      <c r="HK27" s="121"/>
      <c r="HL27" s="121"/>
      <c r="HM27" s="121"/>
      <c r="HN27" s="121"/>
      <c r="HO27" s="121"/>
      <c r="HP27" s="121"/>
      <c r="HQ27" s="121"/>
      <c r="HR27" s="121"/>
      <c r="HS27" s="121"/>
      <c r="HT27" s="121"/>
      <c r="HU27" s="121"/>
      <c r="HV27" s="121"/>
      <c r="HW27" s="121"/>
      <c r="HX27" s="121"/>
      <c r="HY27" s="121"/>
      <c r="HZ27" s="121"/>
    </row>
    <row r="28" spans="1:234" s="122" customFormat="1" ht="18" hidden="1" customHeight="1">
      <c r="A28" s="121"/>
      <c r="B28" s="108"/>
      <c r="C28" s="117"/>
      <c r="D28" s="118"/>
      <c r="E28" s="119"/>
      <c r="F28" s="118"/>
      <c r="G28" s="119"/>
      <c r="H28" s="118"/>
      <c r="I28" s="119"/>
      <c r="J28" s="120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1"/>
      <c r="AP28" s="121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1"/>
      <c r="BB28" s="121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1"/>
      <c r="BN28" s="121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1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1"/>
      <c r="CM28" s="121"/>
      <c r="CN28" s="121"/>
      <c r="CO28" s="121"/>
      <c r="CP28" s="121"/>
      <c r="CQ28" s="121"/>
      <c r="CR28" s="121"/>
      <c r="CS28" s="121"/>
      <c r="CT28" s="121"/>
      <c r="CU28" s="121"/>
      <c r="CV28" s="121"/>
      <c r="CW28" s="121"/>
      <c r="CX28" s="121"/>
      <c r="CY28" s="121"/>
      <c r="CZ28" s="121"/>
      <c r="DA28" s="121"/>
      <c r="DB28" s="121"/>
      <c r="DC28" s="121"/>
      <c r="DD28" s="121"/>
      <c r="DE28" s="121"/>
      <c r="DF28" s="121"/>
      <c r="DG28" s="121"/>
      <c r="DH28" s="121"/>
      <c r="DI28" s="121"/>
      <c r="DJ28" s="121"/>
      <c r="DK28" s="121"/>
      <c r="DL28" s="121"/>
      <c r="DM28" s="121"/>
      <c r="DN28" s="121"/>
      <c r="DO28" s="121"/>
      <c r="DP28" s="121"/>
      <c r="DQ28" s="121"/>
      <c r="DR28" s="121"/>
      <c r="DS28" s="121"/>
      <c r="DT28" s="121"/>
      <c r="DU28" s="121"/>
      <c r="DV28" s="121"/>
      <c r="DW28" s="121"/>
      <c r="DX28" s="121"/>
      <c r="DY28" s="121"/>
      <c r="DZ28" s="121"/>
      <c r="EA28" s="121"/>
      <c r="EB28" s="121"/>
      <c r="EC28" s="121"/>
      <c r="ED28" s="121"/>
      <c r="EE28" s="121"/>
      <c r="EF28" s="121"/>
      <c r="EG28" s="121"/>
      <c r="EH28" s="121"/>
      <c r="EI28" s="121"/>
      <c r="EJ28" s="121"/>
      <c r="EK28" s="121"/>
      <c r="EL28" s="121"/>
      <c r="EM28" s="121"/>
      <c r="EN28" s="121"/>
      <c r="EO28" s="121"/>
      <c r="EP28" s="121"/>
      <c r="EQ28" s="121"/>
      <c r="ER28" s="121"/>
      <c r="ES28" s="121"/>
      <c r="ET28" s="121"/>
      <c r="EU28" s="121"/>
      <c r="EV28" s="121"/>
      <c r="EW28" s="121"/>
      <c r="EX28" s="121"/>
      <c r="EY28" s="121"/>
      <c r="EZ28" s="121"/>
      <c r="FA28" s="121"/>
      <c r="FB28" s="121"/>
      <c r="FC28" s="121"/>
      <c r="FD28" s="121"/>
      <c r="FE28" s="121"/>
      <c r="FF28" s="121"/>
      <c r="FG28" s="121"/>
      <c r="FH28" s="121"/>
      <c r="FI28" s="121"/>
      <c r="FJ28" s="121"/>
      <c r="FK28" s="121"/>
      <c r="FL28" s="121"/>
      <c r="FM28" s="121"/>
      <c r="FN28" s="121"/>
      <c r="FO28" s="121"/>
      <c r="FP28" s="121"/>
      <c r="FQ28" s="121"/>
      <c r="FR28" s="121"/>
      <c r="FS28" s="121"/>
      <c r="FT28" s="121"/>
      <c r="FU28" s="121"/>
      <c r="FV28" s="121"/>
      <c r="FW28" s="121"/>
      <c r="FX28" s="121"/>
      <c r="FY28" s="121"/>
      <c r="FZ28" s="121"/>
      <c r="GA28" s="121"/>
      <c r="GB28" s="121"/>
      <c r="GC28" s="121"/>
      <c r="GD28" s="121"/>
      <c r="GE28" s="121"/>
      <c r="GF28" s="121"/>
      <c r="GG28" s="121"/>
      <c r="GH28" s="121"/>
      <c r="GI28" s="121"/>
      <c r="GJ28" s="121"/>
      <c r="GK28" s="121"/>
      <c r="GL28" s="121"/>
      <c r="GM28" s="121"/>
      <c r="GN28" s="121"/>
      <c r="GO28" s="121"/>
      <c r="GP28" s="121"/>
      <c r="GQ28" s="121"/>
      <c r="GR28" s="121"/>
      <c r="GS28" s="121"/>
      <c r="GT28" s="121"/>
      <c r="GU28" s="121"/>
      <c r="GV28" s="121"/>
      <c r="GW28" s="121"/>
      <c r="GX28" s="121"/>
      <c r="GY28" s="121"/>
      <c r="GZ28" s="121"/>
      <c r="HA28" s="121"/>
      <c r="HB28" s="121"/>
      <c r="HC28" s="121"/>
      <c r="HD28" s="121"/>
      <c r="HE28" s="121"/>
      <c r="HF28" s="121"/>
      <c r="HG28" s="121"/>
      <c r="HH28" s="121"/>
      <c r="HI28" s="121"/>
      <c r="HJ28" s="121"/>
      <c r="HK28" s="121"/>
      <c r="HL28" s="121"/>
      <c r="HM28" s="121"/>
      <c r="HN28" s="121"/>
      <c r="HO28" s="121"/>
      <c r="HP28" s="121"/>
      <c r="HQ28" s="121"/>
      <c r="HR28" s="121"/>
      <c r="HS28" s="121"/>
      <c r="HT28" s="121"/>
      <c r="HU28" s="121"/>
      <c r="HV28" s="121"/>
      <c r="HW28" s="121"/>
      <c r="HX28" s="121"/>
      <c r="HY28" s="121"/>
      <c r="HZ28" s="121"/>
    </row>
    <row r="29" spans="1:234" s="122" customFormat="1" ht="18" customHeight="1">
      <c r="A29" s="121"/>
      <c r="B29" s="108"/>
      <c r="C29" s="117" t="s">
        <v>66</v>
      </c>
      <c r="D29" s="118">
        <v>49441</v>
      </c>
      <c r="E29" s="119">
        <v>980.43121498351547</v>
      </c>
      <c r="F29" s="118">
        <v>196794</v>
      </c>
      <c r="G29" s="119">
        <v>1161.8906663312903</v>
      </c>
      <c r="H29" s="118">
        <v>82204</v>
      </c>
      <c r="I29" s="119">
        <v>735.76639908033667</v>
      </c>
      <c r="J29" s="120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21"/>
      <c r="BS29" s="121"/>
      <c r="BT29" s="121"/>
      <c r="BU29" s="121"/>
      <c r="BV29" s="121"/>
      <c r="BW29" s="121"/>
      <c r="BX29" s="121"/>
      <c r="BY29" s="121"/>
      <c r="BZ29" s="121"/>
      <c r="CA29" s="121"/>
      <c r="CB29" s="121"/>
      <c r="CC29" s="121"/>
      <c r="CD29" s="121"/>
      <c r="CE29" s="121"/>
      <c r="CF29" s="121"/>
      <c r="CG29" s="121"/>
      <c r="CH29" s="121"/>
      <c r="CI29" s="121"/>
      <c r="CJ29" s="121"/>
      <c r="CK29" s="121"/>
      <c r="CL29" s="121"/>
      <c r="CM29" s="121"/>
      <c r="CN29" s="121"/>
      <c r="CO29" s="121"/>
      <c r="CP29" s="121"/>
      <c r="CQ29" s="121"/>
      <c r="CR29" s="121"/>
      <c r="CS29" s="121"/>
      <c r="CT29" s="121"/>
      <c r="CU29" s="121"/>
      <c r="CV29" s="121"/>
      <c r="CW29" s="121"/>
      <c r="CX29" s="121"/>
      <c r="CY29" s="121"/>
      <c r="CZ29" s="121"/>
      <c r="DA29" s="121"/>
      <c r="DB29" s="121"/>
      <c r="DC29" s="121"/>
      <c r="DD29" s="121"/>
      <c r="DE29" s="121"/>
      <c r="DF29" s="121"/>
      <c r="DG29" s="121"/>
      <c r="DH29" s="121"/>
      <c r="DI29" s="121"/>
      <c r="DJ29" s="121"/>
      <c r="DK29" s="121"/>
      <c r="DL29" s="121"/>
      <c r="DM29" s="121"/>
      <c r="DN29" s="121"/>
      <c r="DO29" s="121"/>
      <c r="DP29" s="121"/>
      <c r="DQ29" s="121"/>
      <c r="DR29" s="121"/>
      <c r="DS29" s="121"/>
      <c r="DT29" s="121"/>
      <c r="DU29" s="121"/>
      <c r="DV29" s="121"/>
      <c r="DW29" s="121"/>
      <c r="DX29" s="121"/>
      <c r="DY29" s="121"/>
      <c r="DZ29" s="121"/>
      <c r="EA29" s="121"/>
      <c r="EB29" s="121"/>
      <c r="EC29" s="121"/>
      <c r="ED29" s="121"/>
      <c r="EE29" s="121"/>
      <c r="EF29" s="121"/>
      <c r="EG29" s="121"/>
      <c r="EH29" s="121"/>
      <c r="EI29" s="121"/>
      <c r="EJ29" s="121"/>
      <c r="EK29" s="121"/>
      <c r="EL29" s="121"/>
      <c r="EM29" s="121"/>
      <c r="EN29" s="121"/>
      <c r="EO29" s="121"/>
      <c r="EP29" s="121"/>
      <c r="EQ29" s="121"/>
      <c r="ER29" s="121"/>
      <c r="ES29" s="121"/>
      <c r="ET29" s="121"/>
      <c r="EU29" s="121"/>
      <c r="EV29" s="121"/>
      <c r="EW29" s="121"/>
      <c r="EX29" s="121"/>
      <c r="EY29" s="121"/>
      <c r="EZ29" s="121"/>
      <c r="FA29" s="121"/>
      <c r="FB29" s="121"/>
      <c r="FC29" s="121"/>
      <c r="FD29" s="121"/>
      <c r="FE29" s="121"/>
      <c r="FF29" s="121"/>
      <c r="FG29" s="121"/>
      <c r="FH29" s="121"/>
      <c r="FI29" s="121"/>
      <c r="FJ29" s="121"/>
      <c r="FK29" s="121"/>
      <c r="FL29" s="121"/>
      <c r="FM29" s="121"/>
      <c r="FN29" s="121"/>
      <c r="FO29" s="121"/>
      <c r="FP29" s="121"/>
      <c r="FQ29" s="121"/>
      <c r="FR29" s="121"/>
      <c r="FS29" s="121"/>
      <c r="FT29" s="121"/>
      <c r="FU29" s="121"/>
      <c r="FV29" s="121"/>
      <c r="FW29" s="121"/>
      <c r="FX29" s="121"/>
      <c r="FY29" s="121"/>
      <c r="FZ29" s="121"/>
      <c r="GA29" s="121"/>
      <c r="GB29" s="121"/>
      <c r="GC29" s="121"/>
      <c r="GD29" s="121"/>
      <c r="GE29" s="121"/>
      <c r="GF29" s="121"/>
      <c r="GG29" s="121"/>
      <c r="GH29" s="121"/>
      <c r="GI29" s="121"/>
      <c r="GJ29" s="121"/>
      <c r="GK29" s="121"/>
      <c r="GL29" s="121"/>
      <c r="GM29" s="121"/>
      <c r="GN29" s="121"/>
      <c r="GO29" s="121"/>
      <c r="GP29" s="121"/>
      <c r="GQ29" s="121"/>
      <c r="GR29" s="121"/>
      <c r="GS29" s="121"/>
      <c r="GT29" s="121"/>
      <c r="GU29" s="121"/>
      <c r="GV29" s="121"/>
      <c r="GW29" s="121"/>
      <c r="GX29" s="121"/>
      <c r="GY29" s="121"/>
      <c r="GZ29" s="121"/>
      <c r="HA29" s="121"/>
      <c r="HB29" s="121"/>
      <c r="HC29" s="121"/>
      <c r="HD29" s="121"/>
      <c r="HE29" s="121"/>
      <c r="HF29" s="121"/>
      <c r="HG29" s="121"/>
      <c r="HH29" s="121"/>
      <c r="HI29" s="121"/>
      <c r="HJ29" s="121"/>
      <c r="HK29" s="121"/>
      <c r="HL29" s="121"/>
      <c r="HM29" s="121"/>
      <c r="HN29" s="121"/>
      <c r="HO29" s="121"/>
      <c r="HP29" s="121"/>
      <c r="HQ29" s="121"/>
      <c r="HR29" s="121"/>
      <c r="HS29" s="121"/>
      <c r="HT29" s="121"/>
      <c r="HU29" s="121"/>
      <c r="HV29" s="121"/>
      <c r="HW29" s="121"/>
      <c r="HX29" s="121"/>
      <c r="HY29" s="121"/>
      <c r="HZ29" s="121"/>
    </row>
    <row r="30" spans="1:234" s="126" customFormat="1" ht="18" customHeight="1">
      <c r="A30" s="289"/>
      <c r="B30" s="108">
        <v>35</v>
      </c>
      <c r="C30" s="123" t="s">
        <v>67</v>
      </c>
      <c r="D30" s="124">
        <v>27191</v>
      </c>
      <c r="E30" s="125">
        <v>1025.1419627818027</v>
      </c>
      <c r="F30" s="124">
        <v>102120</v>
      </c>
      <c r="G30" s="125">
        <v>1178.8265856835096</v>
      </c>
      <c r="H30" s="124">
        <v>42335</v>
      </c>
      <c r="I30" s="125">
        <v>742.38599503956527</v>
      </c>
    </row>
    <row r="31" spans="1:234" s="126" customFormat="1" ht="18" customHeight="1">
      <c r="A31" s="289"/>
      <c r="B31" s="108">
        <v>38</v>
      </c>
      <c r="C31" s="123" t="s">
        <v>68</v>
      </c>
      <c r="D31" s="124">
        <v>22250</v>
      </c>
      <c r="E31" s="125">
        <v>925.79166696629227</v>
      </c>
      <c r="F31" s="124">
        <v>94674</v>
      </c>
      <c r="G31" s="125">
        <v>1143.6227566174452</v>
      </c>
      <c r="H31" s="124">
        <v>39869</v>
      </c>
      <c r="I31" s="125">
        <v>728.73736411748473</v>
      </c>
    </row>
    <row r="32" spans="1:234" s="126" customFormat="1" ht="18" hidden="1" customHeight="1">
      <c r="A32" s="289"/>
      <c r="B32" s="108"/>
      <c r="C32" s="123"/>
      <c r="D32" s="124"/>
      <c r="E32" s="125"/>
      <c r="F32" s="124"/>
      <c r="G32" s="125"/>
      <c r="H32" s="124"/>
      <c r="I32" s="125"/>
    </row>
    <row r="33" spans="1:234" s="122" customFormat="1" ht="18" customHeight="1">
      <c r="A33" s="121"/>
      <c r="B33" s="108">
        <v>39</v>
      </c>
      <c r="C33" s="117" t="s">
        <v>69</v>
      </c>
      <c r="D33" s="118">
        <v>13048</v>
      </c>
      <c r="E33" s="119">
        <v>1080.2839109442059</v>
      </c>
      <c r="F33" s="118">
        <v>89498</v>
      </c>
      <c r="G33" s="119">
        <v>1337.4749269257416</v>
      </c>
      <c r="H33" s="118">
        <v>35096</v>
      </c>
      <c r="I33" s="119">
        <v>819.23561431502173</v>
      </c>
      <c r="J33" s="120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1"/>
      <c r="BN33" s="121"/>
      <c r="BO33" s="121"/>
      <c r="BP33" s="121"/>
      <c r="BQ33" s="121"/>
      <c r="BR33" s="121"/>
      <c r="BS33" s="121"/>
      <c r="BT33" s="121"/>
      <c r="BU33" s="121"/>
      <c r="BV33" s="121"/>
      <c r="BW33" s="121"/>
      <c r="BX33" s="121"/>
      <c r="BY33" s="121"/>
      <c r="BZ33" s="121"/>
      <c r="CA33" s="121"/>
      <c r="CB33" s="121"/>
      <c r="CC33" s="121"/>
      <c r="CD33" s="121"/>
      <c r="CE33" s="121"/>
      <c r="CF33" s="121"/>
      <c r="CG33" s="121"/>
      <c r="CH33" s="121"/>
      <c r="CI33" s="121"/>
      <c r="CJ33" s="121"/>
      <c r="CK33" s="121"/>
      <c r="CL33" s="121"/>
      <c r="CM33" s="121"/>
      <c r="CN33" s="121"/>
      <c r="CO33" s="121"/>
      <c r="CP33" s="121"/>
      <c r="CQ33" s="121"/>
      <c r="CR33" s="121"/>
      <c r="CS33" s="121"/>
      <c r="CT33" s="121"/>
      <c r="CU33" s="121"/>
      <c r="CV33" s="121"/>
      <c r="CW33" s="121"/>
      <c r="CX33" s="121"/>
      <c r="CY33" s="121"/>
      <c r="CZ33" s="121"/>
      <c r="DA33" s="121"/>
      <c r="DB33" s="121"/>
      <c r="DC33" s="121"/>
      <c r="DD33" s="121"/>
      <c r="DE33" s="121"/>
      <c r="DF33" s="121"/>
      <c r="DG33" s="121"/>
      <c r="DH33" s="121"/>
      <c r="DI33" s="121"/>
      <c r="DJ33" s="121"/>
      <c r="DK33" s="121"/>
      <c r="DL33" s="121"/>
      <c r="DM33" s="121"/>
      <c r="DN33" s="121"/>
      <c r="DO33" s="121"/>
      <c r="DP33" s="121"/>
      <c r="DQ33" s="121"/>
      <c r="DR33" s="121"/>
      <c r="DS33" s="121"/>
      <c r="DT33" s="121"/>
      <c r="DU33" s="121"/>
      <c r="DV33" s="121"/>
      <c r="DW33" s="121"/>
      <c r="DX33" s="121"/>
      <c r="DY33" s="121"/>
      <c r="DZ33" s="121"/>
      <c r="EA33" s="121"/>
      <c r="EB33" s="121"/>
      <c r="EC33" s="121"/>
      <c r="ED33" s="121"/>
      <c r="EE33" s="121"/>
      <c r="EF33" s="121"/>
      <c r="EG33" s="121"/>
      <c r="EH33" s="121"/>
      <c r="EI33" s="121"/>
      <c r="EJ33" s="121"/>
      <c r="EK33" s="121"/>
      <c r="EL33" s="121"/>
      <c r="EM33" s="121"/>
      <c r="EN33" s="121"/>
      <c r="EO33" s="121"/>
      <c r="EP33" s="121"/>
      <c r="EQ33" s="121"/>
      <c r="ER33" s="121"/>
      <c r="ES33" s="121"/>
      <c r="ET33" s="121"/>
      <c r="EU33" s="121"/>
      <c r="EV33" s="121"/>
      <c r="EW33" s="121"/>
      <c r="EX33" s="121"/>
      <c r="EY33" s="121"/>
      <c r="EZ33" s="121"/>
      <c r="FA33" s="121"/>
      <c r="FB33" s="121"/>
      <c r="FC33" s="121"/>
      <c r="FD33" s="121"/>
      <c r="FE33" s="121"/>
      <c r="FF33" s="121"/>
      <c r="FG33" s="121"/>
      <c r="FH33" s="121"/>
      <c r="FI33" s="121"/>
      <c r="FJ33" s="121"/>
      <c r="FK33" s="121"/>
      <c r="FL33" s="121"/>
      <c r="FM33" s="121"/>
      <c r="FN33" s="121"/>
      <c r="FO33" s="121"/>
      <c r="FP33" s="121"/>
      <c r="FQ33" s="121"/>
      <c r="FR33" s="121"/>
      <c r="FS33" s="121"/>
      <c r="FT33" s="121"/>
      <c r="FU33" s="121"/>
      <c r="FV33" s="121"/>
      <c r="FW33" s="121"/>
      <c r="FX33" s="121"/>
      <c r="FY33" s="121"/>
      <c r="FZ33" s="121"/>
      <c r="GA33" s="121"/>
      <c r="GB33" s="121"/>
      <c r="GC33" s="121"/>
      <c r="GD33" s="121"/>
      <c r="GE33" s="121"/>
      <c r="GF33" s="121"/>
      <c r="GG33" s="121"/>
      <c r="GH33" s="121"/>
      <c r="GI33" s="121"/>
      <c r="GJ33" s="121"/>
      <c r="GK33" s="121"/>
      <c r="GL33" s="121"/>
      <c r="GM33" s="121"/>
      <c r="GN33" s="121"/>
      <c r="GO33" s="121"/>
      <c r="GP33" s="121"/>
      <c r="GQ33" s="121"/>
      <c r="GR33" s="121"/>
      <c r="GS33" s="121"/>
      <c r="GT33" s="121"/>
      <c r="GU33" s="121"/>
      <c r="GV33" s="121"/>
      <c r="GW33" s="121"/>
      <c r="GX33" s="121"/>
      <c r="GY33" s="121"/>
      <c r="GZ33" s="121"/>
      <c r="HA33" s="121"/>
      <c r="HB33" s="121"/>
      <c r="HC33" s="121"/>
      <c r="HD33" s="121"/>
      <c r="HE33" s="121"/>
      <c r="HF33" s="121"/>
      <c r="HG33" s="121"/>
      <c r="HH33" s="121"/>
      <c r="HI33" s="121"/>
      <c r="HJ33" s="121"/>
      <c r="HK33" s="121"/>
      <c r="HL33" s="121"/>
      <c r="HM33" s="121"/>
      <c r="HN33" s="121"/>
      <c r="HO33" s="121"/>
      <c r="HP33" s="121"/>
      <c r="HQ33" s="121"/>
      <c r="HR33" s="121"/>
      <c r="HS33" s="121"/>
      <c r="HT33" s="121"/>
      <c r="HU33" s="121"/>
      <c r="HV33" s="121"/>
      <c r="HW33" s="121"/>
      <c r="HX33" s="121"/>
      <c r="HY33" s="121"/>
      <c r="HZ33" s="121"/>
    </row>
    <row r="34" spans="1:234" s="122" customFormat="1" ht="18" hidden="1" customHeight="1">
      <c r="A34" s="121"/>
      <c r="B34" s="108"/>
      <c r="C34" s="117"/>
      <c r="D34" s="118"/>
      <c r="E34" s="119"/>
      <c r="F34" s="118"/>
      <c r="G34" s="119"/>
      <c r="H34" s="118"/>
      <c r="I34" s="119"/>
      <c r="J34" s="120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  <c r="BG34" s="121"/>
      <c r="BH34" s="121"/>
      <c r="BI34" s="121"/>
      <c r="BJ34" s="121"/>
      <c r="BK34" s="121"/>
      <c r="BL34" s="121"/>
      <c r="BM34" s="121"/>
      <c r="BN34" s="121"/>
      <c r="BO34" s="121"/>
      <c r="BP34" s="121"/>
      <c r="BQ34" s="121"/>
      <c r="BR34" s="121"/>
      <c r="BS34" s="121"/>
      <c r="BT34" s="121"/>
      <c r="BU34" s="121"/>
      <c r="BV34" s="121"/>
      <c r="BW34" s="121"/>
      <c r="BX34" s="121"/>
      <c r="BY34" s="121"/>
      <c r="BZ34" s="121"/>
      <c r="CA34" s="121"/>
      <c r="CB34" s="121"/>
      <c r="CC34" s="121"/>
      <c r="CD34" s="121"/>
      <c r="CE34" s="121"/>
      <c r="CF34" s="121"/>
      <c r="CG34" s="121"/>
      <c r="CH34" s="121"/>
      <c r="CI34" s="121"/>
      <c r="CJ34" s="121"/>
      <c r="CK34" s="121"/>
      <c r="CL34" s="121"/>
      <c r="CM34" s="121"/>
      <c r="CN34" s="121"/>
      <c r="CO34" s="121"/>
      <c r="CP34" s="121"/>
      <c r="CQ34" s="121"/>
      <c r="CR34" s="121"/>
      <c r="CS34" s="121"/>
      <c r="CT34" s="121"/>
      <c r="CU34" s="121"/>
      <c r="CV34" s="121"/>
      <c r="CW34" s="121"/>
      <c r="CX34" s="121"/>
      <c r="CY34" s="121"/>
      <c r="CZ34" s="121"/>
      <c r="DA34" s="121"/>
      <c r="DB34" s="121"/>
      <c r="DC34" s="121"/>
      <c r="DD34" s="121"/>
      <c r="DE34" s="121"/>
      <c r="DF34" s="121"/>
      <c r="DG34" s="121"/>
      <c r="DH34" s="121"/>
      <c r="DI34" s="121"/>
      <c r="DJ34" s="121"/>
      <c r="DK34" s="121"/>
      <c r="DL34" s="121"/>
      <c r="DM34" s="121"/>
      <c r="DN34" s="121"/>
      <c r="DO34" s="121"/>
      <c r="DP34" s="121"/>
      <c r="DQ34" s="121"/>
      <c r="DR34" s="121"/>
      <c r="DS34" s="121"/>
      <c r="DT34" s="121"/>
      <c r="DU34" s="121"/>
      <c r="DV34" s="121"/>
      <c r="DW34" s="121"/>
      <c r="DX34" s="121"/>
      <c r="DY34" s="121"/>
      <c r="DZ34" s="121"/>
      <c r="EA34" s="121"/>
      <c r="EB34" s="121"/>
      <c r="EC34" s="121"/>
      <c r="ED34" s="121"/>
      <c r="EE34" s="121"/>
      <c r="EF34" s="121"/>
      <c r="EG34" s="121"/>
      <c r="EH34" s="121"/>
      <c r="EI34" s="121"/>
      <c r="EJ34" s="121"/>
      <c r="EK34" s="121"/>
      <c r="EL34" s="121"/>
      <c r="EM34" s="121"/>
      <c r="EN34" s="121"/>
      <c r="EO34" s="121"/>
      <c r="EP34" s="121"/>
      <c r="EQ34" s="121"/>
      <c r="ER34" s="121"/>
      <c r="ES34" s="121"/>
      <c r="ET34" s="121"/>
      <c r="EU34" s="121"/>
      <c r="EV34" s="121"/>
      <c r="EW34" s="121"/>
      <c r="EX34" s="121"/>
      <c r="EY34" s="121"/>
      <c r="EZ34" s="121"/>
      <c r="FA34" s="121"/>
      <c r="FB34" s="121"/>
      <c r="FC34" s="121"/>
      <c r="FD34" s="121"/>
      <c r="FE34" s="121"/>
      <c r="FF34" s="121"/>
      <c r="FG34" s="121"/>
      <c r="FH34" s="121"/>
      <c r="FI34" s="121"/>
      <c r="FJ34" s="121"/>
      <c r="FK34" s="121"/>
      <c r="FL34" s="121"/>
      <c r="FM34" s="121"/>
      <c r="FN34" s="121"/>
      <c r="FO34" s="121"/>
      <c r="FP34" s="121"/>
      <c r="FQ34" s="121"/>
      <c r="FR34" s="121"/>
      <c r="FS34" s="121"/>
      <c r="FT34" s="121"/>
      <c r="FU34" s="121"/>
      <c r="FV34" s="121"/>
      <c r="FW34" s="121"/>
      <c r="FX34" s="121"/>
      <c r="FY34" s="121"/>
      <c r="FZ34" s="121"/>
      <c r="GA34" s="121"/>
      <c r="GB34" s="121"/>
      <c r="GC34" s="121"/>
      <c r="GD34" s="121"/>
      <c r="GE34" s="121"/>
      <c r="GF34" s="121"/>
      <c r="GG34" s="121"/>
      <c r="GH34" s="121"/>
      <c r="GI34" s="121"/>
      <c r="GJ34" s="121"/>
      <c r="GK34" s="121"/>
      <c r="GL34" s="121"/>
      <c r="GM34" s="121"/>
      <c r="GN34" s="121"/>
      <c r="GO34" s="121"/>
      <c r="GP34" s="121"/>
      <c r="GQ34" s="121"/>
      <c r="GR34" s="121"/>
      <c r="GS34" s="121"/>
      <c r="GT34" s="121"/>
      <c r="GU34" s="121"/>
      <c r="GV34" s="121"/>
      <c r="GW34" s="121"/>
      <c r="GX34" s="121"/>
      <c r="GY34" s="121"/>
      <c r="GZ34" s="121"/>
      <c r="HA34" s="121"/>
      <c r="HB34" s="121"/>
      <c r="HC34" s="121"/>
      <c r="HD34" s="121"/>
      <c r="HE34" s="121"/>
      <c r="HF34" s="121"/>
      <c r="HG34" s="121"/>
      <c r="HH34" s="121"/>
      <c r="HI34" s="121"/>
      <c r="HJ34" s="121"/>
      <c r="HK34" s="121"/>
      <c r="HL34" s="121"/>
      <c r="HM34" s="121"/>
      <c r="HN34" s="121"/>
      <c r="HO34" s="121"/>
      <c r="HP34" s="121"/>
      <c r="HQ34" s="121"/>
      <c r="HR34" s="121"/>
      <c r="HS34" s="121"/>
      <c r="HT34" s="121"/>
      <c r="HU34" s="121"/>
      <c r="HV34" s="121"/>
      <c r="HW34" s="121"/>
      <c r="HX34" s="121"/>
      <c r="HY34" s="121"/>
      <c r="HZ34" s="121"/>
    </row>
    <row r="35" spans="1:234" s="122" customFormat="1" ht="18" customHeight="1">
      <c r="A35" s="121"/>
      <c r="B35" s="108"/>
      <c r="C35" s="117" t="s">
        <v>70</v>
      </c>
      <c r="D35" s="118">
        <v>45995</v>
      </c>
      <c r="E35" s="119">
        <v>1033.4543141645822</v>
      </c>
      <c r="F35" s="118">
        <v>395907</v>
      </c>
      <c r="G35" s="119">
        <v>1248.5204752126112</v>
      </c>
      <c r="H35" s="118">
        <v>150872</v>
      </c>
      <c r="I35" s="119">
        <v>773.88319834031518</v>
      </c>
      <c r="J35" s="120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1"/>
      <c r="BZ35" s="121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1"/>
      <c r="CP35" s="121"/>
      <c r="CQ35" s="121"/>
      <c r="CR35" s="121"/>
      <c r="CS35" s="121"/>
      <c r="CT35" s="121"/>
      <c r="CU35" s="121"/>
      <c r="CV35" s="121"/>
      <c r="CW35" s="121"/>
      <c r="CX35" s="121"/>
      <c r="CY35" s="121"/>
      <c r="CZ35" s="121"/>
      <c r="DA35" s="121"/>
      <c r="DB35" s="121"/>
      <c r="DC35" s="121"/>
      <c r="DD35" s="121"/>
      <c r="DE35" s="121"/>
      <c r="DF35" s="121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1"/>
      <c r="DV35" s="121"/>
      <c r="DW35" s="121"/>
      <c r="DX35" s="121"/>
      <c r="DY35" s="121"/>
      <c r="DZ35" s="121"/>
      <c r="EA35" s="121"/>
      <c r="EB35" s="121"/>
      <c r="EC35" s="121"/>
      <c r="ED35" s="121"/>
      <c r="EE35" s="121"/>
      <c r="EF35" s="121"/>
      <c r="EG35" s="121"/>
      <c r="EH35" s="121"/>
      <c r="EI35" s="121"/>
      <c r="EJ35" s="121"/>
      <c r="EK35" s="121"/>
      <c r="EL35" s="121"/>
      <c r="EM35" s="121"/>
      <c r="EN35" s="121"/>
      <c r="EO35" s="121"/>
      <c r="EP35" s="121"/>
      <c r="EQ35" s="121"/>
      <c r="ER35" s="121"/>
      <c r="ES35" s="121"/>
      <c r="ET35" s="121"/>
      <c r="EU35" s="121"/>
      <c r="EV35" s="121"/>
      <c r="EW35" s="121"/>
      <c r="EX35" s="121"/>
      <c r="EY35" s="121"/>
      <c r="EZ35" s="121"/>
      <c r="FA35" s="121"/>
      <c r="FB35" s="121"/>
      <c r="FC35" s="121"/>
      <c r="FD35" s="121"/>
      <c r="FE35" s="121"/>
      <c r="FF35" s="121"/>
      <c r="FG35" s="121"/>
      <c r="FH35" s="121"/>
      <c r="FI35" s="121"/>
      <c r="FJ35" s="121"/>
      <c r="FK35" s="121"/>
      <c r="FL35" s="121"/>
      <c r="FM35" s="121"/>
      <c r="FN35" s="121"/>
      <c r="FO35" s="121"/>
      <c r="FP35" s="121"/>
      <c r="FQ35" s="121"/>
      <c r="FR35" s="121"/>
      <c r="FS35" s="121"/>
      <c r="FT35" s="121"/>
      <c r="FU35" s="121"/>
      <c r="FV35" s="121"/>
      <c r="FW35" s="121"/>
      <c r="FX35" s="121"/>
      <c r="FY35" s="121"/>
      <c r="FZ35" s="121"/>
      <c r="GA35" s="121"/>
      <c r="GB35" s="121"/>
      <c r="GC35" s="121"/>
      <c r="GD35" s="121"/>
      <c r="GE35" s="121"/>
      <c r="GF35" s="121"/>
      <c r="GG35" s="121"/>
      <c r="GH35" s="121"/>
      <c r="GI35" s="121"/>
      <c r="GJ35" s="121"/>
      <c r="GK35" s="121"/>
      <c r="GL35" s="121"/>
      <c r="GM35" s="121"/>
      <c r="GN35" s="121"/>
      <c r="GO35" s="121"/>
      <c r="GP35" s="121"/>
      <c r="GQ35" s="121"/>
      <c r="GR35" s="121"/>
      <c r="GS35" s="121"/>
      <c r="GT35" s="121"/>
      <c r="GU35" s="121"/>
      <c r="GV35" s="121"/>
      <c r="GW35" s="121"/>
      <c r="GX35" s="121"/>
      <c r="GY35" s="121"/>
      <c r="GZ35" s="121"/>
      <c r="HA35" s="121"/>
      <c r="HB35" s="121"/>
      <c r="HC35" s="121"/>
      <c r="HD35" s="121"/>
      <c r="HE35" s="121"/>
      <c r="HF35" s="121"/>
      <c r="HG35" s="121"/>
      <c r="HH35" s="121"/>
      <c r="HI35" s="121"/>
      <c r="HJ35" s="121"/>
      <c r="HK35" s="121"/>
      <c r="HL35" s="121"/>
      <c r="HM35" s="121"/>
      <c r="HN35" s="121"/>
      <c r="HO35" s="121"/>
      <c r="HP35" s="121"/>
      <c r="HQ35" s="121"/>
      <c r="HR35" s="121"/>
      <c r="HS35" s="121"/>
      <c r="HT35" s="121"/>
      <c r="HU35" s="121"/>
      <c r="HV35" s="121"/>
      <c r="HW35" s="121"/>
      <c r="HX35" s="121"/>
      <c r="HY35" s="121"/>
      <c r="HZ35" s="121"/>
    </row>
    <row r="36" spans="1:234" s="126" customFormat="1" ht="18" customHeight="1">
      <c r="A36" s="289"/>
      <c r="B36" s="108">
        <v>5</v>
      </c>
      <c r="C36" s="123" t="s">
        <v>71</v>
      </c>
      <c r="D36" s="124">
        <v>3009</v>
      </c>
      <c r="E36" s="125">
        <v>907.64000997008975</v>
      </c>
      <c r="F36" s="124">
        <v>24353</v>
      </c>
      <c r="G36" s="125">
        <v>1081.7943382745452</v>
      </c>
      <c r="H36" s="124">
        <v>9868</v>
      </c>
      <c r="I36" s="125">
        <v>718.33181191730853</v>
      </c>
    </row>
    <row r="37" spans="1:234" s="126" customFormat="1" ht="18" customHeight="1">
      <c r="A37" s="289"/>
      <c r="B37" s="108">
        <v>9</v>
      </c>
      <c r="C37" s="123" t="s">
        <v>72</v>
      </c>
      <c r="D37" s="124">
        <v>4786</v>
      </c>
      <c r="E37" s="125">
        <v>1149.7999582114501</v>
      </c>
      <c r="F37" s="124">
        <v>62570</v>
      </c>
      <c r="G37" s="125">
        <v>1329.5428249960046</v>
      </c>
      <c r="H37" s="124">
        <v>20773</v>
      </c>
      <c r="I37" s="125">
        <v>797.74909497905935</v>
      </c>
    </row>
    <row r="38" spans="1:234" s="126" customFormat="1" ht="18" customHeight="1">
      <c r="A38" s="289"/>
      <c r="B38" s="108">
        <v>24</v>
      </c>
      <c r="C38" s="123" t="s">
        <v>73</v>
      </c>
      <c r="D38" s="124">
        <v>13498</v>
      </c>
      <c r="E38" s="125">
        <v>1097.3862401837309</v>
      </c>
      <c r="F38" s="124">
        <v>86209</v>
      </c>
      <c r="G38" s="125">
        <v>1248.8909582526185</v>
      </c>
      <c r="H38" s="124">
        <v>34768</v>
      </c>
      <c r="I38" s="125">
        <v>755.12401719972411</v>
      </c>
    </row>
    <row r="39" spans="1:234" s="126" customFormat="1" ht="18" customHeight="1">
      <c r="A39" s="289"/>
      <c r="B39" s="108">
        <v>34</v>
      </c>
      <c r="C39" s="123" t="s">
        <v>74</v>
      </c>
      <c r="D39" s="124">
        <v>3905</v>
      </c>
      <c r="E39" s="125">
        <v>1002.8957976952624</v>
      </c>
      <c r="F39" s="124">
        <v>26767</v>
      </c>
      <c r="G39" s="125">
        <v>1291.3025591213059</v>
      </c>
      <c r="H39" s="124">
        <v>10395</v>
      </c>
      <c r="I39" s="125">
        <v>801.30184704184705</v>
      </c>
    </row>
    <row r="40" spans="1:234" s="126" customFormat="1" ht="18" customHeight="1">
      <c r="A40" s="289"/>
      <c r="B40" s="108">
        <v>37</v>
      </c>
      <c r="C40" s="123" t="s">
        <v>75</v>
      </c>
      <c r="D40" s="124">
        <v>5300</v>
      </c>
      <c r="E40" s="125">
        <v>975.59117735849065</v>
      </c>
      <c r="F40" s="124">
        <v>52113</v>
      </c>
      <c r="G40" s="125">
        <v>1153.302583616372</v>
      </c>
      <c r="H40" s="124">
        <v>20228</v>
      </c>
      <c r="I40" s="125">
        <v>740.25406367411506</v>
      </c>
    </row>
    <row r="41" spans="1:234" s="126" customFormat="1" ht="18" customHeight="1">
      <c r="A41" s="289"/>
      <c r="B41" s="108">
        <v>40</v>
      </c>
      <c r="C41" s="123" t="s">
        <v>76</v>
      </c>
      <c r="D41" s="124">
        <v>2417</v>
      </c>
      <c r="E41" s="125">
        <v>950.55335539925522</v>
      </c>
      <c r="F41" s="124">
        <v>22033</v>
      </c>
      <c r="G41" s="125">
        <v>1193.0556415376936</v>
      </c>
      <c r="H41" s="124">
        <v>8536</v>
      </c>
      <c r="I41" s="125">
        <v>746.96527881911913</v>
      </c>
    </row>
    <row r="42" spans="1:234" s="126" customFormat="1" ht="18" customHeight="1">
      <c r="A42" s="289"/>
      <c r="B42" s="108">
        <v>42</v>
      </c>
      <c r="C42" s="123" t="s">
        <v>77</v>
      </c>
      <c r="D42" s="124">
        <v>1215</v>
      </c>
      <c r="E42" s="125">
        <v>1024.9113333333335</v>
      </c>
      <c r="F42" s="124">
        <v>15122</v>
      </c>
      <c r="G42" s="125">
        <v>1178.6269911387383</v>
      </c>
      <c r="H42" s="124">
        <v>5257</v>
      </c>
      <c r="I42" s="125">
        <v>722.87988586646372</v>
      </c>
    </row>
    <row r="43" spans="1:234" s="126" customFormat="1" ht="18" customHeight="1">
      <c r="A43" s="289"/>
      <c r="B43" s="108">
        <v>47</v>
      </c>
      <c r="C43" s="123" t="s">
        <v>78</v>
      </c>
      <c r="D43" s="124">
        <v>9611</v>
      </c>
      <c r="E43" s="125">
        <v>1014.9581770887523</v>
      </c>
      <c r="F43" s="124">
        <v>76080</v>
      </c>
      <c r="G43" s="125">
        <v>1397.5888080967402</v>
      </c>
      <c r="H43" s="124">
        <v>28224</v>
      </c>
      <c r="I43" s="125">
        <v>865.46184984410456</v>
      </c>
    </row>
    <row r="44" spans="1:234" s="126" customFormat="1" ht="18" customHeight="1">
      <c r="A44" s="289"/>
      <c r="B44" s="108">
        <v>49</v>
      </c>
      <c r="C44" s="123" t="s">
        <v>79</v>
      </c>
      <c r="D44" s="124">
        <v>2254</v>
      </c>
      <c r="E44" s="125">
        <v>932.8843034605145</v>
      </c>
      <c r="F44" s="124">
        <v>30660</v>
      </c>
      <c r="G44" s="125">
        <v>1043.4840544683627</v>
      </c>
      <c r="H44" s="124">
        <v>12823</v>
      </c>
      <c r="I44" s="125">
        <v>696.91581299227937</v>
      </c>
    </row>
    <row r="45" spans="1:234" s="126" customFormat="1" ht="18" hidden="1" customHeight="1">
      <c r="A45" s="289"/>
      <c r="B45" s="108"/>
      <c r="C45" s="123"/>
      <c r="D45" s="124"/>
      <c r="E45" s="125"/>
      <c r="F45" s="124"/>
      <c r="G45" s="125"/>
      <c r="H45" s="124"/>
      <c r="I45" s="125"/>
    </row>
    <row r="46" spans="1:234" s="122" customFormat="1" ht="18" customHeight="1">
      <c r="A46" s="121"/>
      <c r="B46" s="108"/>
      <c r="C46" s="117" t="s">
        <v>80</v>
      </c>
      <c r="D46" s="118">
        <v>44170</v>
      </c>
      <c r="E46" s="119">
        <v>950.52762214172469</v>
      </c>
      <c r="F46" s="118">
        <v>224339</v>
      </c>
      <c r="G46" s="119">
        <v>1167.9849496075144</v>
      </c>
      <c r="H46" s="118">
        <v>95601</v>
      </c>
      <c r="I46" s="119">
        <v>768.63670212654711</v>
      </c>
      <c r="J46" s="120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1"/>
      <c r="AP46" s="121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1"/>
      <c r="BB46" s="121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1"/>
      <c r="BN46" s="121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1"/>
      <c r="BZ46" s="121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1"/>
      <c r="CM46" s="121"/>
      <c r="CN46" s="121"/>
      <c r="CO46" s="121"/>
      <c r="CP46" s="121"/>
      <c r="CQ46" s="121"/>
      <c r="CR46" s="121"/>
      <c r="CS46" s="121"/>
      <c r="CT46" s="121"/>
      <c r="CU46" s="121"/>
      <c r="CV46" s="121"/>
      <c r="CW46" s="121"/>
      <c r="CX46" s="121"/>
      <c r="CY46" s="121"/>
      <c r="CZ46" s="121"/>
      <c r="DA46" s="121"/>
      <c r="DB46" s="121"/>
      <c r="DC46" s="121"/>
      <c r="DD46" s="121"/>
      <c r="DE46" s="121"/>
      <c r="DF46" s="121"/>
      <c r="DG46" s="121"/>
      <c r="DH46" s="121"/>
      <c r="DI46" s="121"/>
      <c r="DJ46" s="121"/>
      <c r="DK46" s="121"/>
      <c r="DL46" s="121"/>
      <c r="DM46" s="121"/>
      <c r="DN46" s="121"/>
      <c r="DO46" s="121"/>
      <c r="DP46" s="121"/>
      <c r="DQ46" s="121"/>
      <c r="DR46" s="121"/>
      <c r="DS46" s="121"/>
      <c r="DT46" s="121"/>
      <c r="DU46" s="121"/>
      <c r="DV46" s="121"/>
      <c r="DW46" s="121"/>
      <c r="DX46" s="121"/>
      <c r="DY46" s="121"/>
      <c r="DZ46" s="121"/>
      <c r="EA46" s="121"/>
      <c r="EB46" s="121"/>
      <c r="EC46" s="121"/>
      <c r="ED46" s="121"/>
      <c r="EE46" s="121"/>
      <c r="EF46" s="121"/>
      <c r="EG46" s="121"/>
      <c r="EH46" s="121"/>
      <c r="EI46" s="121"/>
      <c r="EJ46" s="121"/>
      <c r="EK46" s="121"/>
      <c r="EL46" s="121"/>
      <c r="EM46" s="121"/>
      <c r="EN46" s="121"/>
      <c r="EO46" s="121"/>
      <c r="EP46" s="121"/>
      <c r="EQ46" s="121"/>
      <c r="ER46" s="121"/>
      <c r="ES46" s="121"/>
      <c r="ET46" s="121"/>
      <c r="EU46" s="121"/>
      <c r="EV46" s="121"/>
      <c r="EW46" s="121"/>
      <c r="EX46" s="121"/>
      <c r="EY46" s="121"/>
      <c r="EZ46" s="121"/>
      <c r="FA46" s="121"/>
      <c r="FB46" s="121"/>
      <c r="FC46" s="121"/>
      <c r="FD46" s="121"/>
      <c r="FE46" s="121"/>
      <c r="FF46" s="121"/>
      <c r="FG46" s="121"/>
      <c r="FH46" s="121"/>
      <c r="FI46" s="121"/>
      <c r="FJ46" s="121"/>
      <c r="FK46" s="121"/>
      <c r="FL46" s="121"/>
      <c r="FM46" s="121"/>
      <c r="FN46" s="121"/>
      <c r="FO46" s="121"/>
      <c r="FP46" s="121"/>
      <c r="FQ46" s="121"/>
      <c r="FR46" s="121"/>
      <c r="FS46" s="121"/>
      <c r="FT46" s="121"/>
      <c r="FU46" s="121"/>
      <c r="FV46" s="121"/>
      <c r="FW46" s="121"/>
      <c r="FX46" s="121"/>
      <c r="FY46" s="121"/>
      <c r="FZ46" s="121"/>
      <c r="GA46" s="121"/>
      <c r="GB46" s="121"/>
      <c r="GC46" s="121"/>
      <c r="GD46" s="121"/>
      <c r="GE46" s="121"/>
      <c r="GF46" s="121"/>
      <c r="GG46" s="121"/>
      <c r="GH46" s="121"/>
      <c r="GI46" s="121"/>
      <c r="GJ46" s="121"/>
      <c r="GK46" s="121"/>
      <c r="GL46" s="121"/>
      <c r="GM46" s="121"/>
      <c r="GN46" s="121"/>
      <c r="GO46" s="121"/>
      <c r="GP46" s="121"/>
      <c r="GQ46" s="121"/>
      <c r="GR46" s="121"/>
      <c r="GS46" s="121"/>
      <c r="GT46" s="121"/>
      <c r="GU46" s="121"/>
      <c r="GV46" s="121"/>
      <c r="GW46" s="121"/>
      <c r="GX46" s="121"/>
      <c r="GY46" s="121"/>
      <c r="GZ46" s="121"/>
      <c r="HA46" s="121"/>
      <c r="HB46" s="121"/>
      <c r="HC46" s="121"/>
      <c r="HD46" s="121"/>
      <c r="HE46" s="121"/>
      <c r="HF46" s="121"/>
      <c r="HG46" s="121"/>
      <c r="HH46" s="121"/>
      <c r="HI46" s="121"/>
      <c r="HJ46" s="121"/>
      <c r="HK46" s="121"/>
      <c r="HL46" s="121"/>
      <c r="HM46" s="121"/>
      <c r="HN46" s="121"/>
      <c r="HO46" s="121"/>
      <c r="HP46" s="121"/>
      <c r="HQ46" s="121"/>
      <c r="HR46" s="121"/>
      <c r="HS46" s="121"/>
      <c r="HT46" s="121"/>
      <c r="HU46" s="121"/>
      <c r="HV46" s="121"/>
      <c r="HW46" s="121"/>
      <c r="HX46" s="121"/>
      <c r="HY46" s="121"/>
      <c r="HZ46" s="121"/>
    </row>
    <row r="47" spans="1:234" s="126" customFormat="1" ht="18" customHeight="1">
      <c r="A47" s="289"/>
      <c r="B47" s="108">
        <v>2</v>
      </c>
      <c r="C47" s="123" t="s">
        <v>81</v>
      </c>
      <c r="D47" s="124">
        <v>6927</v>
      </c>
      <c r="E47" s="125">
        <v>956.14507001587981</v>
      </c>
      <c r="F47" s="124">
        <v>44113</v>
      </c>
      <c r="G47" s="125">
        <v>1120.1393988166753</v>
      </c>
      <c r="H47" s="124">
        <v>18623</v>
      </c>
      <c r="I47" s="125">
        <v>740.8525726252484</v>
      </c>
    </row>
    <row r="48" spans="1:234" s="126" customFormat="1" ht="18" customHeight="1">
      <c r="A48" s="289"/>
      <c r="B48" s="108">
        <v>13</v>
      </c>
      <c r="C48" s="123" t="s">
        <v>82</v>
      </c>
      <c r="D48" s="124">
        <v>14655</v>
      </c>
      <c r="E48" s="125">
        <v>935.67296417604916</v>
      </c>
      <c r="F48" s="124">
        <v>54006</v>
      </c>
      <c r="G48" s="125">
        <v>1193.3439451172094</v>
      </c>
      <c r="H48" s="124">
        <v>26759</v>
      </c>
      <c r="I48" s="125">
        <v>794.92498598602322</v>
      </c>
    </row>
    <row r="49" spans="1:234" s="126" customFormat="1" ht="18" customHeight="1">
      <c r="A49" s="289"/>
      <c r="B49" s="108">
        <v>16</v>
      </c>
      <c r="C49" s="123" t="s">
        <v>83</v>
      </c>
      <c r="D49" s="124">
        <v>6277</v>
      </c>
      <c r="E49" s="125">
        <v>890.30978014975312</v>
      </c>
      <c r="F49" s="124">
        <v>25207</v>
      </c>
      <c r="G49" s="125">
        <v>1057.490852937676</v>
      </c>
      <c r="H49" s="124">
        <v>11099</v>
      </c>
      <c r="I49" s="125">
        <v>730.22424452653411</v>
      </c>
    </row>
    <row r="50" spans="1:234" s="126" customFormat="1" ht="18" customHeight="1">
      <c r="A50" s="289"/>
      <c r="B50" s="108">
        <v>19</v>
      </c>
      <c r="C50" s="123" t="s">
        <v>84</v>
      </c>
      <c r="D50" s="124">
        <v>5640</v>
      </c>
      <c r="E50" s="125">
        <v>1056.8051418439716</v>
      </c>
      <c r="F50" s="124">
        <v>26721</v>
      </c>
      <c r="G50" s="125">
        <v>1338.8313045918942</v>
      </c>
      <c r="H50" s="124">
        <v>9401</v>
      </c>
      <c r="I50" s="125">
        <v>828.64299861716836</v>
      </c>
    </row>
    <row r="51" spans="1:234" s="126" customFormat="1" ht="18" customHeight="1">
      <c r="A51" s="289"/>
      <c r="B51" s="108">
        <v>45</v>
      </c>
      <c r="C51" s="123" t="s">
        <v>85</v>
      </c>
      <c r="D51" s="124">
        <v>10671</v>
      </c>
      <c r="E51" s="125">
        <v>946.53222659544565</v>
      </c>
      <c r="F51" s="124">
        <v>74292</v>
      </c>
      <c r="G51" s="125">
        <v>1154.0011036181554</v>
      </c>
      <c r="H51" s="124">
        <v>29719</v>
      </c>
      <c r="I51" s="125">
        <v>757.74119183014238</v>
      </c>
    </row>
    <row r="52" spans="1:234" s="126" customFormat="1" ht="18" hidden="1" customHeight="1">
      <c r="A52" s="289"/>
      <c r="B52" s="108"/>
      <c r="C52" s="123"/>
      <c r="D52" s="124"/>
      <c r="E52" s="125"/>
      <c r="F52" s="124"/>
      <c r="G52" s="125"/>
      <c r="H52" s="124"/>
      <c r="I52" s="125"/>
    </row>
    <row r="53" spans="1:234" s="122" customFormat="1" ht="18" customHeight="1">
      <c r="A53" s="121"/>
      <c r="B53" s="108"/>
      <c r="C53" s="117" t="s">
        <v>86</v>
      </c>
      <c r="D53" s="118">
        <v>159618</v>
      </c>
      <c r="E53" s="119">
        <v>1136.1101296219726</v>
      </c>
      <c r="F53" s="118">
        <v>1154304</v>
      </c>
      <c r="G53" s="119">
        <v>1282.6158659157391</v>
      </c>
      <c r="H53" s="118">
        <v>390826</v>
      </c>
      <c r="I53" s="119">
        <v>793.03870937450438</v>
      </c>
      <c r="J53" s="120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  <c r="AR53" s="121"/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121"/>
      <c r="BE53" s="121"/>
      <c r="BF53" s="121"/>
      <c r="BG53" s="121"/>
      <c r="BH53" s="121"/>
      <c r="BI53" s="121"/>
      <c r="BJ53" s="121"/>
      <c r="BK53" s="121"/>
      <c r="BL53" s="121"/>
      <c r="BM53" s="121"/>
      <c r="BN53" s="121"/>
      <c r="BO53" s="121"/>
      <c r="BP53" s="121"/>
      <c r="BQ53" s="121"/>
      <c r="BR53" s="121"/>
      <c r="BS53" s="121"/>
      <c r="BT53" s="121"/>
      <c r="BU53" s="121"/>
      <c r="BV53" s="121"/>
      <c r="BW53" s="121"/>
      <c r="BX53" s="121"/>
      <c r="BY53" s="121"/>
      <c r="BZ53" s="121"/>
      <c r="CA53" s="121"/>
      <c r="CB53" s="121"/>
      <c r="CC53" s="121"/>
      <c r="CD53" s="121"/>
      <c r="CE53" s="121"/>
      <c r="CF53" s="121"/>
      <c r="CG53" s="121"/>
      <c r="CH53" s="121"/>
      <c r="CI53" s="121"/>
      <c r="CJ53" s="121"/>
      <c r="CK53" s="121"/>
      <c r="CL53" s="121"/>
      <c r="CM53" s="121"/>
      <c r="CN53" s="121"/>
      <c r="CO53" s="121"/>
      <c r="CP53" s="121"/>
      <c r="CQ53" s="121"/>
      <c r="CR53" s="121"/>
      <c r="CS53" s="121"/>
      <c r="CT53" s="121"/>
      <c r="CU53" s="121"/>
      <c r="CV53" s="121"/>
      <c r="CW53" s="121"/>
      <c r="CX53" s="121"/>
      <c r="CY53" s="121"/>
      <c r="CZ53" s="121"/>
      <c r="DA53" s="121"/>
      <c r="DB53" s="121"/>
      <c r="DC53" s="121"/>
      <c r="DD53" s="121"/>
      <c r="DE53" s="121"/>
      <c r="DF53" s="121"/>
      <c r="DG53" s="121"/>
      <c r="DH53" s="121"/>
      <c r="DI53" s="121"/>
      <c r="DJ53" s="121"/>
      <c r="DK53" s="121"/>
      <c r="DL53" s="121"/>
      <c r="DM53" s="121"/>
      <c r="DN53" s="121"/>
      <c r="DO53" s="121"/>
      <c r="DP53" s="121"/>
      <c r="DQ53" s="121"/>
      <c r="DR53" s="121"/>
      <c r="DS53" s="121"/>
      <c r="DT53" s="121"/>
      <c r="DU53" s="121"/>
      <c r="DV53" s="121"/>
      <c r="DW53" s="121"/>
      <c r="DX53" s="121"/>
      <c r="DY53" s="121"/>
      <c r="DZ53" s="121"/>
      <c r="EA53" s="121"/>
      <c r="EB53" s="121"/>
      <c r="EC53" s="121"/>
      <c r="ED53" s="121"/>
      <c r="EE53" s="121"/>
      <c r="EF53" s="121"/>
      <c r="EG53" s="121"/>
      <c r="EH53" s="121"/>
      <c r="EI53" s="121"/>
      <c r="EJ53" s="121"/>
      <c r="EK53" s="121"/>
      <c r="EL53" s="121"/>
      <c r="EM53" s="121"/>
      <c r="EN53" s="121"/>
      <c r="EO53" s="121"/>
      <c r="EP53" s="121"/>
      <c r="EQ53" s="121"/>
      <c r="ER53" s="121"/>
      <c r="ES53" s="121"/>
      <c r="ET53" s="121"/>
      <c r="EU53" s="121"/>
      <c r="EV53" s="121"/>
      <c r="EW53" s="121"/>
      <c r="EX53" s="121"/>
      <c r="EY53" s="121"/>
      <c r="EZ53" s="121"/>
      <c r="FA53" s="121"/>
      <c r="FB53" s="121"/>
      <c r="FC53" s="121"/>
      <c r="FD53" s="121"/>
      <c r="FE53" s="121"/>
      <c r="FF53" s="121"/>
      <c r="FG53" s="121"/>
      <c r="FH53" s="121"/>
      <c r="FI53" s="121"/>
      <c r="FJ53" s="121"/>
      <c r="FK53" s="121"/>
      <c r="FL53" s="121"/>
      <c r="FM53" s="121"/>
      <c r="FN53" s="121"/>
      <c r="FO53" s="121"/>
      <c r="FP53" s="121"/>
      <c r="FQ53" s="121"/>
      <c r="FR53" s="121"/>
      <c r="FS53" s="121"/>
      <c r="FT53" s="121"/>
      <c r="FU53" s="121"/>
      <c r="FV53" s="121"/>
      <c r="FW53" s="121"/>
      <c r="FX53" s="121"/>
      <c r="FY53" s="121"/>
      <c r="FZ53" s="121"/>
      <c r="GA53" s="121"/>
      <c r="GB53" s="121"/>
      <c r="GC53" s="121"/>
      <c r="GD53" s="121"/>
      <c r="GE53" s="121"/>
      <c r="GF53" s="121"/>
      <c r="GG53" s="121"/>
      <c r="GH53" s="121"/>
      <c r="GI53" s="121"/>
      <c r="GJ53" s="121"/>
      <c r="GK53" s="121"/>
      <c r="GL53" s="121"/>
      <c r="GM53" s="121"/>
      <c r="GN53" s="121"/>
      <c r="GO53" s="121"/>
      <c r="GP53" s="121"/>
      <c r="GQ53" s="121"/>
      <c r="GR53" s="121"/>
      <c r="GS53" s="121"/>
      <c r="GT53" s="121"/>
      <c r="GU53" s="121"/>
      <c r="GV53" s="121"/>
      <c r="GW53" s="121"/>
      <c r="GX53" s="121"/>
      <c r="GY53" s="121"/>
      <c r="GZ53" s="121"/>
      <c r="HA53" s="121"/>
      <c r="HB53" s="121"/>
      <c r="HC53" s="121"/>
      <c r="HD53" s="121"/>
      <c r="HE53" s="121"/>
      <c r="HF53" s="121"/>
      <c r="HG53" s="121"/>
      <c r="HH53" s="121"/>
      <c r="HI53" s="121"/>
      <c r="HJ53" s="121"/>
      <c r="HK53" s="121"/>
      <c r="HL53" s="121"/>
      <c r="HM53" s="121"/>
      <c r="HN53" s="121"/>
      <c r="HO53" s="121"/>
      <c r="HP53" s="121"/>
      <c r="HQ53" s="121"/>
      <c r="HR53" s="121"/>
      <c r="HS53" s="121"/>
      <c r="HT53" s="121"/>
      <c r="HU53" s="121"/>
      <c r="HV53" s="121"/>
      <c r="HW53" s="121"/>
      <c r="HX53" s="121"/>
      <c r="HY53" s="121"/>
      <c r="HZ53" s="121"/>
    </row>
    <row r="54" spans="1:234" s="126" customFormat="1" ht="18" customHeight="1">
      <c r="A54" s="289"/>
      <c r="B54" s="108">
        <v>8</v>
      </c>
      <c r="C54" s="123" t="s">
        <v>87</v>
      </c>
      <c r="D54" s="124">
        <v>119706</v>
      </c>
      <c r="E54" s="125">
        <v>1172.3121476784788</v>
      </c>
      <c r="F54" s="124">
        <v>869788</v>
      </c>
      <c r="G54" s="125">
        <v>1320.6698345918774</v>
      </c>
      <c r="H54" s="124">
        <v>290714</v>
      </c>
      <c r="I54" s="125">
        <v>820.98694741223346</v>
      </c>
    </row>
    <row r="55" spans="1:234" s="126" customFormat="1" ht="18" customHeight="1">
      <c r="A55" s="289"/>
      <c r="B55" s="108">
        <v>17</v>
      </c>
      <c r="C55" s="123" t="s">
        <v>183</v>
      </c>
      <c r="D55" s="124">
        <v>12563</v>
      </c>
      <c r="E55" s="125">
        <v>1004.8678683435486</v>
      </c>
      <c r="F55" s="124">
        <v>109043</v>
      </c>
      <c r="G55" s="125">
        <v>1150.8764138000604</v>
      </c>
      <c r="H55" s="124">
        <v>35993</v>
      </c>
      <c r="I55" s="125">
        <v>695.93655044036336</v>
      </c>
    </row>
    <row r="56" spans="1:234" s="126" customFormat="1" ht="18" customHeight="1">
      <c r="A56" s="289"/>
      <c r="B56" s="108">
        <v>25</v>
      </c>
      <c r="C56" s="123" t="s">
        <v>189</v>
      </c>
      <c r="D56" s="124">
        <v>10458</v>
      </c>
      <c r="E56" s="125">
        <v>1010.147499521897</v>
      </c>
      <c r="F56" s="124">
        <v>62754</v>
      </c>
      <c r="G56" s="125">
        <v>1112.4121437677279</v>
      </c>
      <c r="H56" s="124">
        <v>24164</v>
      </c>
      <c r="I56" s="125">
        <v>679.06787038569769</v>
      </c>
    </row>
    <row r="57" spans="1:234" s="126" customFormat="1" ht="18" customHeight="1">
      <c r="A57" s="289"/>
      <c r="B57" s="108">
        <v>43</v>
      </c>
      <c r="C57" s="123" t="s">
        <v>88</v>
      </c>
      <c r="D57" s="124">
        <v>16891</v>
      </c>
      <c r="E57" s="125">
        <v>1055.150739447043</v>
      </c>
      <c r="F57" s="124">
        <v>112719</v>
      </c>
      <c r="G57" s="125">
        <v>1211.1757728510722</v>
      </c>
      <c r="H57" s="124">
        <v>39955</v>
      </c>
      <c r="I57" s="125">
        <v>746.0870208985109</v>
      </c>
    </row>
    <row r="58" spans="1:234" s="126" customFormat="1" ht="18" hidden="1" customHeight="1">
      <c r="A58" s="289"/>
      <c r="B58" s="108"/>
      <c r="C58" s="123"/>
      <c r="D58" s="124"/>
      <c r="E58" s="125"/>
      <c r="F58" s="124"/>
      <c r="G58" s="125"/>
      <c r="H58" s="124"/>
      <c r="I58" s="125"/>
    </row>
    <row r="59" spans="1:234" s="122" customFormat="1" ht="18" customHeight="1">
      <c r="A59" s="121"/>
      <c r="B59" s="108"/>
      <c r="C59" s="117" t="s">
        <v>89</v>
      </c>
      <c r="D59" s="118">
        <v>94985</v>
      </c>
      <c r="E59" s="119">
        <v>984.54194599147263</v>
      </c>
      <c r="F59" s="118">
        <v>639944</v>
      </c>
      <c r="G59" s="119">
        <v>1150.8290219456703</v>
      </c>
      <c r="H59" s="118">
        <v>243254</v>
      </c>
      <c r="I59" s="119">
        <v>731.7801935836618</v>
      </c>
      <c r="J59" s="120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  <c r="AA59" s="121"/>
      <c r="AB59" s="121"/>
      <c r="AC59" s="121"/>
      <c r="AD59" s="121"/>
      <c r="AE59" s="121"/>
      <c r="AF59" s="121"/>
      <c r="AG59" s="121"/>
      <c r="AH59" s="121"/>
      <c r="AI59" s="121"/>
      <c r="AJ59" s="121"/>
      <c r="AK59" s="121"/>
      <c r="AL59" s="121"/>
      <c r="AM59" s="121"/>
      <c r="AN59" s="121"/>
      <c r="AO59" s="121"/>
      <c r="AP59" s="121"/>
      <c r="AQ59" s="121"/>
      <c r="AR59" s="121"/>
      <c r="AS59" s="121"/>
      <c r="AT59" s="121"/>
      <c r="AU59" s="121"/>
      <c r="AV59" s="121"/>
      <c r="AW59" s="121"/>
      <c r="AX59" s="121"/>
      <c r="AY59" s="121"/>
      <c r="AZ59" s="121"/>
      <c r="BA59" s="121"/>
      <c r="BB59" s="121"/>
      <c r="BC59" s="121"/>
      <c r="BD59" s="121"/>
      <c r="BE59" s="121"/>
      <c r="BF59" s="121"/>
      <c r="BG59" s="121"/>
      <c r="BH59" s="121"/>
      <c r="BI59" s="121"/>
      <c r="BJ59" s="121"/>
      <c r="BK59" s="121"/>
      <c r="BL59" s="121"/>
      <c r="BM59" s="121"/>
      <c r="BN59" s="121"/>
      <c r="BO59" s="121"/>
      <c r="BP59" s="121"/>
      <c r="BQ59" s="121"/>
      <c r="BR59" s="121"/>
      <c r="BS59" s="121"/>
      <c r="BT59" s="121"/>
      <c r="BU59" s="121"/>
      <c r="BV59" s="121"/>
      <c r="BW59" s="121"/>
      <c r="BX59" s="121"/>
      <c r="BY59" s="121"/>
      <c r="BZ59" s="121"/>
      <c r="CA59" s="121"/>
      <c r="CB59" s="121"/>
      <c r="CC59" s="121"/>
      <c r="CD59" s="121"/>
      <c r="CE59" s="121"/>
      <c r="CF59" s="121"/>
      <c r="CG59" s="121"/>
      <c r="CH59" s="121"/>
      <c r="CI59" s="121"/>
      <c r="CJ59" s="121"/>
      <c r="CK59" s="121"/>
      <c r="CL59" s="121"/>
      <c r="CM59" s="121"/>
      <c r="CN59" s="121"/>
      <c r="CO59" s="121"/>
      <c r="CP59" s="121"/>
      <c r="CQ59" s="121"/>
      <c r="CR59" s="121"/>
      <c r="CS59" s="121"/>
      <c r="CT59" s="121"/>
      <c r="CU59" s="121"/>
      <c r="CV59" s="121"/>
      <c r="CW59" s="121"/>
      <c r="CX59" s="121"/>
      <c r="CY59" s="121"/>
      <c r="CZ59" s="121"/>
      <c r="DA59" s="121"/>
      <c r="DB59" s="121"/>
      <c r="DC59" s="121"/>
      <c r="DD59" s="121"/>
      <c r="DE59" s="121"/>
      <c r="DF59" s="121"/>
      <c r="DG59" s="121"/>
      <c r="DH59" s="121"/>
      <c r="DI59" s="121"/>
      <c r="DJ59" s="121"/>
      <c r="DK59" s="121"/>
      <c r="DL59" s="121"/>
      <c r="DM59" s="121"/>
      <c r="DN59" s="121"/>
      <c r="DO59" s="121"/>
      <c r="DP59" s="121"/>
      <c r="DQ59" s="121"/>
      <c r="DR59" s="121"/>
      <c r="DS59" s="121"/>
      <c r="DT59" s="121"/>
      <c r="DU59" s="121"/>
      <c r="DV59" s="121"/>
      <c r="DW59" s="121"/>
      <c r="DX59" s="121"/>
      <c r="DY59" s="121"/>
      <c r="DZ59" s="121"/>
      <c r="EA59" s="121"/>
      <c r="EB59" s="121"/>
      <c r="EC59" s="121"/>
      <c r="ED59" s="121"/>
      <c r="EE59" s="121"/>
      <c r="EF59" s="121"/>
      <c r="EG59" s="121"/>
      <c r="EH59" s="121"/>
      <c r="EI59" s="121"/>
      <c r="EJ59" s="121"/>
      <c r="EK59" s="121"/>
      <c r="EL59" s="121"/>
      <c r="EM59" s="121"/>
      <c r="EN59" s="121"/>
      <c r="EO59" s="121"/>
      <c r="EP59" s="121"/>
      <c r="EQ59" s="121"/>
      <c r="ER59" s="121"/>
      <c r="ES59" s="121"/>
      <c r="ET59" s="121"/>
      <c r="EU59" s="121"/>
      <c r="EV59" s="121"/>
      <c r="EW59" s="121"/>
      <c r="EX59" s="121"/>
      <c r="EY59" s="121"/>
      <c r="EZ59" s="121"/>
      <c r="FA59" s="121"/>
      <c r="FB59" s="121"/>
      <c r="FC59" s="121"/>
      <c r="FD59" s="121"/>
      <c r="FE59" s="121"/>
      <c r="FF59" s="121"/>
      <c r="FG59" s="121"/>
      <c r="FH59" s="121"/>
      <c r="FI59" s="121"/>
      <c r="FJ59" s="121"/>
      <c r="FK59" s="121"/>
      <c r="FL59" s="121"/>
      <c r="FM59" s="121"/>
      <c r="FN59" s="121"/>
      <c r="FO59" s="121"/>
      <c r="FP59" s="121"/>
      <c r="FQ59" s="121"/>
      <c r="FR59" s="121"/>
      <c r="FS59" s="121"/>
      <c r="FT59" s="121"/>
      <c r="FU59" s="121"/>
      <c r="FV59" s="121"/>
      <c r="FW59" s="121"/>
      <c r="FX59" s="121"/>
      <c r="FY59" s="121"/>
      <c r="FZ59" s="121"/>
      <c r="GA59" s="121"/>
      <c r="GB59" s="121"/>
      <c r="GC59" s="121"/>
      <c r="GD59" s="121"/>
      <c r="GE59" s="121"/>
      <c r="GF59" s="121"/>
      <c r="GG59" s="121"/>
      <c r="GH59" s="121"/>
      <c r="GI59" s="121"/>
      <c r="GJ59" s="121"/>
      <c r="GK59" s="121"/>
      <c r="GL59" s="121"/>
      <c r="GM59" s="121"/>
      <c r="GN59" s="121"/>
      <c r="GO59" s="121"/>
      <c r="GP59" s="121"/>
      <c r="GQ59" s="121"/>
      <c r="GR59" s="121"/>
      <c r="GS59" s="121"/>
      <c r="GT59" s="121"/>
      <c r="GU59" s="121"/>
      <c r="GV59" s="121"/>
      <c r="GW59" s="121"/>
      <c r="GX59" s="121"/>
      <c r="GY59" s="121"/>
      <c r="GZ59" s="121"/>
      <c r="HA59" s="121"/>
      <c r="HB59" s="121"/>
      <c r="HC59" s="121"/>
      <c r="HD59" s="121"/>
      <c r="HE59" s="121"/>
      <c r="HF59" s="121"/>
      <c r="HG59" s="121"/>
      <c r="HH59" s="121"/>
      <c r="HI59" s="121"/>
      <c r="HJ59" s="121"/>
      <c r="HK59" s="121"/>
      <c r="HL59" s="121"/>
      <c r="HM59" s="121"/>
      <c r="HN59" s="121"/>
      <c r="HO59" s="121"/>
      <c r="HP59" s="121"/>
      <c r="HQ59" s="121"/>
      <c r="HR59" s="121"/>
      <c r="HS59" s="121"/>
      <c r="HT59" s="121"/>
      <c r="HU59" s="121"/>
      <c r="HV59" s="121"/>
      <c r="HW59" s="121"/>
      <c r="HX59" s="121"/>
      <c r="HY59" s="121"/>
      <c r="HZ59" s="121"/>
    </row>
    <row r="60" spans="1:234" s="126" customFormat="1" ht="18" customHeight="1">
      <c r="A60" s="289"/>
      <c r="B60" s="108">
        <v>3</v>
      </c>
      <c r="C60" s="123" t="s">
        <v>90</v>
      </c>
      <c r="D60" s="124">
        <v>23243</v>
      </c>
      <c r="E60" s="125">
        <v>936.37110140687537</v>
      </c>
      <c r="F60" s="124">
        <v>212427</v>
      </c>
      <c r="G60" s="125">
        <v>1071.9401338342113</v>
      </c>
      <c r="H60" s="124">
        <v>80691</v>
      </c>
      <c r="I60" s="125">
        <v>706.55126532079169</v>
      </c>
    </row>
    <row r="61" spans="1:234" s="126" customFormat="1" ht="18" customHeight="1">
      <c r="A61" s="289"/>
      <c r="B61" s="108">
        <v>12</v>
      </c>
      <c r="C61" s="123" t="s">
        <v>91</v>
      </c>
      <c r="D61" s="124">
        <v>13337</v>
      </c>
      <c r="E61" s="125">
        <v>999.00578540901256</v>
      </c>
      <c r="F61" s="124">
        <v>86644</v>
      </c>
      <c r="G61" s="125">
        <v>1100.100320391487</v>
      </c>
      <c r="H61" s="124">
        <v>30122</v>
      </c>
      <c r="I61" s="125">
        <v>704.87171236969652</v>
      </c>
    </row>
    <row r="62" spans="1:234" s="126" customFormat="1" ht="18" customHeight="1">
      <c r="A62" s="289"/>
      <c r="B62" s="108">
        <v>46</v>
      </c>
      <c r="C62" s="123" t="s">
        <v>92</v>
      </c>
      <c r="D62" s="124">
        <v>58405</v>
      </c>
      <c r="E62" s="125">
        <v>1000.4092641041005</v>
      </c>
      <c r="F62" s="124">
        <v>340873</v>
      </c>
      <c r="G62" s="125">
        <v>1212.8857628794301</v>
      </c>
      <c r="H62" s="124">
        <v>132441</v>
      </c>
      <c r="I62" s="125">
        <v>753.27115727002968</v>
      </c>
    </row>
    <row r="63" spans="1:234" s="126" customFormat="1" ht="18" hidden="1" customHeight="1">
      <c r="A63" s="289"/>
      <c r="B63" s="108"/>
      <c r="C63" s="123"/>
      <c r="D63" s="124"/>
      <c r="E63" s="125"/>
      <c r="F63" s="124"/>
      <c r="G63" s="125"/>
      <c r="H63" s="124"/>
      <c r="I63" s="125"/>
    </row>
    <row r="64" spans="1:234" s="122" customFormat="1" ht="18" customHeight="1">
      <c r="A64" s="121"/>
      <c r="B64" s="108"/>
      <c r="C64" s="117" t="s">
        <v>93</v>
      </c>
      <c r="D64" s="118">
        <v>27466</v>
      </c>
      <c r="E64" s="119">
        <v>879.60077149930783</v>
      </c>
      <c r="F64" s="118">
        <v>133778</v>
      </c>
      <c r="G64" s="119">
        <v>1046.3079764236275</v>
      </c>
      <c r="H64" s="118">
        <v>59753</v>
      </c>
      <c r="I64" s="119">
        <v>711.57511254665053</v>
      </c>
      <c r="J64" s="120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1"/>
      <c r="AH64" s="121"/>
      <c r="AI64" s="121"/>
      <c r="AJ64" s="121"/>
      <c r="AK64" s="121"/>
      <c r="AL64" s="121"/>
      <c r="AM64" s="121"/>
      <c r="AN64" s="121"/>
      <c r="AO64" s="121"/>
      <c r="AP64" s="121"/>
      <c r="AQ64" s="121"/>
      <c r="AR64" s="121"/>
      <c r="AS64" s="121"/>
      <c r="AT64" s="121"/>
      <c r="AU64" s="121"/>
      <c r="AV64" s="121"/>
      <c r="AW64" s="121"/>
      <c r="AX64" s="121"/>
      <c r="AY64" s="121"/>
      <c r="AZ64" s="121"/>
      <c r="BA64" s="121"/>
      <c r="BB64" s="121"/>
      <c r="BC64" s="121"/>
      <c r="BD64" s="121"/>
      <c r="BE64" s="121"/>
      <c r="BF64" s="121"/>
      <c r="BG64" s="121"/>
      <c r="BH64" s="121"/>
      <c r="BI64" s="121"/>
      <c r="BJ64" s="121"/>
      <c r="BK64" s="121"/>
      <c r="BL64" s="121"/>
      <c r="BM64" s="121"/>
      <c r="BN64" s="121"/>
      <c r="BO64" s="121"/>
      <c r="BP64" s="121"/>
      <c r="BQ64" s="121"/>
      <c r="BR64" s="121"/>
      <c r="BS64" s="121"/>
      <c r="BT64" s="121"/>
      <c r="BU64" s="121"/>
      <c r="BV64" s="121"/>
      <c r="BW64" s="121"/>
      <c r="BX64" s="121"/>
      <c r="BY64" s="121"/>
      <c r="BZ64" s="121"/>
      <c r="CA64" s="121"/>
      <c r="CB64" s="121"/>
      <c r="CC64" s="121"/>
      <c r="CD64" s="121"/>
      <c r="CE64" s="121"/>
      <c r="CF64" s="121"/>
      <c r="CG64" s="121"/>
      <c r="CH64" s="121"/>
      <c r="CI64" s="121"/>
      <c r="CJ64" s="121"/>
      <c r="CK64" s="121"/>
      <c r="CL64" s="121"/>
      <c r="CM64" s="121"/>
      <c r="CN64" s="121"/>
      <c r="CO64" s="121"/>
      <c r="CP64" s="121"/>
      <c r="CQ64" s="121"/>
      <c r="CR64" s="121"/>
      <c r="CS64" s="121"/>
      <c r="CT64" s="121"/>
      <c r="CU64" s="121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X64" s="121"/>
      <c r="FY64" s="121"/>
      <c r="FZ64" s="121"/>
      <c r="GA64" s="121"/>
      <c r="GB64" s="121"/>
      <c r="GC64" s="121"/>
      <c r="GD64" s="121"/>
      <c r="GE64" s="121"/>
      <c r="GF64" s="121"/>
      <c r="GG64" s="121"/>
      <c r="GH64" s="121"/>
      <c r="GI64" s="121"/>
      <c r="GJ64" s="121"/>
      <c r="GK64" s="121"/>
      <c r="GL64" s="121"/>
      <c r="GM64" s="121"/>
      <c r="GN64" s="121"/>
      <c r="GO64" s="121"/>
      <c r="GP64" s="121"/>
      <c r="GQ64" s="121"/>
      <c r="GR64" s="121"/>
      <c r="GS64" s="121"/>
      <c r="GT64" s="121"/>
      <c r="GU64" s="121"/>
      <c r="GV64" s="121"/>
      <c r="GW64" s="121"/>
      <c r="GX64" s="121"/>
      <c r="GY64" s="121"/>
      <c r="GZ64" s="121"/>
      <c r="HA64" s="121"/>
      <c r="HB64" s="121"/>
      <c r="HC64" s="121"/>
      <c r="HD64" s="121"/>
      <c r="HE64" s="121"/>
      <c r="HF64" s="121"/>
      <c r="HG64" s="121"/>
      <c r="HH64" s="121"/>
      <c r="HI64" s="121"/>
      <c r="HJ64" s="121"/>
      <c r="HK64" s="121"/>
      <c r="HL64" s="121"/>
      <c r="HM64" s="121"/>
      <c r="HN64" s="121"/>
      <c r="HO64" s="121"/>
      <c r="HP64" s="121"/>
      <c r="HQ64" s="121"/>
      <c r="HR64" s="121"/>
      <c r="HS64" s="121"/>
      <c r="HT64" s="121"/>
      <c r="HU64" s="121"/>
      <c r="HV64" s="121"/>
      <c r="HW64" s="121"/>
      <c r="HX64" s="121"/>
      <c r="HY64" s="121"/>
      <c r="HZ64" s="121"/>
    </row>
    <row r="65" spans="1:234" s="126" customFormat="1" ht="18" customHeight="1">
      <c r="A65" s="289"/>
      <c r="B65" s="108">
        <v>6</v>
      </c>
      <c r="C65" s="123" t="s">
        <v>94</v>
      </c>
      <c r="D65" s="124">
        <v>17280</v>
      </c>
      <c r="E65" s="125">
        <v>873.10408333333339</v>
      </c>
      <c r="F65" s="124">
        <v>75883</v>
      </c>
      <c r="G65" s="125">
        <v>1061.6107250635846</v>
      </c>
      <c r="H65" s="124">
        <v>35667</v>
      </c>
      <c r="I65" s="125">
        <v>728.6254134073514</v>
      </c>
    </row>
    <row r="66" spans="1:234" s="126" customFormat="1" ht="18" customHeight="1">
      <c r="A66" s="289"/>
      <c r="B66" s="108">
        <v>10</v>
      </c>
      <c r="C66" s="123" t="s">
        <v>95</v>
      </c>
      <c r="D66" s="124">
        <v>10186</v>
      </c>
      <c r="E66" s="125">
        <v>890.62205281759282</v>
      </c>
      <c r="F66" s="124">
        <v>57895</v>
      </c>
      <c r="G66" s="125">
        <v>1026.2506575697382</v>
      </c>
      <c r="H66" s="124">
        <v>24086</v>
      </c>
      <c r="I66" s="125">
        <v>686.32670763098895</v>
      </c>
    </row>
    <row r="67" spans="1:234" s="126" customFormat="1" ht="18" hidden="1" customHeight="1">
      <c r="A67" s="289"/>
      <c r="B67" s="108"/>
      <c r="C67" s="123"/>
      <c r="D67" s="124"/>
      <c r="E67" s="125"/>
      <c r="F67" s="124"/>
      <c r="G67" s="125"/>
      <c r="H67" s="124"/>
      <c r="I67" s="125"/>
    </row>
    <row r="68" spans="1:234" s="122" customFormat="1" ht="18" customHeight="1">
      <c r="A68" s="121"/>
      <c r="B68" s="108"/>
      <c r="C68" s="117" t="s">
        <v>96</v>
      </c>
      <c r="D68" s="118">
        <v>71353</v>
      </c>
      <c r="E68" s="119">
        <v>939.81727790001833</v>
      </c>
      <c r="F68" s="118">
        <v>481880</v>
      </c>
      <c r="G68" s="119">
        <v>1065.4164348177962</v>
      </c>
      <c r="H68" s="118">
        <v>184424</v>
      </c>
      <c r="I68" s="119">
        <v>659.55101852253495</v>
      </c>
      <c r="J68" s="120"/>
      <c r="K68" s="121"/>
      <c r="L68" s="121"/>
      <c r="M68" s="121"/>
      <c r="N68" s="121"/>
      <c r="O68" s="121"/>
      <c r="P68" s="121"/>
      <c r="Q68" s="121"/>
      <c r="R68" s="121"/>
      <c r="S68" s="121"/>
      <c r="T68" s="121"/>
      <c r="U68" s="121"/>
      <c r="V68" s="121"/>
      <c r="W68" s="121"/>
      <c r="X68" s="121"/>
      <c r="Y68" s="121"/>
      <c r="Z68" s="121"/>
      <c r="AA68" s="121"/>
      <c r="AB68" s="121"/>
      <c r="AC68" s="121"/>
      <c r="AD68" s="121"/>
      <c r="AE68" s="121"/>
      <c r="AF68" s="121"/>
      <c r="AG68" s="121"/>
      <c r="AH68" s="121"/>
      <c r="AI68" s="121"/>
      <c r="AJ68" s="121"/>
      <c r="AK68" s="121"/>
      <c r="AL68" s="121"/>
      <c r="AM68" s="121"/>
      <c r="AN68" s="121"/>
      <c r="AO68" s="121"/>
      <c r="AP68" s="121"/>
      <c r="AQ68" s="121"/>
      <c r="AR68" s="121"/>
      <c r="AS68" s="121"/>
      <c r="AT68" s="121"/>
      <c r="AU68" s="121"/>
      <c r="AV68" s="121"/>
      <c r="AW68" s="121"/>
      <c r="AX68" s="121"/>
      <c r="AY68" s="121"/>
      <c r="AZ68" s="121"/>
      <c r="BA68" s="121"/>
      <c r="BB68" s="121"/>
      <c r="BC68" s="121"/>
      <c r="BD68" s="121"/>
      <c r="BE68" s="121"/>
      <c r="BF68" s="121"/>
      <c r="BG68" s="121"/>
      <c r="BH68" s="121"/>
      <c r="BI68" s="121"/>
      <c r="BJ68" s="121"/>
      <c r="BK68" s="121"/>
      <c r="BL68" s="121"/>
      <c r="BM68" s="121"/>
      <c r="BN68" s="121"/>
      <c r="BO68" s="121"/>
      <c r="BP68" s="121"/>
      <c r="BQ68" s="121"/>
      <c r="BR68" s="121"/>
      <c r="BS68" s="121"/>
      <c r="BT68" s="121"/>
      <c r="BU68" s="121"/>
      <c r="BV68" s="121"/>
      <c r="BW68" s="121"/>
      <c r="BX68" s="121"/>
      <c r="BY68" s="121"/>
      <c r="BZ68" s="121"/>
      <c r="CA68" s="121"/>
      <c r="CB68" s="121"/>
      <c r="CC68" s="121"/>
      <c r="CD68" s="121"/>
      <c r="CE68" s="121"/>
      <c r="CF68" s="121"/>
      <c r="CG68" s="121"/>
      <c r="CH68" s="121"/>
      <c r="CI68" s="121"/>
      <c r="CJ68" s="121"/>
      <c r="CK68" s="121"/>
      <c r="CL68" s="121"/>
      <c r="CM68" s="121"/>
      <c r="CN68" s="121"/>
      <c r="CO68" s="121"/>
      <c r="CP68" s="121"/>
      <c r="CQ68" s="121"/>
      <c r="CR68" s="121"/>
      <c r="CS68" s="121"/>
      <c r="CT68" s="121"/>
      <c r="CU68" s="121"/>
      <c r="CV68" s="121"/>
      <c r="CW68" s="121"/>
      <c r="CX68" s="121"/>
      <c r="CY68" s="121"/>
      <c r="CZ68" s="121"/>
      <c r="DA68" s="121"/>
      <c r="DB68" s="121"/>
      <c r="DC68" s="121"/>
      <c r="DD68" s="121"/>
      <c r="DE68" s="121"/>
      <c r="DF68" s="121"/>
      <c r="DG68" s="121"/>
      <c r="DH68" s="121"/>
      <c r="DI68" s="121"/>
      <c r="DJ68" s="121"/>
      <c r="DK68" s="121"/>
      <c r="DL68" s="121"/>
      <c r="DM68" s="121"/>
      <c r="DN68" s="121"/>
      <c r="DO68" s="121"/>
      <c r="DP68" s="121"/>
      <c r="DQ68" s="121"/>
      <c r="DR68" s="121"/>
      <c r="DS68" s="121"/>
      <c r="DT68" s="121"/>
      <c r="DU68" s="121"/>
      <c r="DV68" s="121"/>
      <c r="DW68" s="121"/>
      <c r="DX68" s="121"/>
      <c r="DY68" s="121"/>
      <c r="DZ68" s="121"/>
      <c r="EA68" s="121"/>
      <c r="EB68" s="121"/>
      <c r="EC68" s="121"/>
      <c r="ED68" s="121"/>
      <c r="EE68" s="121"/>
      <c r="EF68" s="121"/>
      <c r="EG68" s="121"/>
      <c r="EH68" s="121"/>
      <c r="EI68" s="121"/>
      <c r="EJ68" s="121"/>
      <c r="EK68" s="121"/>
      <c r="EL68" s="121"/>
      <c r="EM68" s="121"/>
      <c r="EN68" s="121"/>
      <c r="EO68" s="121"/>
      <c r="EP68" s="121"/>
      <c r="EQ68" s="121"/>
      <c r="ER68" s="121"/>
      <c r="ES68" s="121"/>
      <c r="ET68" s="121"/>
      <c r="EU68" s="121"/>
      <c r="EV68" s="121"/>
      <c r="EW68" s="121"/>
      <c r="EX68" s="121"/>
      <c r="EY68" s="121"/>
      <c r="EZ68" s="121"/>
      <c r="FA68" s="121"/>
      <c r="FB68" s="121"/>
      <c r="FC68" s="121"/>
      <c r="FD68" s="121"/>
      <c r="FE68" s="121"/>
      <c r="FF68" s="121"/>
      <c r="FG68" s="121"/>
      <c r="FH68" s="121"/>
      <c r="FI68" s="121"/>
      <c r="FJ68" s="121"/>
      <c r="FK68" s="121"/>
      <c r="FL68" s="121"/>
      <c r="FM68" s="121"/>
      <c r="FN68" s="121"/>
      <c r="FO68" s="121"/>
      <c r="FP68" s="121"/>
      <c r="FQ68" s="121"/>
      <c r="FR68" s="121"/>
      <c r="FS68" s="121"/>
      <c r="FT68" s="121"/>
      <c r="FU68" s="121"/>
      <c r="FV68" s="121"/>
      <c r="FW68" s="121"/>
      <c r="FX68" s="121"/>
      <c r="FY68" s="121"/>
      <c r="FZ68" s="121"/>
      <c r="GA68" s="121"/>
      <c r="GB68" s="121"/>
      <c r="GC68" s="121"/>
      <c r="GD68" s="121"/>
      <c r="GE68" s="121"/>
      <c r="GF68" s="121"/>
      <c r="GG68" s="121"/>
      <c r="GH68" s="121"/>
      <c r="GI68" s="121"/>
      <c r="GJ68" s="121"/>
      <c r="GK68" s="121"/>
      <c r="GL68" s="121"/>
      <c r="GM68" s="121"/>
      <c r="GN68" s="121"/>
      <c r="GO68" s="121"/>
      <c r="GP68" s="121"/>
      <c r="GQ68" s="121"/>
      <c r="GR68" s="121"/>
      <c r="GS68" s="121"/>
      <c r="GT68" s="121"/>
      <c r="GU68" s="121"/>
      <c r="GV68" s="121"/>
      <c r="GW68" s="121"/>
      <c r="GX68" s="121"/>
      <c r="GY68" s="121"/>
      <c r="GZ68" s="121"/>
      <c r="HA68" s="121"/>
      <c r="HB68" s="121"/>
      <c r="HC68" s="121"/>
      <c r="HD68" s="121"/>
      <c r="HE68" s="121"/>
      <c r="HF68" s="121"/>
      <c r="HG68" s="121"/>
      <c r="HH68" s="121"/>
      <c r="HI68" s="121"/>
      <c r="HJ68" s="121"/>
      <c r="HK68" s="121"/>
      <c r="HL68" s="121"/>
      <c r="HM68" s="121"/>
      <c r="HN68" s="121"/>
      <c r="HO68" s="121"/>
      <c r="HP68" s="121"/>
      <c r="HQ68" s="121"/>
      <c r="HR68" s="121"/>
      <c r="HS68" s="121"/>
      <c r="HT68" s="121"/>
      <c r="HU68" s="121"/>
      <c r="HV68" s="121"/>
      <c r="HW68" s="121"/>
      <c r="HX68" s="121"/>
      <c r="HY68" s="121"/>
      <c r="HZ68" s="121"/>
    </row>
    <row r="69" spans="1:234" s="126" customFormat="1" ht="18" customHeight="1">
      <c r="A69" s="289"/>
      <c r="B69" s="108">
        <v>15</v>
      </c>
      <c r="C69" s="123" t="s">
        <v>184</v>
      </c>
      <c r="D69" s="124">
        <v>26536</v>
      </c>
      <c r="E69" s="125">
        <v>944.37394068435333</v>
      </c>
      <c r="F69" s="124">
        <v>189642</v>
      </c>
      <c r="G69" s="125">
        <v>1124.1613009249006</v>
      </c>
      <c r="H69" s="124">
        <v>74077</v>
      </c>
      <c r="I69" s="125">
        <v>699.30610891369781</v>
      </c>
    </row>
    <row r="70" spans="1:234" s="126" customFormat="1" ht="18" customHeight="1">
      <c r="A70" s="289"/>
      <c r="B70" s="108">
        <v>27</v>
      </c>
      <c r="C70" s="123" t="s">
        <v>97</v>
      </c>
      <c r="D70" s="124">
        <v>10830</v>
      </c>
      <c r="E70" s="125">
        <v>920.37699815327801</v>
      </c>
      <c r="F70" s="124">
        <v>71610</v>
      </c>
      <c r="G70" s="125">
        <v>949.96192668621711</v>
      </c>
      <c r="H70" s="124">
        <v>27514</v>
      </c>
      <c r="I70" s="125">
        <v>570.13133459329799</v>
      </c>
    </row>
    <row r="71" spans="1:234" s="126" customFormat="1" ht="18" customHeight="1">
      <c r="A71" s="289"/>
      <c r="B71" s="108">
        <v>32</v>
      </c>
      <c r="C71" s="123" t="s">
        <v>185</v>
      </c>
      <c r="D71" s="124">
        <v>11189</v>
      </c>
      <c r="E71" s="125">
        <v>959.3343176333899</v>
      </c>
      <c r="F71" s="124">
        <v>66665</v>
      </c>
      <c r="G71" s="125">
        <v>893.43117797944933</v>
      </c>
      <c r="H71" s="124">
        <v>24652</v>
      </c>
      <c r="I71" s="125">
        <v>574.98667369787438</v>
      </c>
    </row>
    <row r="72" spans="1:234" s="126" customFormat="1" ht="18" customHeight="1">
      <c r="A72" s="289"/>
      <c r="B72" s="108">
        <v>36</v>
      </c>
      <c r="C72" s="123" t="s">
        <v>98</v>
      </c>
      <c r="D72" s="124">
        <v>22798</v>
      </c>
      <c r="E72" s="125">
        <v>934.16969778050702</v>
      </c>
      <c r="F72" s="124">
        <v>153963</v>
      </c>
      <c r="G72" s="125">
        <v>1121.2259512350372</v>
      </c>
      <c r="H72" s="124">
        <v>58181</v>
      </c>
      <c r="I72" s="125">
        <v>687.05201680961125</v>
      </c>
    </row>
    <row r="73" spans="1:234" s="126" customFormat="1" ht="18" hidden="1" customHeight="1">
      <c r="A73" s="289"/>
      <c r="B73" s="108"/>
      <c r="C73" s="123"/>
      <c r="D73" s="124"/>
      <c r="E73" s="125"/>
      <c r="F73" s="124"/>
      <c r="G73" s="125"/>
      <c r="H73" s="124"/>
      <c r="I73" s="125"/>
    </row>
    <row r="74" spans="1:234" s="122" customFormat="1" ht="18" customHeight="1">
      <c r="A74" s="121"/>
      <c r="B74" s="108">
        <v>28</v>
      </c>
      <c r="C74" s="117" t="s">
        <v>99</v>
      </c>
      <c r="D74" s="118">
        <v>85604</v>
      </c>
      <c r="E74" s="119">
        <v>1119.1388720153263</v>
      </c>
      <c r="F74" s="118">
        <v>812764</v>
      </c>
      <c r="G74" s="119">
        <v>1458.78087458352</v>
      </c>
      <c r="H74" s="118">
        <v>271637</v>
      </c>
      <c r="I74" s="119">
        <v>893.10002006354057</v>
      </c>
      <c r="J74" s="120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  <c r="AH74" s="121"/>
      <c r="AI74" s="121"/>
      <c r="AJ74" s="121"/>
      <c r="AK74" s="121"/>
      <c r="AL74" s="121"/>
      <c r="AM74" s="121"/>
      <c r="AN74" s="121"/>
      <c r="AO74" s="121"/>
      <c r="AP74" s="121"/>
      <c r="AQ74" s="121"/>
      <c r="AR74" s="121"/>
      <c r="AS74" s="121"/>
      <c r="AT74" s="121"/>
      <c r="AU74" s="121"/>
      <c r="AV74" s="121"/>
      <c r="AW74" s="121"/>
      <c r="AX74" s="121"/>
      <c r="AY74" s="121"/>
      <c r="AZ74" s="121"/>
      <c r="BA74" s="121"/>
      <c r="BB74" s="121"/>
      <c r="BC74" s="121"/>
      <c r="BD74" s="121"/>
      <c r="BE74" s="121"/>
      <c r="BF74" s="121"/>
      <c r="BG74" s="121"/>
      <c r="BH74" s="121"/>
      <c r="BI74" s="121"/>
      <c r="BJ74" s="121"/>
      <c r="BK74" s="121"/>
      <c r="BL74" s="121"/>
      <c r="BM74" s="121"/>
      <c r="BN74" s="121"/>
      <c r="BO74" s="121"/>
      <c r="BP74" s="121"/>
      <c r="BQ74" s="121"/>
      <c r="BR74" s="121"/>
      <c r="BS74" s="121"/>
      <c r="BT74" s="121"/>
      <c r="BU74" s="121"/>
      <c r="BV74" s="121"/>
      <c r="BW74" s="121"/>
      <c r="BX74" s="121"/>
      <c r="BY74" s="121"/>
      <c r="BZ74" s="121"/>
      <c r="CA74" s="121"/>
      <c r="CB74" s="121"/>
      <c r="CC74" s="121"/>
      <c r="CD74" s="121"/>
      <c r="CE74" s="121"/>
      <c r="CF74" s="121"/>
      <c r="CG74" s="121"/>
      <c r="CH74" s="121"/>
      <c r="CI74" s="121"/>
      <c r="CJ74" s="121"/>
      <c r="CK74" s="121"/>
      <c r="CL74" s="121"/>
      <c r="CM74" s="121"/>
      <c r="CN74" s="121"/>
      <c r="CO74" s="121"/>
      <c r="CP74" s="121"/>
      <c r="CQ74" s="121"/>
      <c r="CR74" s="121"/>
      <c r="CS74" s="121"/>
      <c r="CT74" s="121"/>
      <c r="CU74" s="121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X74" s="121"/>
      <c r="FY74" s="121"/>
      <c r="FZ74" s="121"/>
      <c r="GA74" s="121"/>
      <c r="GB74" s="121"/>
      <c r="GC74" s="121"/>
      <c r="GD74" s="121"/>
      <c r="GE74" s="121"/>
      <c r="GF74" s="121"/>
      <c r="GG74" s="121"/>
      <c r="GH74" s="121"/>
      <c r="GI74" s="121"/>
      <c r="GJ74" s="121"/>
      <c r="GK74" s="121"/>
      <c r="GL74" s="121"/>
      <c r="GM74" s="121"/>
      <c r="GN74" s="121"/>
      <c r="GO74" s="121"/>
      <c r="GP74" s="121"/>
      <c r="GQ74" s="121"/>
      <c r="GR74" s="121"/>
      <c r="GS74" s="121"/>
      <c r="GT74" s="121"/>
      <c r="GU74" s="121"/>
      <c r="GV74" s="121"/>
      <c r="GW74" s="121"/>
      <c r="GX74" s="121"/>
      <c r="GY74" s="121"/>
      <c r="GZ74" s="121"/>
      <c r="HA74" s="121"/>
      <c r="HB74" s="121"/>
      <c r="HC74" s="121"/>
      <c r="HD74" s="121"/>
      <c r="HE74" s="121"/>
      <c r="HF74" s="121"/>
      <c r="HG74" s="121"/>
      <c r="HH74" s="121"/>
      <c r="HI74" s="121"/>
      <c r="HJ74" s="121"/>
      <c r="HK74" s="121"/>
      <c r="HL74" s="121"/>
      <c r="HM74" s="121"/>
      <c r="HN74" s="121"/>
      <c r="HO74" s="121"/>
      <c r="HP74" s="121"/>
      <c r="HQ74" s="121"/>
      <c r="HR74" s="121"/>
      <c r="HS74" s="121"/>
      <c r="HT74" s="121"/>
      <c r="HU74" s="121"/>
      <c r="HV74" s="121"/>
      <c r="HW74" s="121"/>
      <c r="HX74" s="121"/>
      <c r="HY74" s="121"/>
      <c r="HZ74" s="121"/>
    </row>
    <row r="75" spans="1:234" s="122" customFormat="1" ht="18" hidden="1" customHeight="1">
      <c r="A75" s="121"/>
      <c r="B75" s="108"/>
      <c r="C75" s="117"/>
      <c r="D75" s="118"/>
      <c r="E75" s="119"/>
      <c r="F75" s="118"/>
      <c r="G75" s="119"/>
      <c r="H75" s="118"/>
      <c r="I75" s="119"/>
      <c r="J75" s="120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  <c r="Y75" s="121"/>
      <c r="Z75" s="121"/>
      <c r="AA75" s="121"/>
      <c r="AB75" s="121"/>
      <c r="AC75" s="121"/>
      <c r="AD75" s="121"/>
      <c r="AE75" s="121"/>
      <c r="AF75" s="121"/>
      <c r="AG75" s="121"/>
      <c r="AH75" s="121"/>
      <c r="AI75" s="121"/>
      <c r="AJ75" s="121"/>
      <c r="AK75" s="121"/>
      <c r="AL75" s="121"/>
      <c r="AM75" s="121"/>
      <c r="AN75" s="121"/>
      <c r="AO75" s="121"/>
      <c r="AP75" s="121"/>
      <c r="AQ75" s="121"/>
      <c r="AR75" s="121"/>
      <c r="AS75" s="121"/>
      <c r="AT75" s="121"/>
      <c r="AU75" s="121"/>
      <c r="AV75" s="121"/>
      <c r="AW75" s="121"/>
      <c r="AX75" s="121"/>
      <c r="AY75" s="121"/>
      <c r="AZ75" s="121"/>
      <c r="BA75" s="121"/>
      <c r="BB75" s="121"/>
      <c r="BC75" s="121"/>
      <c r="BD75" s="121"/>
      <c r="BE75" s="121"/>
      <c r="BF75" s="121"/>
      <c r="BG75" s="121"/>
      <c r="BH75" s="121"/>
      <c r="BI75" s="121"/>
      <c r="BJ75" s="121"/>
      <c r="BK75" s="121"/>
      <c r="BL75" s="121"/>
      <c r="BM75" s="121"/>
      <c r="BN75" s="121"/>
      <c r="BO75" s="121"/>
      <c r="BP75" s="121"/>
      <c r="BQ75" s="121"/>
      <c r="BR75" s="121"/>
      <c r="BS75" s="121"/>
      <c r="BT75" s="121"/>
      <c r="BU75" s="121"/>
      <c r="BV75" s="121"/>
      <c r="BW75" s="121"/>
      <c r="BX75" s="121"/>
      <c r="BY75" s="121"/>
      <c r="BZ75" s="121"/>
      <c r="CA75" s="121"/>
      <c r="CB75" s="121"/>
      <c r="CC75" s="121"/>
      <c r="CD75" s="121"/>
      <c r="CE75" s="121"/>
      <c r="CF75" s="121"/>
      <c r="CG75" s="121"/>
      <c r="CH75" s="121"/>
      <c r="CI75" s="121"/>
      <c r="CJ75" s="121"/>
      <c r="CK75" s="121"/>
      <c r="CL75" s="121"/>
      <c r="CM75" s="121"/>
      <c r="CN75" s="121"/>
      <c r="CO75" s="121"/>
      <c r="CP75" s="121"/>
      <c r="CQ75" s="121"/>
      <c r="CR75" s="121"/>
      <c r="CS75" s="121"/>
      <c r="CT75" s="121"/>
      <c r="CU75" s="121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X75" s="121"/>
      <c r="FY75" s="121"/>
      <c r="FZ75" s="121"/>
      <c r="GA75" s="121"/>
      <c r="GB75" s="121"/>
      <c r="GC75" s="121"/>
      <c r="GD75" s="121"/>
      <c r="GE75" s="121"/>
      <c r="GF75" s="121"/>
      <c r="GG75" s="121"/>
      <c r="GH75" s="121"/>
      <c r="GI75" s="121"/>
      <c r="GJ75" s="121"/>
      <c r="GK75" s="121"/>
      <c r="GL75" s="121"/>
      <c r="GM75" s="121"/>
      <c r="GN75" s="121"/>
      <c r="GO75" s="121"/>
      <c r="GP75" s="121"/>
      <c r="GQ75" s="121"/>
      <c r="GR75" s="121"/>
      <c r="GS75" s="121"/>
      <c r="GT75" s="121"/>
      <c r="GU75" s="121"/>
      <c r="GV75" s="121"/>
      <c r="GW75" s="121"/>
      <c r="GX75" s="121"/>
      <c r="GY75" s="121"/>
      <c r="GZ75" s="121"/>
      <c r="HA75" s="121"/>
      <c r="HB75" s="121"/>
      <c r="HC75" s="121"/>
      <c r="HD75" s="121"/>
      <c r="HE75" s="121"/>
      <c r="HF75" s="121"/>
      <c r="HG75" s="121"/>
      <c r="HH75" s="121"/>
      <c r="HI75" s="121"/>
      <c r="HJ75" s="121"/>
      <c r="HK75" s="121"/>
      <c r="HL75" s="121"/>
      <c r="HM75" s="121"/>
      <c r="HN75" s="121"/>
      <c r="HO75" s="121"/>
      <c r="HP75" s="121"/>
      <c r="HQ75" s="121"/>
      <c r="HR75" s="121"/>
      <c r="HS75" s="121"/>
      <c r="HT75" s="121"/>
      <c r="HU75" s="121"/>
      <c r="HV75" s="121"/>
      <c r="HW75" s="121"/>
      <c r="HX75" s="121"/>
      <c r="HY75" s="121"/>
      <c r="HZ75" s="121"/>
    </row>
    <row r="76" spans="1:234" s="122" customFormat="1" ht="18" customHeight="1">
      <c r="A76" s="121"/>
      <c r="B76" s="108">
        <v>30</v>
      </c>
      <c r="C76" s="117" t="s">
        <v>100</v>
      </c>
      <c r="D76" s="118">
        <v>30104</v>
      </c>
      <c r="E76" s="119">
        <v>935.09660576667545</v>
      </c>
      <c r="F76" s="118">
        <v>149148</v>
      </c>
      <c r="G76" s="119">
        <v>1122.8668843698879</v>
      </c>
      <c r="H76" s="118">
        <v>61746</v>
      </c>
      <c r="I76" s="119">
        <v>715.24599812133567</v>
      </c>
      <c r="J76" s="120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  <c r="AH76" s="121"/>
      <c r="AI76" s="121"/>
      <c r="AJ76" s="121"/>
      <c r="AK76" s="121"/>
      <c r="AL76" s="121"/>
      <c r="AM76" s="121"/>
      <c r="AN76" s="121"/>
      <c r="AO76" s="121"/>
      <c r="AP76" s="121"/>
      <c r="AQ76" s="121"/>
      <c r="AR76" s="121"/>
      <c r="AS76" s="121"/>
      <c r="AT76" s="121"/>
      <c r="AU76" s="121"/>
      <c r="AV76" s="121"/>
      <c r="AW76" s="121"/>
      <c r="AX76" s="121"/>
      <c r="AY76" s="121"/>
      <c r="AZ76" s="121"/>
      <c r="BA76" s="121"/>
      <c r="BB76" s="121"/>
      <c r="BC76" s="121"/>
      <c r="BD76" s="121"/>
      <c r="BE76" s="121"/>
      <c r="BF76" s="121"/>
      <c r="BG76" s="121"/>
      <c r="BH76" s="121"/>
      <c r="BI76" s="121"/>
      <c r="BJ76" s="121"/>
      <c r="BK76" s="121"/>
      <c r="BL76" s="121"/>
      <c r="BM76" s="121"/>
      <c r="BN76" s="121"/>
      <c r="BO76" s="121"/>
      <c r="BP76" s="121"/>
      <c r="BQ76" s="121"/>
      <c r="BR76" s="121"/>
      <c r="BS76" s="121"/>
      <c r="BT76" s="121"/>
      <c r="BU76" s="121"/>
      <c r="BV76" s="121"/>
      <c r="BW76" s="121"/>
      <c r="BX76" s="121"/>
      <c r="BY76" s="121"/>
      <c r="BZ76" s="121"/>
      <c r="CA76" s="121"/>
      <c r="CB76" s="121"/>
      <c r="CC76" s="121"/>
      <c r="CD76" s="121"/>
      <c r="CE76" s="121"/>
      <c r="CF76" s="121"/>
      <c r="CG76" s="121"/>
      <c r="CH76" s="121"/>
      <c r="CI76" s="121"/>
      <c r="CJ76" s="121"/>
      <c r="CK76" s="121"/>
      <c r="CL76" s="121"/>
      <c r="CM76" s="121"/>
      <c r="CN76" s="121"/>
      <c r="CO76" s="121"/>
      <c r="CP76" s="121"/>
      <c r="CQ76" s="121"/>
      <c r="CR76" s="121"/>
      <c r="CS76" s="121"/>
      <c r="CT76" s="121"/>
      <c r="CU76" s="121"/>
      <c r="CV76" s="121"/>
      <c r="CW76" s="121"/>
      <c r="CX76" s="121"/>
      <c r="CY76" s="121"/>
      <c r="CZ76" s="121"/>
      <c r="DA76" s="121"/>
      <c r="DB76" s="121"/>
      <c r="DC76" s="121"/>
      <c r="DD76" s="121"/>
      <c r="DE76" s="121"/>
      <c r="DF76" s="121"/>
      <c r="DG76" s="121"/>
      <c r="DH76" s="121"/>
      <c r="DI76" s="121"/>
      <c r="DJ76" s="121"/>
      <c r="DK76" s="121"/>
      <c r="DL76" s="121"/>
      <c r="DM76" s="121"/>
      <c r="DN76" s="121"/>
      <c r="DO76" s="121"/>
      <c r="DP76" s="121"/>
      <c r="DQ76" s="121"/>
      <c r="DR76" s="121"/>
      <c r="DS76" s="121"/>
      <c r="DT76" s="121"/>
      <c r="DU76" s="121"/>
      <c r="DV76" s="121"/>
      <c r="DW76" s="121"/>
      <c r="DX76" s="121"/>
      <c r="DY76" s="121"/>
      <c r="DZ76" s="121"/>
      <c r="EA76" s="121"/>
      <c r="EB76" s="121"/>
      <c r="EC76" s="121"/>
      <c r="ED76" s="121"/>
      <c r="EE76" s="121"/>
      <c r="EF76" s="121"/>
      <c r="EG76" s="121"/>
      <c r="EH76" s="121"/>
      <c r="EI76" s="121"/>
      <c r="EJ76" s="121"/>
      <c r="EK76" s="121"/>
      <c r="EL76" s="121"/>
      <c r="EM76" s="121"/>
      <c r="EN76" s="121"/>
      <c r="EO76" s="121"/>
      <c r="EP76" s="121"/>
      <c r="EQ76" s="121"/>
      <c r="ER76" s="121"/>
      <c r="ES76" s="121"/>
      <c r="ET76" s="121"/>
      <c r="EU76" s="121"/>
      <c r="EV76" s="121"/>
      <c r="EW76" s="121"/>
      <c r="EX76" s="121"/>
      <c r="EY76" s="121"/>
      <c r="EZ76" s="121"/>
      <c r="FA76" s="121"/>
      <c r="FB76" s="121"/>
      <c r="FC76" s="121"/>
      <c r="FD76" s="121"/>
      <c r="FE76" s="121"/>
      <c r="FF76" s="121"/>
      <c r="FG76" s="121"/>
      <c r="FH76" s="121"/>
      <c r="FI76" s="121"/>
      <c r="FJ76" s="121"/>
      <c r="FK76" s="121"/>
      <c r="FL76" s="121"/>
      <c r="FM76" s="121"/>
      <c r="FN76" s="121"/>
      <c r="FO76" s="121"/>
      <c r="FP76" s="121"/>
      <c r="FQ76" s="121"/>
      <c r="FR76" s="121"/>
      <c r="FS76" s="121"/>
      <c r="FT76" s="121"/>
      <c r="FU76" s="121"/>
      <c r="FV76" s="121"/>
      <c r="FW76" s="121"/>
      <c r="FX76" s="121"/>
      <c r="FY76" s="121"/>
      <c r="FZ76" s="121"/>
      <c r="GA76" s="121"/>
      <c r="GB76" s="121"/>
      <c r="GC76" s="121"/>
      <c r="GD76" s="121"/>
      <c r="GE76" s="121"/>
      <c r="GF76" s="121"/>
      <c r="GG76" s="121"/>
      <c r="GH76" s="121"/>
      <c r="GI76" s="121"/>
      <c r="GJ76" s="121"/>
      <c r="GK76" s="121"/>
      <c r="GL76" s="121"/>
      <c r="GM76" s="121"/>
      <c r="GN76" s="121"/>
      <c r="GO76" s="121"/>
      <c r="GP76" s="121"/>
      <c r="GQ76" s="121"/>
      <c r="GR76" s="121"/>
      <c r="GS76" s="121"/>
      <c r="GT76" s="121"/>
      <c r="GU76" s="121"/>
      <c r="GV76" s="121"/>
      <c r="GW76" s="121"/>
      <c r="GX76" s="121"/>
      <c r="GY76" s="121"/>
      <c r="GZ76" s="121"/>
      <c r="HA76" s="121"/>
      <c r="HB76" s="121"/>
      <c r="HC76" s="121"/>
      <c r="HD76" s="121"/>
      <c r="HE76" s="121"/>
      <c r="HF76" s="121"/>
      <c r="HG76" s="121"/>
      <c r="HH76" s="121"/>
      <c r="HI76" s="121"/>
      <c r="HJ76" s="121"/>
      <c r="HK76" s="121"/>
      <c r="HL76" s="121"/>
      <c r="HM76" s="121"/>
      <c r="HN76" s="121"/>
      <c r="HO76" s="121"/>
      <c r="HP76" s="121"/>
      <c r="HQ76" s="121"/>
      <c r="HR76" s="121"/>
      <c r="HS76" s="121"/>
      <c r="HT76" s="121"/>
      <c r="HU76" s="121"/>
      <c r="HV76" s="121"/>
      <c r="HW76" s="121"/>
      <c r="HX76" s="121"/>
      <c r="HY76" s="121"/>
      <c r="HZ76" s="121"/>
    </row>
    <row r="77" spans="1:234" s="122" customFormat="1" ht="18" hidden="1" customHeight="1">
      <c r="A77" s="121"/>
      <c r="B77" s="108"/>
      <c r="C77" s="117"/>
      <c r="D77" s="118"/>
      <c r="E77" s="119"/>
      <c r="F77" s="118"/>
      <c r="G77" s="119"/>
      <c r="H77" s="118"/>
      <c r="I77" s="119"/>
      <c r="J77" s="120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  <c r="AI77" s="121"/>
      <c r="AJ77" s="121"/>
      <c r="AK77" s="121"/>
      <c r="AL77" s="121"/>
      <c r="AM77" s="121"/>
      <c r="AN77" s="121"/>
      <c r="AO77" s="121"/>
      <c r="AP77" s="121"/>
      <c r="AQ77" s="121"/>
      <c r="AR77" s="121"/>
      <c r="AS77" s="121"/>
      <c r="AT77" s="121"/>
      <c r="AU77" s="121"/>
      <c r="AV77" s="121"/>
      <c r="AW77" s="121"/>
      <c r="AX77" s="121"/>
      <c r="AY77" s="121"/>
      <c r="AZ77" s="121"/>
      <c r="BA77" s="121"/>
      <c r="BB77" s="121"/>
      <c r="BC77" s="121"/>
      <c r="BD77" s="121"/>
      <c r="BE77" s="121"/>
      <c r="BF77" s="121"/>
      <c r="BG77" s="121"/>
      <c r="BH77" s="121"/>
      <c r="BI77" s="121"/>
      <c r="BJ77" s="121"/>
      <c r="BK77" s="121"/>
      <c r="BL77" s="121"/>
      <c r="BM77" s="121"/>
      <c r="BN77" s="121"/>
      <c r="BO77" s="121"/>
      <c r="BP77" s="121"/>
      <c r="BQ77" s="121"/>
      <c r="BR77" s="121"/>
      <c r="BS77" s="121"/>
      <c r="BT77" s="121"/>
      <c r="BU77" s="121"/>
      <c r="BV77" s="121"/>
      <c r="BW77" s="121"/>
      <c r="BX77" s="121"/>
      <c r="BY77" s="121"/>
      <c r="BZ77" s="121"/>
      <c r="CA77" s="121"/>
      <c r="CB77" s="121"/>
      <c r="CC77" s="121"/>
      <c r="CD77" s="121"/>
      <c r="CE77" s="121"/>
      <c r="CF77" s="121"/>
      <c r="CG77" s="121"/>
      <c r="CH77" s="121"/>
      <c r="CI77" s="121"/>
      <c r="CJ77" s="121"/>
      <c r="CK77" s="121"/>
      <c r="CL77" s="121"/>
      <c r="CM77" s="121"/>
      <c r="CN77" s="121"/>
      <c r="CO77" s="121"/>
      <c r="CP77" s="121"/>
      <c r="CQ77" s="121"/>
      <c r="CR77" s="121"/>
      <c r="CS77" s="121"/>
      <c r="CT77" s="121"/>
      <c r="CU77" s="121"/>
      <c r="CV77" s="121"/>
      <c r="CW77" s="121"/>
      <c r="CX77" s="121"/>
      <c r="CY77" s="121"/>
      <c r="CZ77" s="121"/>
      <c r="DA77" s="121"/>
      <c r="DB77" s="121"/>
      <c r="DC77" s="121"/>
      <c r="DD77" s="121"/>
      <c r="DE77" s="121"/>
      <c r="DF77" s="121"/>
      <c r="DG77" s="121"/>
      <c r="DH77" s="121"/>
      <c r="DI77" s="121"/>
      <c r="DJ77" s="121"/>
      <c r="DK77" s="121"/>
      <c r="DL77" s="121"/>
      <c r="DM77" s="121"/>
      <c r="DN77" s="121"/>
      <c r="DO77" s="121"/>
      <c r="DP77" s="121"/>
      <c r="DQ77" s="121"/>
      <c r="DR77" s="121"/>
      <c r="DS77" s="121"/>
      <c r="DT77" s="121"/>
      <c r="DU77" s="121"/>
      <c r="DV77" s="121"/>
      <c r="DW77" s="121"/>
      <c r="DX77" s="121"/>
      <c r="DY77" s="121"/>
      <c r="DZ77" s="121"/>
      <c r="EA77" s="121"/>
      <c r="EB77" s="121"/>
      <c r="EC77" s="121"/>
      <c r="ED77" s="121"/>
      <c r="EE77" s="121"/>
      <c r="EF77" s="121"/>
      <c r="EG77" s="121"/>
      <c r="EH77" s="121"/>
      <c r="EI77" s="121"/>
      <c r="EJ77" s="121"/>
      <c r="EK77" s="121"/>
      <c r="EL77" s="121"/>
      <c r="EM77" s="121"/>
      <c r="EN77" s="121"/>
      <c r="EO77" s="121"/>
      <c r="EP77" s="121"/>
      <c r="EQ77" s="121"/>
      <c r="ER77" s="121"/>
      <c r="ES77" s="121"/>
      <c r="ET77" s="121"/>
      <c r="EU77" s="121"/>
      <c r="EV77" s="121"/>
      <c r="EW77" s="121"/>
      <c r="EX77" s="121"/>
      <c r="EY77" s="121"/>
      <c r="EZ77" s="121"/>
      <c r="FA77" s="121"/>
      <c r="FB77" s="121"/>
      <c r="FC77" s="121"/>
      <c r="FD77" s="121"/>
      <c r="FE77" s="121"/>
      <c r="FF77" s="121"/>
      <c r="FG77" s="121"/>
      <c r="FH77" s="121"/>
      <c r="FI77" s="121"/>
      <c r="FJ77" s="121"/>
      <c r="FK77" s="121"/>
      <c r="FL77" s="121"/>
      <c r="FM77" s="121"/>
      <c r="FN77" s="121"/>
      <c r="FO77" s="121"/>
      <c r="FP77" s="121"/>
      <c r="FQ77" s="121"/>
      <c r="FR77" s="121"/>
      <c r="FS77" s="121"/>
      <c r="FT77" s="121"/>
      <c r="FU77" s="121"/>
      <c r="FV77" s="121"/>
      <c r="FW77" s="121"/>
      <c r="FX77" s="121"/>
      <c r="FY77" s="121"/>
      <c r="FZ77" s="121"/>
      <c r="GA77" s="121"/>
      <c r="GB77" s="121"/>
      <c r="GC77" s="121"/>
      <c r="GD77" s="121"/>
      <c r="GE77" s="121"/>
      <c r="GF77" s="121"/>
      <c r="GG77" s="121"/>
      <c r="GH77" s="121"/>
      <c r="GI77" s="121"/>
      <c r="GJ77" s="121"/>
      <c r="GK77" s="121"/>
      <c r="GL77" s="121"/>
      <c r="GM77" s="121"/>
      <c r="GN77" s="121"/>
      <c r="GO77" s="121"/>
      <c r="GP77" s="121"/>
      <c r="GQ77" s="121"/>
      <c r="GR77" s="121"/>
      <c r="GS77" s="121"/>
      <c r="GT77" s="121"/>
      <c r="GU77" s="121"/>
      <c r="GV77" s="121"/>
      <c r="GW77" s="121"/>
      <c r="GX77" s="121"/>
      <c r="GY77" s="121"/>
      <c r="GZ77" s="121"/>
      <c r="HA77" s="121"/>
      <c r="HB77" s="121"/>
      <c r="HC77" s="121"/>
      <c r="HD77" s="121"/>
      <c r="HE77" s="121"/>
      <c r="HF77" s="121"/>
      <c r="HG77" s="121"/>
      <c r="HH77" s="121"/>
      <c r="HI77" s="121"/>
      <c r="HJ77" s="121"/>
      <c r="HK77" s="121"/>
      <c r="HL77" s="121"/>
      <c r="HM77" s="121"/>
      <c r="HN77" s="121"/>
      <c r="HO77" s="121"/>
      <c r="HP77" s="121"/>
      <c r="HQ77" s="121"/>
      <c r="HR77" s="121"/>
      <c r="HS77" s="121"/>
      <c r="HT77" s="121"/>
      <c r="HU77" s="121"/>
      <c r="HV77" s="121"/>
      <c r="HW77" s="121"/>
      <c r="HX77" s="121"/>
      <c r="HY77" s="121"/>
      <c r="HZ77" s="121"/>
    </row>
    <row r="78" spans="1:234" s="122" customFormat="1" ht="18" customHeight="1">
      <c r="A78" s="121"/>
      <c r="B78" s="108">
        <v>31</v>
      </c>
      <c r="C78" s="117" t="s">
        <v>101</v>
      </c>
      <c r="D78" s="118">
        <v>10357</v>
      </c>
      <c r="E78" s="119">
        <v>1223.4036680505938</v>
      </c>
      <c r="F78" s="118">
        <v>96246</v>
      </c>
      <c r="G78" s="119">
        <v>1415.7083860108471</v>
      </c>
      <c r="H78" s="118">
        <v>29680</v>
      </c>
      <c r="I78" s="119">
        <v>861.19772405660376</v>
      </c>
      <c r="J78" s="120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  <c r="AH78" s="121"/>
      <c r="AI78" s="121"/>
      <c r="AJ78" s="121"/>
      <c r="AK78" s="121"/>
      <c r="AL78" s="121"/>
      <c r="AM78" s="121"/>
      <c r="AN78" s="121"/>
      <c r="AO78" s="121"/>
      <c r="AP78" s="121"/>
      <c r="AQ78" s="121"/>
      <c r="AR78" s="121"/>
      <c r="AS78" s="121"/>
      <c r="AT78" s="121"/>
      <c r="AU78" s="121"/>
      <c r="AV78" s="121"/>
      <c r="AW78" s="121"/>
      <c r="AX78" s="121"/>
      <c r="AY78" s="121"/>
      <c r="AZ78" s="121"/>
      <c r="BA78" s="121"/>
      <c r="BB78" s="121"/>
      <c r="BC78" s="121"/>
      <c r="BD78" s="121"/>
      <c r="BE78" s="121"/>
      <c r="BF78" s="121"/>
      <c r="BG78" s="121"/>
      <c r="BH78" s="121"/>
      <c r="BI78" s="121"/>
      <c r="BJ78" s="121"/>
      <c r="BK78" s="121"/>
      <c r="BL78" s="121"/>
      <c r="BM78" s="121"/>
      <c r="BN78" s="121"/>
      <c r="BO78" s="121"/>
      <c r="BP78" s="121"/>
      <c r="BQ78" s="121"/>
      <c r="BR78" s="121"/>
      <c r="BS78" s="121"/>
      <c r="BT78" s="121"/>
      <c r="BU78" s="121"/>
      <c r="BV78" s="121"/>
      <c r="BW78" s="121"/>
      <c r="BX78" s="121"/>
      <c r="BY78" s="121"/>
      <c r="BZ78" s="121"/>
      <c r="CA78" s="121"/>
      <c r="CB78" s="121"/>
      <c r="CC78" s="121"/>
      <c r="CD78" s="121"/>
      <c r="CE78" s="121"/>
      <c r="CF78" s="121"/>
      <c r="CG78" s="121"/>
      <c r="CH78" s="121"/>
      <c r="CI78" s="121"/>
      <c r="CJ78" s="121"/>
      <c r="CK78" s="121"/>
      <c r="CL78" s="121"/>
      <c r="CM78" s="121"/>
      <c r="CN78" s="121"/>
      <c r="CO78" s="121"/>
      <c r="CP78" s="121"/>
      <c r="CQ78" s="121"/>
      <c r="CR78" s="121"/>
      <c r="CS78" s="121"/>
      <c r="CT78" s="121"/>
      <c r="CU78" s="121"/>
      <c r="CV78" s="121"/>
      <c r="CW78" s="121"/>
      <c r="CX78" s="121"/>
      <c r="CY78" s="121"/>
      <c r="CZ78" s="121"/>
      <c r="DA78" s="121"/>
      <c r="DB78" s="121"/>
      <c r="DC78" s="121"/>
      <c r="DD78" s="121"/>
      <c r="DE78" s="121"/>
      <c r="DF78" s="121"/>
      <c r="DG78" s="121"/>
      <c r="DH78" s="121"/>
      <c r="DI78" s="121"/>
      <c r="DJ78" s="121"/>
      <c r="DK78" s="121"/>
      <c r="DL78" s="121"/>
      <c r="DM78" s="121"/>
      <c r="DN78" s="121"/>
      <c r="DO78" s="121"/>
      <c r="DP78" s="121"/>
      <c r="DQ78" s="121"/>
      <c r="DR78" s="121"/>
      <c r="DS78" s="121"/>
      <c r="DT78" s="121"/>
      <c r="DU78" s="121"/>
      <c r="DV78" s="121"/>
      <c r="DW78" s="121"/>
      <c r="DX78" s="121"/>
      <c r="DY78" s="121"/>
      <c r="DZ78" s="121"/>
      <c r="EA78" s="121"/>
      <c r="EB78" s="121"/>
      <c r="EC78" s="121"/>
      <c r="ED78" s="121"/>
      <c r="EE78" s="121"/>
      <c r="EF78" s="121"/>
      <c r="EG78" s="121"/>
      <c r="EH78" s="121"/>
      <c r="EI78" s="121"/>
      <c r="EJ78" s="121"/>
      <c r="EK78" s="121"/>
      <c r="EL78" s="121"/>
      <c r="EM78" s="121"/>
      <c r="EN78" s="121"/>
      <c r="EO78" s="121"/>
      <c r="EP78" s="121"/>
      <c r="EQ78" s="121"/>
      <c r="ER78" s="121"/>
      <c r="ES78" s="121"/>
      <c r="ET78" s="121"/>
      <c r="EU78" s="121"/>
      <c r="EV78" s="121"/>
      <c r="EW78" s="121"/>
      <c r="EX78" s="121"/>
      <c r="EY78" s="121"/>
      <c r="EZ78" s="121"/>
      <c r="FA78" s="121"/>
      <c r="FB78" s="121"/>
      <c r="FC78" s="121"/>
      <c r="FD78" s="121"/>
      <c r="FE78" s="121"/>
      <c r="FF78" s="121"/>
      <c r="FG78" s="121"/>
      <c r="FH78" s="121"/>
      <c r="FI78" s="121"/>
      <c r="FJ78" s="121"/>
      <c r="FK78" s="121"/>
      <c r="FL78" s="121"/>
      <c r="FM78" s="121"/>
      <c r="FN78" s="121"/>
      <c r="FO78" s="121"/>
      <c r="FP78" s="121"/>
      <c r="FQ78" s="121"/>
      <c r="FR78" s="121"/>
      <c r="FS78" s="121"/>
      <c r="FT78" s="121"/>
      <c r="FU78" s="121"/>
      <c r="FV78" s="121"/>
      <c r="FW78" s="121"/>
      <c r="FX78" s="121"/>
      <c r="FY78" s="121"/>
      <c r="FZ78" s="121"/>
      <c r="GA78" s="121"/>
      <c r="GB78" s="121"/>
      <c r="GC78" s="121"/>
      <c r="GD78" s="121"/>
      <c r="GE78" s="121"/>
      <c r="GF78" s="121"/>
      <c r="GG78" s="121"/>
      <c r="GH78" s="121"/>
      <c r="GI78" s="121"/>
      <c r="GJ78" s="121"/>
      <c r="GK78" s="121"/>
      <c r="GL78" s="121"/>
      <c r="GM78" s="121"/>
      <c r="GN78" s="121"/>
      <c r="GO78" s="121"/>
      <c r="GP78" s="121"/>
      <c r="GQ78" s="121"/>
      <c r="GR78" s="121"/>
      <c r="GS78" s="121"/>
      <c r="GT78" s="121"/>
      <c r="GU78" s="121"/>
      <c r="GV78" s="121"/>
      <c r="GW78" s="121"/>
      <c r="GX78" s="121"/>
      <c r="GY78" s="121"/>
      <c r="GZ78" s="121"/>
      <c r="HA78" s="121"/>
      <c r="HB78" s="121"/>
      <c r="HC78" s="121"/>
      <c r="HD78" s="121"/>
      <c r="HE78" s="121"/>
      <c r="HF78" s="121"/>
      <c r="HG78" s="121"/>
      <c r="HH78" s="121"/>
      <c r="HI78" s="121"/>
      <c r="HJ78" s="121"/>
      <c r="HK78" s="121"/>
      <c r="HL78" s="121"/>
      <c r="HM78" s="121"/>
      <c r="HN78" s="121"/>
      <c r="HO78" s="121"/>
      <c r="HP78" s="121"/>
      <c r="HQ78" s="121"/>
      <c r="HR78" s="121"/>
      <c r="HS78" s="121"/>
      <c r="HT78" s="121"/>
      <c r="HU78" s="121"/>
      <c r="HV78" s="121"/>
      <c r="HW78" s="121"/>
      <c r="HX78" s="121"/>
      <c r="HY78" s="121"/>
      <c r="HZ78" s="121"/>
    </row>
    <row r="79" spans="1:234" s="122" customFormat="1" ht="18" hidden="1" customHeight="1">
      <c r="A79" s="121"/>
      <c r="B79" s="108"/>
      <c r="C79" s="117"/>
      <c r="D79" s="118"/>
      <c r="E79" s="119"/>
      <c r="F79" s="118"/>
      <c r="G79" s="119"/>
      <c r="H79" s="118"/>
      <c r="I79" s="119"/>
      <c r="J79" s="120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  <c r="Y79" s="121"/>
      <c r="Z79" s="121"/>
      <c r="AA79" s="121"/>
      <c r="AB79" s="121"/>
      <c r="AC79" s="121"/>
      <c r="AD79" s="121"/>
      <c r="AE79" s="121"/>
      <c r="AF79" s="121"/>
      <c r="AG79" s="121"/>
      <c r="AH79" s="121"/>
      <c r="AI79" s="121"/>
      <c r="AJ79" s="121"/>
      <c r="AK79" s="121"/>
      <c r="AL79" s="121"/>
      <c r="AM79" s="121"/>
      <c r="AN79" s="121"/>
      <c r="AO79" s="121"/>
      <c r="AP79" s="121"/>
      <c r="AQ79" s="121"/>
      <c r="AR79" s="121"/>
      <c r="AS79" s="121"/>
      <c r="AT79" s="121"/>
      <c r="AU79" s="121"/>
      <c r="AV79" s="121"/>
      <c r="AW79" s="121"/>
      <c r="AX79" s="121"/>
      <c r="AY79" s="121"/>
      <c r="AZ79" s="121"/>
      <c r="BA79" s="121"/>
      <c r="BB79" s="121"/>
      <c r="BC79" s="121"/>
      <c r="BD79" s="121"/>
      <c r="BE79" s="121"/>
      <c r="BF79" s="121"/>
      <c r="BG79" s="121"/>
      <c r="BH79" s="121"/>
      <c r="BI79" s="121"/>
      <c r="BJ79" s="121"/>
      <c r="BK79" s="121"/>
      <c r="BL79" s="121"/>
      <c r="BM79" s="121"/>
      <c r="BN79" s="121"/>
      <c r="BO79" s="121"/>
      <c r="BP79" s="121"/>
      <c r="BQ79" s="121"/>
      <c r="BR79" s="121"/>
      <c r="BS79" s="121"/>
      <c r="BT79" s="121"/>
      <c r="BU79" s="121"/>
      <c r="BV79" s="121"/>
      <c r="BW79" s="121"/>
      <c r="BX79" s="121"/>
      <c r="BY79" s="121"/>
      <c r="BZ79" s="121"/>
      <c r="CA79" s="121"/>
      <c r="CB79" s="121"/>
      <c r="CC79" s="121"/>
      <c r="CD79" s="121"/>
      <c r="CE79" s="121"/>
      <c r="CF79" s="121"/>
      <c r="CG79" s="121"/>
      <c r="CH79" s="121"/>
      <c r="CI79" s="121"/>
      <c r="CJ79" s="121"/>
      <c r="CK79" s="121"/>
      <c r="CL79" s="121"/>
      <c r="CM79" s="121"/>
      <c r="CN79" s="121"/>
      <c r="CO79" s="121"/>
      <c r="CP79" s="121"/>
      <c r="CQ79" s="121"/>
      <c r="CR79" s="121"/>
      <c r="CS79" s="121"/>
      <c r="CT79" s="121"/>
      <c r="CU79" s="121"/>
      <c r="CV79" s="121"/>
      <c r="CW79" s="121"/>
      <c r="CX79" s="121"/>
      <c r="CY79" s="121"/>
      <c r="CZ79" s="121"/>
      <c r="DA79" s="121"/>
      <c r="DB79" s="121"/>
      <c r="DC79" s="121"/>
      <c r="DD79" s="121"/>
      <c r="DE79" s="121"/>
      <c r="DF79" s="121"/>
      <c r="DG79" s="121"/>
      <c r="DH79" s="121"/>
      <c r="DI79" s="121"/>
      <c r="DJ79" s="121"/>
      <c r="DK79" s="121"/>
      <c r="DL79" s="121"/>
      <c r="DM79" s="121"/>
      <c r="DN79" s="121"/>
      <c r="DO79" s="121"/>
      <c r="DP79" s="121"/>
      <c r="DQ79" s="121"/>
      <c r="DR79" s="121"/>
      <c r="DS79" s="121"/>
      <c r="DT79" s="121"/>
      <c r="DU79" s="121"/>
      <c r="DV79" s="121"/>
      <c r="DW79" s="121"/>
      <c r="DX79" s="121"/>
      <c r="DY79" s="121"/>
      <c r="DZ79" s="121"/>
      <c r="EA79" s="121"/>
      <c r="EB79" s="121"/>
      <c r="EC79" s="121"/>
      <c r="ED79" s="121"/>
      <c r="EE79" s="121"/>
      <c r="EF79" s="121"/>
      <c r="EG79" s="121"/>
      <c r="EH79" s="121"/>
      <c r="EI79" s="121"/>
      <c r="EJ79" s="121"/>
      <c r="EK79" s="121"/>
      <c r="EL79" s="121"/>
      <c r="EM79" s="121"/>
      <c r="EN79" s="121"/>
      <c r="EO79" s="121"/>
      <c r="EP79" s="121"/>
      <c r="EQ79" s="121"/>
      <c r="ER79" s="121"/>
      <c r="ES79" s="121"/>
      <c r="ET79" s="121"/>
      <c r="EU79" s="121"/>
      <c r="EV79" s="121"/>
      <c r="EW79" s="121"/>
      <c r="EX79" s="121"/>
      <c r="EY79" s="121"/>
      <c r="EZ79" s="121"/>
      <c r="FA79" s="121"/>
      <c r="FB79" s="121"/>
      <c r="FC79" s="121"/>
      <c r="FD79" s="121"/>
      <c r="FE79" s="121"/>
      <c r="FF79" s="121"/>
      <c r="FG79" s="121"/>
      <c r="FH79" s="121"/>
      <c r="FI79" s="121"/>
      <c r="FJ79" s="121"/>
      <c r="FK79" s="121"/>
      <c r="FL79" s="121"/>
      <c r="FM79" s="121"/>
      <c r="FN79" s="121"/>
      <c r="FO79" s="121"/>
      <c r="FP79" s="121"/>
      <c r="FQ79" s="121"/>
      <c r="FR79" s="121"/>
      <c r="FS79" s="121"/>
      <c r="FT79" s="121"/>
      <c r="FU79" s="121"/>
      <c r="FV79" s="121"/>
      <c r="FW79" s="121"/>
      <c r="FX79" s="121"/>
      <c r="FY79" s="121"/>
      <c r="FZ79" s="121"/>
      <c r="GA79" s="121"/>
      <c r="GB79" s="121"/>
      <c r="GC79" s="121"/>
      <c r="GD79" s="121"/>
      <c r="GE79" s="121"/>
      <c r="GF79" s="121"/>
      <c r="GG79" s="121"/>
      <c r="GH79" s="121"/>
      <c r="GI79" s="121"/>
      <c r="GJ79" s="121"/>
      <c r="GK79" s="121"/>
      <c r="GL79" s="121"/>
      <c r="GM79" s="121"/>
      <c r="GN79" s="121"/>
      <c r="GO79" s="121"/>
      <c r="GP79" s="121"/>
      <c r="GQ79" s="121"/>
      <c r="GR79" s="121"/>
      <c r="GS79" s="121"/>
      <c r="GT79" s="121"/>
      <c r="GU79" s="121"/>
      <c r="GV79" s="121"/>
      <c r="GW79" s="121"/>
      <c r="GX79" s="121"/>
      <c r="GY79" s="121"/>
      <c r="GZ79" s="121"/>
      <c r="HA79" s="121"/>
      <c r="HB79" s="121"/>
      <c r="HC79" s="121"/>
      <c r="HD79" s="121"/>
      <c r="HE79" s="121"/>
      <c r="HF79" s="121"/>
      <c r="HG79" s="121"/>
      <c r="HH79" s="121"/>
      <c r="HI79" s="121"/>
      <c r="HJ79" s="121"/>
      <c r="HK79" s="121"/>
      <c r="HL79" s="121"/>
      <c r="HM79" s="121"/>
      <c r="HN79" s="121"/>
      <c r="HO79" s="121"/>
      <c r="HP79" s="121"/>
      <c r="HQ79" s="121"/>
      <c r="HR79" s="121"/>
      <c r="HS79" s="121"/>
      <c r="HT79" s="121"/>
      <c r="HU79" s="121"/>
      <c r="HV79" s="121"/>
      <c r="HW79" s="121"/>
      <c r="HX79" s="121"/>
      <c r="HY79" s="121"/>
      <c r="HZ79" s="121"/>
    </row>
    <row r="80" spans="1:234" s="122" customFormat="1" ht="18" customHeight="1">
      <c r="A80" s="121"/>
      <c r="B80" s="108"/>
      <c r="C80" s="117" t="s">
        <v>102</v>
      </c>
      <c r="D80" s="118">
        <v>40360</v>
      </c>
      <c r="E80" s="119">
        <v>1325.3586171952429</v>
      </c>
      <c r="F80" s="118">
        <v>375565</v>
      </c>
      <c r="G80" s="119">
        <v>1540.1899014285138</v>
      </c>
      <c r="H80" s="118">
        <v>134557</v>
      </c>
      <c r="I80" s="119">
        <v>949.11282096063383</v>
      </c>
      <c r="J80" s="120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  <c r="AL80" s="121"/>
      <c r="AM80" s="121"/>
      <c r="AN80" s="121"/>
      <c r="AO80" s="121"/>
      <c r="AP80" s="121"/>
      <c r="AQ80" s="121"/>
      <c r="AR80" s="121"/>
      <c r="AS80" s="121"/>
      <c r="AT80" s="121"/>
      <c r="AU80" s="121"/>
      <c r="AV80" s="121"/>
      <c r="AW80" s="121"/>
      <c r="AX80" s="121"/>
      <c r="AY80" s="121"/>
      <c r="AZ80" s="121"/>
      <c r="BA80" s="121"/>
      <c r="BB80" s="121"/>
      <c r="BC80" s="121"/>
      <c r="BD80" s="121"/>
      <c r="BE80" s="121"/>
      <c r="BF80" s="121"/>
      <c r="BG80" s="121"/>
      <c r="BH80" s="121"/>
      <c r="BI80" s="121"/>
      <c r="BJ80" s="121"/>
      <c r="BK80" s="121"/>
      <c r="BL80" s="121"/>
      <c r="BM80" s="121"/>
      <c r="BN80" s="121"/>
      <c r="BO80" s="121"/>
      <c r="BP80" s="121"/>
      <c r="BQ80" s="121"/>
      <c r="BR80" s="121"/>
      <c r="BS80" s="121"/>
      <c r="BT80" s="121"/>
      <c r="BU80" s="121"/>
      <c r="BV80" s="121"/>
      <c r="BW80" s="121"/>
      <c r="BX80" s="121"/>
      <c r="BY80" s="121"/>
      <c r="BZ80" s="121"/>
      <c r="CA80" s="121"/>
      <c r="CB80" s="121"/>
      <c r="CC80" s="121"/>
      <c r="CD80" s="121"/>
      <c r="CE80" s="121"/>
      <c r="CF80" s="121"/>
      <c r="CG80" s="121"/>
      <c r="CH80" s="121"/>
      <c r="CI80" s="121"/>
      <c r="CJ80" s="121"/>
      <c r="CK80" s="121"/>
      <c r="CL80" s="121"/>
      <c r="CM80" s="121"/>
      <c r="CN80" s="121"/>
      <c r="CO80" s="121"/>
      <c r="CP80" s="121"/>
      <c r="CQ80" s="121"/>
      <c r="CR80" s="121"/>
      <c r="CS80" s="121"/>
      <c r="CT80" s="121"/>
      <c r="CU80" s="121"/>
      <c r="CV80" s="121"/>
      <c r="CW80" s="121"/>
      <c r="CX80" s="121"/>
      <c r="CY80" s="121"/>
      <c r="CZ80" s="121"/>
      <c r="DA80" s="121"/>
      <c r="DB80" s="121"/>
      <c r="DC80" s="121"/>
      <c r="DD80" s="121"/>
      <c r="DE80" s="121"/>
      <c r="DF80" s="121"/>
      <c r="DG80" s="121"/>
      <c r="DH80" s="121"/>
      <c r="DI80" s="121"/>
      <c r="DJ80" s="121"/>
      <c r="DK80" s="121"/>
      <c r="DL80" s="121"/>
      <c r="DM80" s="121"/>
      <c r="DN80" s="121"/>
      <c r="DO80" s="121"/>
      <c r="DP80" s="121"/>
      <c r="DQ80" s="121"/>
      <c r="DR80" s="121"/>
      <c r="DS80" s="121"/>
      <c r="DT80" s="121"/>
      <c r="DU80" s="121"/>
      <c r="DV80" s="121"/>
      <c r="DW80" s="121"/>
      <c r="DX80" s="121"/>
      <c r="DY80" s="121"/>
      <c r="DZ80" s="121"/>
      <c r="EA80" s="121"/>
      <c r="EB80" s="121"/>
      <c r="EC80" s="121"/>
      <c r="ED80" s="121"/>
      <c r="EE80" s="121"/>
      <c r="EF80" s="121"/>
      <c r="EG80" s="121"/>
      <c r="EH80" s="121"/>
      <c r="EI80" s="121"/>
      <c r="EJ80" s="121"/>
      <c r="EK80" s="121"/>
      <c r="EL80" s="121"/>
      <c r="EM80" s="121"/>
      <c r="EN80" s="121"/>
      <c r="EO80" s="121"/>
      <c r="EP80" s="121"/>
      <c r="EQ80" s="121"/>
      <c r="ER80" s="121"/>
      <c r="ES80" s="121"/>
      <c r="ET80" s="121"/>
      <c r="EU80" s="121"/>
      <c r="EV80" s="121"/>
      <c r="EW80" s="121"/>
      <c r="EX80" s="121"/>
      <c r="EY80" s="121"/>
      <c r="EZ80" s="121"/>
      <c r="FA80" s="121"/>
      <c r="FB80" s="121"/>
      <c r="FC80" s="121"/>
      <c r="FD80" s="121"/>
      <c r="FE80" s="121"/>
      <c r="FF80" s="121"/>
      <c r="FG80" s="121"/>
      <c r="FH80" s="121"/>
      <c r="FI80" s="121"/>
      <c r="FJ80" s="121"/>
      <c r="FK80" s="121"/>
      <c r="FL80" s="121"/>
      <c r="FM80" s="121"/>
      <c r="FN80" s="121"/>
      <c r="FO80" s="121"/>
      <c r="FP80" s="121"/>
      <c r="FQ80" s="121"/>
      <c r="FR80" s="121"/>
      <c r="FS80" s="121"/>
      <c r="FT80" s="121"/>
      <c r="FU80" s="121"/>
      <c r="FV80" s="121"/>
      <c r="FW80" s="121"/>
      <c r="FX80" s="121"/>
      <c r="FY80" s="121"/>
      <c r="FZ80" s="121"/>
      <c r="GA80" s="121"/>
      <c r="GB80" s="121"/>
      <c r="GC80" s="121"/>
      <c r="GD80" s="121"/>
      <c r="GE80" s="121"/>
      <c r="GF80" s="121"/>
      <c r="GG80" s="121"/>
      <c r="GH80" s="121"/>
      <c r="GI80" s="121"/>
      <c r="GJ80" s="121"/>
      <c r="GK80" s="121"/>
      <c r="GL80" s="121"/>
      <c r="GM80" s="121"/>
      <c r="GN80" s="121"/>
      <c r="GO80" s="121"/>
      <c r="GP80" s="121"/>
      <c r="GQ80" s="121"/>
      <c r="GR80" s="121"/>
      <c r="GS80" s="121"/>
      <c r="GT80" s="121"/>
      <c r="GU80" s="121"/>
      <c r="GV80" s="121"/>
      <c r="GW80" s="121"/>
      <c r="GX80" s="121"/>
      <c r="GY80" s="121"/>
      <c r="GZ80" s="121"/>
      <c r="HA80" s="121"/>
      <c r="HB80" s="121"/>
      <c r="HC80" s="121"/>
      <c r="HD80" s="121"/>
      <c r="HE80" s="121"/>
      <c r="HF80" s="121"/>
      <c r="HG80" s="121"/>
      <c r="HH80" s="121"/>
      <c r="HI80" s="121"/>
      <c r="HJ80" s="121"/>
      <c r="HK80" s="121"/>
      <c r="HL80" s="121"/>
      <c r="HM80" s="121"/>
      <c r="HN80" s="121"/>
      <c r="HO80" s="121"/>
      <c r="HP80" s="121"/>
      <c r="HQ80" s="121"/>
      <c r="HR80" s="121"/>
      <c r="HS80" s="121"/>
      <c r="HT80" s="121"/>
      <c r="HU80" s="121"/>
      <c r="HV80" s="121"/>
      <c r="HW80" s="121"/>
      <c r="HX80" s="121"/>
      <c r="HY80" s="121"/>
      <c r="HZ80" s="121"/>
    </row>
    <row r="81" spans="1:234" s="126" customFormat="1" ht="18" customHeight="1">
      <c r="A81" s="289"/>
      <c r="B81" s="108">
        <v>1</v>
      </c>
      <c r="C81" s="123" t="s">
        <v>186</v>
      </c>
      <c r="D81" s="124">
        <v>6258</v>
      </c>
      <c r="E81" s="125">
        <v>1310.8290332374561</v>
      </c>
      <c r="F81" s="124">
        <v>54736</v>
      </c>
      <c r="G81" s="125">
        <v>1553.8446377155803</v>
      </c>
      <c r="H81" s="124">
        <v>17104</v>
      </c>
      <c r="I81" s="125">
        <v>937.68199485500463</v>
      </c>
    </row>
    <row r="82" spans="1:234" s="126" customFormat="1" ht="18" customHeight="1">
      <c r="A82" s="289"/>
      <c r="B82" s="108">
        <v>20</v>
      </c>
      <c r="C82" s="123" t="s">
        <v>187</v>
      </c>
      <c r="D82" s="124">
        <v>12565</v>
      </c>
      <c r="E82" s="125">
        <v>1354.5472447274176</v>
      </c>
      <c r="F82" s="124">
        <v>131001</v>
      </c>
      <c r="G82" s="125">
        <v>1489.2592271814719</v>
      </c>
      <c r="H82" s="124">
        <v>43615</v>
      </c>
      <c r="I82" s="125">
        <v>925.51399220451674</v>
      </c>
    </row>
    <row r="83" spans="1:234" s="126" customFormat="1" ht="18" customHeight="1">
      <c r="A83" s="289"/>
      <c r="B83" s="108">
        <v>48</v>
      </c>
      <c r="C83" s="123" t="s">
        <v>188</v>
      </c>
      <c r="D83" s="124">
        <v>21537</v>
      </c>
      <c r="E83" s="125">
        <v>1312.5514031666435</v>
      </c>
      <c r="F83" s="124">
        <v>189828</v>
      </c>
      <c r="G83" s="125">
        <v>1571.4000685884064</v>
      </c>
      <c r="H83" s="124">
        <v>73838</v>
      </c>
      <c r="I83" s="125">
        <v>965.70015764240623</v>
      </c>
    </row>
    <row r="84" spans="1:234" s="126" customFormat="1" ht="18" hidden="1" customHeight="1">
      <c r="A84" s="289"/>
      <c r="B84" s="108"/>
      <c r="C84" s="123"/>
      <c r="D84" s="124"/>
      <c r="E84" s="125"/>
      <c r="F84" s="124"/>
      <c r="G84" s="125"/>
      <c r="H84" s="124"/>
      <c r="I84" s="125"/>
    </row>
    <row r="85" spans="1:234" s="122" customFormat="1" ht="18" customHeight="1">
      <c r="A85" s="121"/>
      <c r="B85" s="108">
        <v>26</v>
      </c>
      <c r="C85" s="117" t="s">
        <v>103</v>
      </c>
      <c r="D85" s="118">
        <v>4559</v>
      </c>
      <c r="E85" s="119">
        <v>1063.7176420267604</v>
      </c>
      <c r="F85" s="118">
        <v>48920</v>
      </c>
      <c r="G85" s="119">
        <v>1205.0521392068681</v>
      </c>
      <c r="H85" s="118">
        <v>16004</v>
      </c>
      <c r="I85" s="119">
        <v>768.98943639090226</v>
      </c>
      <c r="J85" s="120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  <c r="Y85" s="121"/>
      <c r="Z85" s="121"/>
      <c r="AA85" s="121"/>
      <c r="AB85" s="121"/>
      <c r="AC85" s="121"/>
      <c r="AD85" s="121"/>
      <c r="AE85" s="121"/>
      <c r="AF85" s="121"/>
      <c r="AG85" s="121"/>
      <c r="AH85" s="121"/>
      <c r="AI85" s="121"/>
      <c r="AJ85" s="121"/>
      <c r="AK85" s="121"/>
      <c r="AL85" s="121"/>
      <c r="AM85" s="121"/>
      <c r="AN85" s="121"/>
      <c r="AO85" s="121"/>
      <c r="AP85" s="121"/>
      <c r="AQ85" s="121"/>
      <c r="AR85" s="121"/>
      <c r="AS85" s="121"/>
      <c r="AT85" s="121"/>
      <c r="AU85" s="121"/>
      <c r="AV85" s="121"/>
      <c r="AW85" s="121"/>
      <c r="AX85" s="121"/>
      <c r="AY85" s="121"/>
      <c r="AZ85" s="121"/>
      <c r="BA85" s="121"/>
      <c r="BB85" s="121"/>
      <c r="BC85" s="121"/>
      <c r="BD85" s="121"/>
      <c r="BE85" s="121"/>
      <c r="BF85" s="121"/>
      <c r="BG85" s="121"/>
      <c r="BH85" s="121"/>
      <c r="BI85" s="121"/>
      <c r="BJ85" s="121"/>
      <c r="BK85" s="121"/>
      <c r="BL85" s="121"/>
      <c r="BM85" s="121"/>
      <c r="BN85" s="121"/>
      <c r="BO85" s="121"/>
      <c r="BP85" s="121"/>
      <c r="BQ85" s="121"/>
      <c r="BR85" s="121"/>
      <c r="BS85" s="121"/>
      <c r="BT85" s="121"/>
      <c r="BU85" s="121"/>
      <c r="BV85" s="121"/>
      <c r="BW85" s="121"/>
      <c r="BX85" s="121"/>
      <c r="BY85" s="121"/>
      <c r="BZ85" s="121"/>
      <c r="CA85" s="121"/>
      <c r="CB85" s="121"/>
      <c r="CC85" s="121"/>
      <c r="CD85" s="121"/>
      <c r="CE85" s="121"/>
      <c r="CF85" s="121"/>
      <c r="CG85" s="121"/>
      <c r="CH85" s="121"/>
      <c r="CI85" s="121"/>
      <c r="CJ85" s="121"/>
      <c r="CK85" s="121"/>
      <c r="CL85" s="121"/>
      <c r="CM85" s="121"/>
      <c r="CN85" s="121"/>
      <c r="CO85" s="121"/>
      <c r="CP85" s="121"/>
      <c r="CQ85" s="121"/>
      <c r="CR85" s="121"/>
      <c r="CS85" s="121"/>
      <c r="CT85" s="121"/>
      <c r="CU85" s="121"/>
      <c r="CV85" s="121"/>
      <c r="CW85" s="121"/>
      <c r="CX85" s="121"/>
      <c r="CY85" s="121"/>
      <c r="CZ85" s="121"/>
      <c r="DA85" s="121"/>
      <c r="DB85" s="121"/>
      <c r="DC85" s="121"/>
      <c r="DD85" s="121"/>
      <c r="DE85" s="121"/>
      <c r="DF85" s="121"/>
      <c r="DG85" s="121"/>
      <c r="DH85" s="121"/>
      <c r="DI85" s="121"/>
      <c r="DJ85" s="121"/>
      <c r="DK85" s="121"/>
      <c r="DL85" s="121"/>
      <c r="DM85" s="121"/>
      <c r="DN85" s="121"/>
      <c r="DO85" s="121"/>
      <c r="DP85" s="121"/>
      <c r="DQ85" s="121"/>
      <c r="DR85" s="121"/>
      <c r="DS85" s="121"/>
      <c r="DT85" s="121"/>
      <c r="DU85" s="121"/>
      <c r="DV85" s="121"/>
      <c r="DW85" s="121"/>
      <c r="DX85" s="121"/>
      <c r="DY85" s="121"/>
      <c r="DZ85" s="121"/>
      <c r="EA85" s="121"/>
      <c r="EB85" s="121"/>
      <c r="EC85" s="121"/>
      <c r="ED85" s="121"/>
      <c r="EE85" s="121"/>
      <c r="EF85" s="121"/>
      <c r="EG85" s="121"/>
      <c r="EH85" s="121"/>
      <c r="EI85" s="121"/>
      <c r="EJ85" s="121"/>
      <c r="EK85" s="121"/>
      <c r="EL85" s="121"/>
      <c r="EM85" s="121"/>
      <c r="EN85" s="121"/>
      <c r="EO85" s="121"/>
      <c r="EP85" s="121"/>
      <c r="EQ85" s="121"/>
      <c r="ER85" s="121"/>
      <c r="ES85" s="121"/>
      <c r="ET85" s="121"/>
      <c r="EU85" s="121"/>
      <c r="EV85" s="121"/>
      <c r="EW85" s="121"/>
      <c r="EX85" s="121"/>
      <c r="EY85" s="121"/>
      <c r="EZ85" s="121"/>
      <c r="FA85" s="121"/>
      <c r="FB85" s="121"/>
      <c r="FC85" s="121"/>
      <c r="FD85" s="121"/>
      <c r="FE85" s="121"/>
      <c r="FF85" s="121"/>
      <c r="FG85" s="121"/>
      <c r="FH85" s="121"/>
      <c r="FI85" s="121"/>
      <c r="FJ85" s="121"/>
      <c r="FK85" s="121"/>
      <c r="FL85" s="121"/>
      <c r="FM85" s="121"/>
      <c r="FN85" s="121"/>
      <c r="FO85" s="121"/>
      <c r="FP85" s="121"/>
      <c r="FQ85" s="121"/>
      <c r="FR85" s="121"/>
      <c r="FS85" s="121"/>
      <c r="FT85" s="121"/>
      <c r="FU85" s="121"/>
      <c r="FV85" s="121"/>
      <c r="FW85" s="121"/>
      <c r="FX85" s="121"/>
      <c r="FY85" s="121"/>
      <c r="FZ85" s="121"/>
      <c r="GA85" s="121"/>
      <c r="GB85" s="121"/>
      <c r="GC85" s="121"/>
      <c r="GD85" s="121"/>
      <c r="GE85" s="121"/>
      <c r="GF85" s="121"/>
      <c r="GG85" s="121"/>
      <c r="GH85" s="121"/>
      <c r="GI85" s="121"/>
      <c r="GJ85" s="121"/>
      <c r="GK85" s="121"/>
      <c r="GL85" s="121"/>
      <c r="GM85" s="121"/>
      <c r="GN85" s="121"/>
      <c r="GO85" s="121"/>
      <c r="GP85" s="121"/>
      <c r="GQ85" s="121"/>
      <c r="GR85" s="121"/>
      <c r="GS85" s="121"/>
      <c r="GT85" s="121"/>
      <c r="GU85" s="121"/>
      <c r="GV85" s="121"/>
      <c r="GW85" s="121"/>
      <c r="GX85" s="121"/>
      <c r="GY85" s="121"/>
      <c r="GZ85" s="121"/>
      <c r="HA85" s="121"/>
      <c r="HB85" s="121"/>
      <c r="HC85" s="121"/>
      <c r="HD85" s="121"/>
      <c r="HE85" s="121"/>
      <c r="HF85" s="121"/>
      <c r="HG85" s="121"/>
      <c r="HH85" s="121"/>
      <c r="HI85" s="121"/>
      <c r="HJ85" s="121"/>
      <c r="HK85" s="121"/>
      <c r="HL85" s="121"/>
      <c r="HM85" s="121"/>
      <c r="HN85" s="121"/>
      <c r="HO85" s="121"/>
      <c r="HP85" s="121"/>
      <c r="HQ85" s="121"/>
      <c r="HR85" s="121"/>
      <c r="HS85" s="121"/>
      <c r="HT85" s="121"/>
      <c r="HU85" s="121"/>
      <c r="HV85" s="121"/>
      <c r="HW85" s="121"/>
      <c r="HX85" s="121"/>
      <c r="HY85" s="121"/>
      <c r="HZ85" s="121"/>
    </row>
    <row r="86" spans="1:234" s="122" customFormat="1" ht="18" hidden="1" customHeight="1">
      <c r="A86" s="121"/>
      <c r="B86" s="108"/>
      <c r="C86" s="117"/>
      <c r="D86" s="118"/>
      <c r="E86" s="119"/>
      <c r="F86" s="118"/>
      <c r="G86" s="119"/>
      <c r="H86" s="118"/>
      <c r="I86" s="119"/>
      <c r="J86" s="120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  <c r="Y86" s="121"/>
      <c r="Z86" s="121"/>
      <c r="AA86" s="121"/>
      <c r="AB86" s="121"/>
      <c r="AC86" s="121"/>
      <c r="AD86" s="121"/>
      <c r="AE86" s="121"/>
      <c r="AF86" s="121"/>
      <c r="AG86" s="121"/>
      <c r="AH86" s="121"/>
      <c r="AI86" s="121"/>
      <c r="AJ86" s="121"/>
      <c r="AK86" s="121"/>
      <c r="AL86" s="121"/>
      <c r="AM86" s="121"/>
      <c r="AN86" s="121"/>
      <c r="AO86" s="121"/>
      <c r="AP86" s="121"/>
      <c r="AQ86" s="121"/>
      <c r="AR86" s="121"/>
      <c r="AS86" s="121"/>
      <c r="AT86" s="121"/>
      <c r="AU86" s="121"/>
      <c r="AV86" s="121"/>
      <c r="AW86" s="121"/>
      <c r="AX86" s="121"/>
      <c r="AY86" s="121"/>
      <c r="AZ86" s="121"/>
      <c r="BA86" s="121"/>
      <c r="BB86" s="121"/>
      <c r="BC86" s="121"/>
      <c r="BD86" s="121"/>
      <c r="BE86" s="121"/>
      <c r="BF86" s="121"/>
      <c r="BG86" s="121"/>
      <c r="BH86" s="121"/>
      <c r="BI86" s="121"/>
      <c r="BJ86" s="121"/>
      <c r="BK86" s="121"/>
      <c r="BL86" s="121"/>
      <c r="BM86" s="121"/>
      <c r="BN86" s="121"/>
      <c r="BO86" s="121"/>
      <c r="BP86" s="121"/>
      <c r="BQ86" s="121"/>
      <c r="BR86" s="121"/>
      <c r="BS86" s="121"/>
      <c r="BT86" s="121"/>
      <c r="BU86" s="121"/>
      <c r="BV86" s="121"/>
      <c r="BW86" s="121"/>
      <c r="BX86" s="121"/>
      <c r="BY86" s="121"/>
      <c r="BZ86" s="121"/>
      <c r="CA86" s="121"/>
      <c r="CB86" s="121"/>
      <c r="CC86" s="121"/>
      <c r="CD86" s="121"/>
      <c r="CE86" s="121"/>
      <c r="CF86" s="121"/>
      <c r="CG86" s="121"/>
      <c r="CH86" s="121"/>
      <c r="CI86" s="121"/>
      <c r="CJ86" s="121"/>
      <c r="CK86" s="121"/>
      <c r="CL86" s="121"/>
      <c r="CM86" s="121"/>
      <c r="CN86" s="121"/>
      <c r="CO86" s="121"/>
      <c r="CP86" s="121"/>
      <c r="CQ86" s="121"/>
      <c r="CR86" s="121"/>
      <c r="CS86" s="121"/>
      <c r="CT86" s="121"/>
      <c r="CU86" s="121"/>
      <c r="CV86" s="121"/>
      <c r="CW86" s="121"/>
      <c r="CX86" s="121"/>
      <c r="CY86" s="121"/>
      <c r="CZ86" s="121"/>
      <c r="DA86" s="121"/>
      <c r="DB86" s="121"/>
      <c r="DC86" s="121"/>
      <c r="DD86" s="121"/>
      <c r="DE86" s="121"/>
      <c r="DF86" s="121"/>
      <c r="DG86" s="121"/>
      <c r="DH86" s="121"/>
      <c r="DI86" s="121"/>
      <c r="DJ86" s="121"/>
      <c r="DK86" s="121"/>
      <c r="DL86" s="121"/>
      <c r="DM86" s="121"/>
      <c r="DN86" s="121"/>
      <c r="DO86" s="121"/>
      <c r="DP86" s="121"/>
      <c r="DQ86" s="121"/>
      <c r="DR86" s="121"/>
      <c r="DS86" s="121"/>
      <c r="DT86" s="121"/>
      <c r="DU86" s="121"/>
      <c r="DV86" s="121"/>
      <c r="DW86" s="121"/>
      <c r="DX86" s="121"/>
      <c r="DY86" s="121"/>
      <c r="DZ86" s="121"/>
      <c r="EA86" s="121"/>
      <c r="EB86" s="121"/>
      <c r="EC86" s="121"/>
      <c r="ED86" s="121"/>
      <c r="EE86" s="121"/>
      <c r="EF86" s="121"/>
      <c r="EG86" s="121"/>
      <c r="EH86" s="121"/>
      <c r="EI86" s="121"/>
      <c r="EJ86" s="121"/>
      <c r="EK86" s="121"/>
      <c r="EL86" s="121"/>
      <c r="EM86" s="121"/>
      <c r="EN86" s="121"/>
      <c r="EO86" s="121"/>
      <c r="EP86" s="121"/>
      <c r="EQ86" s="121"/>
      <c r="ER86" s="121"/>
      <c r="ES86" s="121"/>
      <c r="ET86" s="121"/>
      <c r="EU86" s="121"/>
      <c r="EV86" s="121"/>
      <c r="EW86" s="121"/>
      <c r="EX86" s="121"/>
      <c r="EY86" s="121"/>
      <c r="EZ86" s="121"/>
      <c r="FA86" s="121"/>
      <c r="FB86" s="121"/>
      <c r="FC86" s="121"/>
      <c r="FD86" s="121"/>
      <c r="FE86" s="121"/>
      <c r="FF86" s="121"/>
      <c r="FG86" s="121"/>
      <c r="FH86" s="121"/>
      <c r="FI86" s="121"/>
      <c r="FJ86" s="121"/>
      <c r="FK86" s="121"/>
      <c r="FL86" s="121"/>
      <c r="FM86" s="121"/>
      <c r="FN86" s="121"/>
      <c r="FO86" s="121"/>
      <c r="FP86" s="121"/>
      <c r="FQ86" s="121"/>
      <c r="FR86" s="121"/>
      <c r="FS86" s="121"/>
      <c r="FT86" s="121"/>
      <c r="FU86" s="121"/>
      <c r="FV86" s="121"/>
      <c r="FW86" s="121"/>
      <c r="FX86" s="121"/>
      <c r="FY86" s="121"/>
      <c r="FZ86" s="121"/>
      <c r="GA86" s="121"/>
      <c r="GB86" s="121"/>
      <c r="GC86" s="121"/>
      <c r="GD86" s="121"/>
      <c r="GE86" s="121"/>
      <c r="GF86" s="121"/>
      <c r="GG86" s="121"/>
      <c r="GH86" s="121"/>
      <c r="GI86" s="121"/>
      <c r="GJ86" s="121"/>
      <c r="GK86" s="121"/>
      <c r="GL86" s="121"/>
      <c r="GM86" s="121"/>
      <c r="GN86" s="121"/>
      <c r="GO86" s="121"/>
      <c r="GP86" s="121"/>
      <c r="GQ86" s="121"/>
      <c r="GR86" s="121"/>
      <c r="GS86" s="121"/>
      <c r="GT86" s="121"/>
      <c r="GU86" s="121"/>
      <c r="GV86" s="121"/>
      <c r="GW86" s="121"/>
      <c r="GX86" s="121"/>
      <c r="GY86" s="121"/>
      <c r="GZ86" s="121"/>
      <c r="HA86" s="121"/>
      <c r="HB86" s="121"/>
      <c r="HC86" s="121"/>
      <c r="HD86" s="121"/>
      <c r="HE86" s="121"/>
      <c r="HF86" s="121"/>
      <c r="HG86" s="121"/>
      <c r="HH86" s="121"/>
      <c r="HI86" s="121"/>
      <c r="HJ86" s="121"/>
      <c r="HK86" s="121"/>
      <c r="HL86" s="121"/>
      <c r="HM86" s="121"/>
      <c r="HN86" s="121"/>
      <c r="HO86" s="121"/>
      <c r="HP86" s="121"/>
      <c r="HQ86" s="121"/>
      <c r="HR86" s="121"/>
      <c r="HS86" s="121"/>
      <c r="HT86" s="121"/>
      <c r="HU86" s="121"/>
      <c r="HV86" s="121"/>
      <c r="HW86" s="121"/>
      <c r="HX86" s="121"/>
      <c r="HY86" s="121"/>
      <c r="HZ86" s="121"/>
    </row>
    <row r="87" spans="1:234" s="122" customFormat="1" ht="18" customHeight="1">
      <c r="A87" s="121"/>
      <c r="B87" s="108">
        <v>51</v>
      </c>
      <c r="C87" s="123" t="s">
        <v>104</v>
      </c>
      <c r="D87" s="124">
        <v>980</v>
      </c>
      <c r="E87" s="125">
        <v>1200.8987959183673</v>
      </c>
      <c r="F87" s="124">
        <v>4445</v>
      </c>
      <c r="G87" s="125">
        <v>1371.5401057367828</v>
      </c>
      <c r="H87" s="124">
        <v>2649</v>
      </c>
      <c r="I87" s="125">
        <v>836.84380520951288</v>
      </c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  <c r="Y87" s="121"/>
      <c r="Z87" s="121"/>
      <c r="AA87" s="121"/>
      <c r="AB87" s="121"/>
      <c r="AC87" s="121"/>
      <c r="AD87" s="121"/>
      <c r="AE87" s="121"/>
      <c r="AF87" s="121"/>
      <c r="AG87" s="121"/>
      <c r="AH87" s="121"/>
      <c r="AI87" s="121"/>
      <c r="AJ87" s="121"/>
      <c r="AK87" s="121"/>
      <c r="AL87" s="121"/>
      <c r="AM87" s="121"/>
      <c r="AN87" s="121"/>
      <c r="AO87" s="121"/>
      <c r="AP87" s="121"/>
      <c r="AQ87" s="121"/>
      <c r="AR87" s="121"/>
      <c r="AS87" s="121"/>
      <c r="AT87" s="121"/>
      <c r="AU87" s="121"/>
      <c r="AV87" s="121"/>
      <c r="AW87" s="121"/>
      <c r="AX87" s="121"/>
      <c r="AY87" s="121"/>
      <c r="AZ87" s="121"/>
      <c r="BA87" s="121"/>
      <c r="BB87" s="121"/>
      <c r="BC87" s="121"/>
      <c r="BD87" s="121"/>
      <c r="BE87" s="121"/>
      <c r="BF87" s="121"/>
      <c r="BG87" s="121"/>
      <c r="BH87" s="121"/>
      <c r="BI87" s="121"/>
      <c r="BJ87" s="121"/>
      <c r="BK87" s="121"/>
      <c r="BL87" s="121"/>
      <c r="BM87" s="121"/>
      <c r="BN87" s="121"/>
      <c r="BO87" s="121"/>
      <c r="BP87" s="121"/>
      <c r="BQ87" s="121"/>
      <c r="BR87" s="121"/>
      <c r="BS87" s="121"/>
      <c r="BT87" s="121"/>
      <c r="BU87" s="121"/>
      <c r="BV87" s="121"/>
      <c r="BW87" s="121"/>
      <c r="BX87" s="121"/>
      <c r="BY87" s="121"/>
      <c r="BZ87" s="121"/>
      <c r="CA87" s="121"/>
      <c r="CB87" s="121"/>
      <c r="CC87" s="121"/>
      <c r="CD87" s="121"/>
      <c r="CE87" s="121"/>
      <c r="CF87" s="121"/>
      <c r="CG87" s="121"/>
      <c r="CH87" s="121"/>
      <c r="CI87" s="121"/>
      <c r="CJ87" s="121"/>
      <c r="CK87" s="121"/>
      <c r="CL87" s="121"/>
      <c r="CM87" s="121"/>
      <c r="CN87" s="121"/>
      <c r="CO87" s="121"/>
      <c r="CP87" s="121"/>
      <c r="CQ87" s="121"/>
      <c r="CR87" s="121"/>
      <c r="CS87" s="121"/>
      <c r="CT87" s="121"/>
      <c r="CU87" s="121"/>
      <c r="CV87" s="121"/>
      <c r="CW87" s="121"/>
      <c r="CX87" s="121"/>
      <c r="CY87" s="121"/>
      <c r="CZ87" s="121"/>
      <c r="DA87" s="121"/>
      <c r="DB87" s="121"/>
      <c r="DC87" s="121"/>
      <c r="DD87" s="121"/>
      <c r="DE87" s="121"/>
      <c r="DF87" s="121"/>
      <c r="DG87" s="121"/>
      <c r="DH87" s="121"/>
      <c r="DI87" s="121"/>
      <c r="DJ87" s="121"/>
      <c r="DK87" s="121"/>
      <c r="DL87" s="121"/>
      <c r="DM87" s="121"/>
      <c r="DN87" s="121"/>
      <c r="DO87" s="121"/>
      <c r="DP87" s="121"/>
      <c r="DQ87" s="121"/>
      <c r="DR87" s="121"/>
      <c r="DS87" s="121"/>
      <c r="DT87" s="121"/>
      <c r="DU87" s="121"/>
      <c r="DV87" s="121"/>
      <c r="DW87" s="121"/>
      <c r="DX87" s="121"/>
      <c r="DY87" s="121"/>
      <c r="DZ87" s="121"/>
      <c r="EA87" s="121"/>
      <c r="EB87" s="121"/>
      <c r="EC87" s="121"/>
      <c r="ED87" s="121"/>
      <c r="EE87" s="121"/>
      <c r="EF87" s="121"/>
      <c r="EG87" s="121"/>
      <c r="EH87" s="121"/>
      <c r="EI87" s="121"/>
      <c r="EJ87" s="121"/>
      <c r="EK87" s="121"/>
      <c r="EL87" s="121"/>
      <c r="EM87" s="121"/>
      <c r="EN87" s="121"/>
      <c r="EO87" s="121"/>
      <c r="EP87" s="121"/>
      <c r="EQ87" s="121"/>
      <c r="ER87" s="121"/>
      <c r="ES87" s="121"/>
      <c r="ET87" s="121"/>
      <c r="EU87" s="121"/>
      <c r="EV87" s="121"/>
      <c r="EW87" s="121"/>
      <c r="EX87" s="121"/>
      <c r="EY87" s="121"/>
      <c r="EZ87" s="121"/>
      <c r="FA87" s="121"/>
      <c r="FB87" s="121"/>
      <c r="FC87" s="121"/>
      <c r="FD87" s="121"/>
      <c r="FE87" s="121"/>
      <c r="FF87" s="121"/>
      <c r="FG87" s="121"/>
      <c r="FH87" s="121"/>
      <c r="FI87" s="121"/>
      <c r="FJ87" s="121"/>
      <c r="FK87" s="121"/>
      <c r="FL87" s="121"/>
      <c r="FM87" s="121"/>
      <c r="FN87" s="121"/>
      <c r="FO87" s="121"/>
      <c r="FP87" s="121"/>
      <c r="FQ87" s="121"/>
      <c r="FR87" s="121"/>
      <c r="FS87" s="121"/>
      <c r="FT87" s="121"/>
      <c r="FU87" s="121"/>
      <c r="FV87" s="121"/>
      <c r="FW87" s="121"/>
      <c r="FX87" s="121"/>
      <c r="FY87" s="121"/>
      <c r="FZ87" s="121"/>
      <c r="GA87" s="121"/>
      <c r="GB87" s="121"/>
      <c r="GC87" s="121"/>
      <c r="GD87" s="121"/>
      <c r="GE87" s="121"/>
      <c r="GF87" s="121"/>
      <c r="GG87" s="121"/>
      <c r="GH87" s="121"/>
      <c r="GI87" s="121"/>
      <c r="GJ87" s="121"/>
      <c r="GK87" s="121"/>
      <c r="GL87" s="121"/>
      <c r="GM87" s="121"/>
      <c r="GN87" s="121"/>
      <c r="GO87" s="121"/>
      <c r="GP87" s="121"/>
      <c r="GQ87" s="121"/>
      <c r="GR87" s="121"/>
      <c r="GS87" s="121"/>
      <c r="GT87" s="121"/>
      <c r="GU87" s="121"/>
      <c r="GV87" s="121"/>
      <c r="GW87" s="121"/>
      <c r="GX87" s="121"/>
      <c r="GY87" s="121"/>
      <c r="GZ87" s="121"/>
      <c r="HA87" s="121"/>
      <c r="HB87" s="121"/>
      <c r="HC87" s="121"/>
      <c r="HD87" s="121"/>
      <c r="HE87" s="121"/>
      <c r="HF87" s="121"/>
      <c r="HG87" s="121"/>
      <c r="HH87" s="121"/>
      <c r="HI87" s="121"/>
      <c r="HJ87" s="121"/>
      <c r="HK87" s="121"/>
      <c r="HL87" s="121"/>
      <c r="HM87" s="121"/>
      <c r="HN87" s="121"/>
      <c r="HO87" s="121"/>
      <c r="HP87" s="121"/>
      <c r="HQ87" s="121"/>
      <c r="HR87" s="121"/>
      <c r="HS87" s="121"/>
      <c r="HT87" s="121"/>
      <c r="HU87" s="121"/>
      <c r="HV87" s="121"/>
      <c r="HW87" s="121"/>
      <c r="HX87" s="121"/>
      <c r="HY87" s="121"/>
      <c r="HZ87" s="121"/>
    </row>
    <row r="88" spans="1:234" s="122" customFormat="1" ht="18" customHeight="1">
      <c r="A88" s="121"/>
      <c r="B88" s="108">
        <v>52</v>
      </c>
      <c r="C88" s="123" t="s">
        <v>105</v>
      </c>
      <c r="D88" s="127">
        <v>1289</v>
      </c>
      <c r="E88" s="128">
        <v>1143.6526299456943</v>
      </c>
      <c r="F88" s="127">
        <v>4026</v>
      </c>
      <c r="G88" s="128">
        <v>1328.8315772478886</v>
      </c>
      <c r="H88" s="127">
        <v>2253</v>
      </c>
      <c r="I88" s="128">
        <v>780.71881491344868</v>
      </c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  <c r="AC88" s="121"/>
      <c r="AD88" s="121"/>
      <c r="AE88" s="121"/>
      <c r="AF88" s="121"/>
      <c r="AG88" s="121"/>
      <c r="AH88" s="121"/>
      <c r="AI88" s="121"/>
      <c r="AJ88" s="121"/>
      <c r="AK88" s="121"/>
      <c r="AL88" s="121"/>
      <c r="AM88" s="121"/>
      <c r="AN88" s="121"/>
      <c r="AO88" s="121"/>
      <c r="AP88" s="121"/>
      <c r="AQ88" s="121"/>
      <c r="AR88" s="121"/>
      <c r="AS88" s="121"/>
      <c r="AT88" s="121"/>
      <c r="AU88" s="121"/>
      <c r="AV88" s="121"/>
      <c r="AW88" s="121"/>
      <c r="AX88" s="121"/>
      <c r="AY88" s="121"/>
      <c r="AZ88" s="121"/>
      <c r="BA88" s="121"/>
      <c r="BB88" s="121"/>
      <c r="BC88" s="121"/>
      <c r="BD88" s="121"/>
      <c r="BE88" s="121"/>
      <c r="BF88" s="121"/>
      <c r="BG88" s="121"/>
      <c r="BH88" s="121"/>
      <c r="BI88" s="121"/>
      <c r="BJ88" s="121"/>
      <c r="BK88" s="121"/>
      <c r="BL88" s="121"/>
      <c r="BM88" s="121"/>
      <c r="BN88" s="121"/>
      <c r="BO88" s="121"/>
      <c r="BP88" s="121"/>
      <c r="BQ88" s="121"/>
      <c r="BR88" s="121"/>
      <c r="BS88" s="121"/>
      <c r="BT88" s="121"/>
      <c r="BU88" s="121"/>
      <c r="BV88" s="121"/>
      <c r="BW88" s="121"/>
      <c r="BX88" s="121"/>
      <c r="BY88" s="121"/>
      <c r="BZ88" s="121"/>
      <c r="CA88" s="121"/>
      <c r="CB88" s="121"/>
      <c r="CC88" s="121"/>
      <c r="CD88" s="121"/>
      <c r="CE88" s="121"/>
      <c r="CF88" s="121"/>
      <c r="CG88" s="121"/>
      <c r="CH88" s="121"/>
      <c r="CI88" s="121"/>
      <c r="CJ88" s="121"/>
      <c r="CK88" s="121"/>
      <c r="CL88" s="121"/>
      <c r="CM88" s="121"/>
      <c r="CN88" s="121"/>
      <c r="CO88" s="121"/>
      <c r="CP88" s="121"/>
      <c r="CQ88" s="121"/>
      <c r="CR88" s="121"/>
      <c r="CS88" s="121"/>
      <c r="CT88" s="121"/>
      <c r="CU88" s="121"/>
      <c r="CV88" s="121"/>
      <c r="CW88" s="121"/>
      <c r="CX88" s="121"/>
      <c r="CY88" s="121"/>
      <c r="CZ88" s="121"/>
      <c r="DA88" s="121"/>
      <c r="DB88" s="121"/>
      <c r="DC88" s="121"/>
      <c r="DD88" s="121"/>
      <c r="DE88" s="121"/>
      <c r="DF88" s="121"/>
      <c r="DG88" s="121"/>
      <c r="DH88" s="121"/>
      <c r="DI88" s="121"/>
      <c r="DJ88" s="121"/>
      <c r="DK88" s="121"/>
      <c r="DL88" s="121"/>
      <c r="DM88" s="121"/>
      <c r="DN88" s="121"/>
      <c r="DO88" s="121"/>
      <c r="DP88" s="121"/>
      <c r="DQ88" s="121"/>
      <c r="DR88" s="121"/>
      <c r="DS88" s="121"/>
      <c r="DT88" s="121"/>
      <c r="DU88" s="121"/>
      <c r="DV88" s="121"/>
      <c r="DW88" s="121"/>
      <c r="DX88" s="121"/>
      <c r="DY88" s="121"/>
      <c r="DZ88" s="121"/>
      <c r="EA88" s="121"/>
      <c r="EB88" s="121"/>
      <c r="EC88" s="121"/>
      <c r="ED88" s="121"/>
      <c r="EE88" s="121"/>
      <c r="EF88" s="121"/>
      <c r="EG88" s="121"/>
      <c r="EH88" s="121"/>
      <c r="EI88" s="121"/>
      <c r="EJ88" s="121"/>
      <c r="EK88" s="121"/>
      <c r="EL88" s="121"/>
      <c r="EM88" s="121"/>
      <c r="EN88" s="121"/>
      <c r="EO88" s="121"/>
      <c r="EP88" s="121"/>
      <c r="EQ88" s="121"/>
      <c r="ER88" s="121"/>
      <c r="ES88" s="121"/>
      <c r="ET88" s="121"/>
      <c r="EU88" s="121"/>
      <c r="EV88" s="121"/>
      <c r="EW88" s="121"/>
      <c r="EX88" s="121"/>
      <c r="EY88" s="121"/>
      <c r="EZ88" s="121"/>
      <c r="FA88" s="121"/>
      <c r="FB88" s="121"/>
      <c r="FC88" s="121"/>
      <c r="FD88" s="121"/>
      <c r="FE88" s="121"/>
      <c r="FF88" s="121"/>
      <c r="FG88" s="121"/>
      <c r="FH88" s="121"/>
      <c r="FI88" s="121"/>
      <c r="FJ88" s="121"/>
      <c r="FK88" s="121"/>
      <c r="FL88" s="121"/>
      <c r="FM88" s="121"/>
      <c r="FN88" s="121"/>
      <c r="FO88" s="121"/>
      <c r="FP88" s="121"/>
      <c r="FQ88" s="121"/>
      <c r="FR88" s="121"/>
      <c r="FS88" s="121"/>
      <c r="FT88" s="121"/>
      <c r="FU88" s="121"/>
      <c r="FV88" s="121"/>
      <c r="FW88" s="121"/>
      <c r="FX88" s="121"/>
      <c r="FY88" s="121"/>
      <c r="FZ88" s="121"/>
      <c r="GA88" s="121"/>
      <c r="GB88" s="121"/>
      <c r="GC88" s="121"/>
      <c r="GD88" s="121"/>
      <c r="GE88" s="121"/>
      <c r="GF88" s="121"/>
      <c r="GG88" s="121"/>
      <c r="GH88" s="121"/>
      <c r="GI88" s="121"/>
      <c r="GJ88" s="121"/>
      <c r="GK88" s="121"/>
      <c r="GL88" s="121"/>
      <c r="GM88" s="121"/>
      <c r="GN88" s="121"/>
      <c r="GO88" s="121"/>
      <c r="GP88" s="121"/>
      <c r="GQ88" s="121"/>
      <c r="GR88" s="121"/>
      <c r="GS88" s="121"/>
      <c r="GT88" s="121"/>
      <c r="GU88" s="121"/>
      <c r="GV88" s="121"/>
      <c r="GW88" s="121"/>
      <c r="GX88" s="121"/>
      <c r="GY88" s="121"/>
      <c r="GZ88" s="121"/>
      <c r="HA88" s="121"/>
      <c r="HB88" s="121"/>
      <c r="HC88" s="121"/>
      <c r="HD88" s="121"/>
      <c r="HE88" s="121"/>
      <c r="HF88" s="121"/>
      <c r="HG88" s="121"/>
      <c r="HH88" s="121"/>
      <c r="HI88" s="121"/>
      <c r="HJ88" s="121"/>
      <c r="HK88" s="121"/>
      <c r="HL88" s="121"/>
      <c r="HM88" s="121"/>
      <c r="HN88" s="121"/>
      <c r="HO88" s="121"/>
      <c r="HP88" s="121"/>
      <c r="HQ88" s="121"/>
      <c r="HR88" s="121"/>
      <c r="HS88" s="121"/>
      <c r="HT88" s="121"/>
      <c r="HU88" s="121"/>
      <c r="HV88" s="121"/>
      <c r="HW88" s="121"/>
      <c r="HX88" s="121"/>
      <c r="HY88" s="121"/>
      <c r="HZ88" s="121"/>
    </row>
    <row r="89" spans="1:234" s="122" customFormat="1" ht="18" hidden="1" customHeight="1">
      <c r="A89" s="121"/>
      <c r="B89" s="108"/>
      <c r="C89" s="123"/>
      <c r="D89" s="129"/>
      <c r="E89" s="130"/>
      <c r="F89" s="129"/>
      <c r="G89" s="130"/>
      <c r="H89" s="129"/>
      <c r="I89" s="130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  <c r="Y89" s="121"/>
      <c r="Z89" s="121"/>
      <c r="AA89" s="121"/>
      <c r="AB89" s="121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21"/>
      <c r="AO89" s="121"/>
      <c r="AP89" s="121"/>
      <c r="AQ89" s="121"/>
      <c r="AR89" s="121"/>
      <c r="AS89" s="121"/>
      <c r="AT89" s="121"/>
      <c r="AU89" s="121"/>
      <c r="AV89" s="121"/>
      <c r="AW89" s="121"/>
      <c r="AX89" s="121"/>
      <c r="AY89" s="121"/>
      <c r="AZ89" s="121"/>
      <c r="BA89" s="121"/>
      <c r="BB89" s="121"/>
      <c r="BC89" s="121"/>
      <c r="BD89" s="121"/>
      <c r="BE89" s="121"/>
      <c r="BF89" s="121"/>
      <c r="BG89" s="121"/>
      <c r="BH89" s="121"/>
      <c r="BI89" s="121"/>
      <c r="BJ89" s="121"/>
      <c r="BK89" s="121"/>
      <c r="BL89" s="121"/>
      <c r="BM89" s="121"/>
      <c r="BN89" s="121"/>
      <c r="BO89" s="121"/>
      <c r="BP89" s="121"/>
      <c r="BQ89" s="121"/>
      <c r="BR89" s="121"/>
      <c r="BS89" s="121"/>
      <c r="BT89" s="121"/>
      <c r="BU89" s="121"/>
      <c r="BV89" s="121"/>
      <c r="BW89" s="121"/>
      <c r="BX89" s="121"/>
      <c r="BY89" s="121"/>
      <c r="BZ89" s="121"/>
      <c r="CA89" s="121"/>
      <c r="CB89" s="121"/>
      <c r="CC89" s="121"/>
      <c r="CD89" s="121"/>
      <c r="CE89" s="121"/>
      <c r="CF89" s="121"/>
      <c r="CG89" s="121"/>
      <c r="CH89" s="121"/>
      <c r="CI89" s="121"/>
      <c r="CJ89" s="121"/>
      <c r="CK89" s="121"/>
      <c r="CL89" s="121"/>
      <c r="CM89" s="121"/>
      <c r="CN89" s="121"/>
      <c r="CO89" s="121"/>
      <c r="CP89" s="121"/>
      <c r="CQ89" s="121"/>
      <c r="CR89" s="121"/>
      <c r="CS89" s="121"/>
      <c r="CT89" s="121"/>
      <c r="CU89" s="121"/>
      <c r="CV89" s="121"/>
      <c r="CW89" s="121"/>
      <c r="CX89" s="121"/>
      <c r="CY89" s="121"/>
      <c r="CZ89" s="121"/>
      <c r="DA89" s="121"/>
      <c r="DB89" s="121"/>
      <c r="DC89" s="121"/>
      <c r="DD89" s="121"/>
      <c r="DE89" s="121"/>
      <c r="DF89" s="121"/>
      <c r="DG89" s="121"/>
      <c r="DH89" s="121"/>
      <c r="DI89" s="121"/>
      <c r="DJ89" s="121"/>
      <c r="DK89" s="121"/>
      <c r="DL89" s="121"/>
      <c r="DM89" s="121"/>
      <c r="DN89" s="121"/>
      <c r="DO89" s="121"/>
      <c r="DP89" s="121"/>
      <c r="DQ89" s="121"/>
      <c r="DR89" s="121"/>
      <c r="DS89" s="121"/>
      <c r="DT89" s="121"/>
      <c r="DU89" s="121"/>
      <c r="DV89" s="121"/>
      <c r="DW89" s="121"/>
      <c r="DX89" s="121"/>
      <c r="DY89" s="121"/>
      <c r="DZ89" s="121"/>
      <c r="EA89" s="121"/>
      <c r="EB89" s="121"/>
      <c r="EC89" s="121"/>
      <c r="ED89" s="121"/>
      <c r="EE89" s="121"/>
      <c r="EF89" s="121"/>
      <c r="EG89" s="121"/>
      <c r="EH89" s="121"/>
      <c r="EI89" s="121"/>
      <c r="EJ89" s="121"/>
      <c r="EK89" s="121"/>
      <c r="EL89" s="121"/>
      <c r="EM89" s="121"/>
      <c r="EN89" s="121"/>
      <c r="EO89" s="121"/>
      <c r="EP89" s="121"/>
      <c r="EQ89" s="121"/>
      <c r="ER89" s="121"/>
      <c r="ES89" s="121"/>
      <c r="ET89" s="121"/>
      <c r="EU89" s="121"/>
      <c r="EV89" s="121"/>
      <c r="EW89" s="121"/>
      <c r="EX89" s="121"/>
      <c r="EY89" s="121"/>
      <c r="EZ89" s="121"/>
      <c r="FA89" s="121"/>
      <c r="FB89" s="121"/>
      <c r="FC89" s="121"/>
      <c r="FD89" s="121"/>
      <c r="FE89" s="121"/>
      <c r="FF89" s="121"/>
      <c r="FG89" s="121"/>
      <c r="FH89" s="121"/>
      <c r="FI89" s="121"/>
      <c r="FJ89" s="121"/>
      <c r="FK89" s="121"/>
      <c r="FL89" s="121"/>
      <c r="FM89" s="121"/>
      <c r="FN89" s="121"/>
      <c r="FO89" s="121"/>
      <c r="FP89" s="121"/>
      <c r="FQ89" s="121"/>
      <c r="FR89" s="121"/>
      <c r="FS89" s="121"/>
      <c r="FT89" s="121"/>
      <c r="FU89" s="121"/>
      <c r="FV89" s="121"/>
      <c r="FW89" s="121"/>
      <c r="FX89" s="121"/>
      <c r="FY89" s="121"/>
      <c r="FZ89" s="121"/>
      <c r="GA89" s="121"/>
      <c r="GB89" s="121"/>
      <c r="GC89" s="121"/>
      <c r="GD89" s="121"/>
      <c r="GE89" s="121"/>
      <c r="GF89" s="121"/>
      <c r="GG89" s="121"/>
      <c r="GH89" s="121"/>
      <c r="GI89" s="121"/>
      <c r="GJ89" s="121"/>
      <c r="GK89" s="121"/>
      <c r="GL89" s="121"/>
      <c r="GM89" s="121"/>
      <c r="GN89" s="121"/>
      <c r="GO89" s="121"/>
      <c r="GP89" s="121"/>
      <c r="GQ89" s="121"/>
      <c r="GR89" s="121"/>
      <c r="GS89" s="121"/>
      <c r="GT89" s="121"/>
      <c r="GU89" s="121"/>
      <c r="GV89" s="121"/>
      <c r="GW89" s="121"/>
      <c r="GX89" s="121"/>
      <c r="GY89" s="121"/>
      <c r="GZ89" s="121"/>
      <c r="HA89" s="121"/>
      <c r="HB89" s="121"/>
      <c r="HC89" s="121"/>
      <c r="HD89" s="121"/>
      <c r="HE89" s="121"/>
      <c r="HF89" s="121"/>
      <c r="HG89" s="121"/>
      <c r="HH89" s="121"/>
      <c r="HI89" s="121"/>
      <c r="HJ89" s="121"/>
      <c r="HK89" s="121"/>
      <c r="HL89" s="121"/>
      <c r="HM89" s="121"/>
      <c r="HN89" s="121"/>
      <c r="HO89" s="121"/>
      <c r="HP89" s="121"/>
      <c r="HQ89" s="121"/>
      <c r="HR89" s="121"/>
      <c r="HS89" s="121"/>
      <c r="HT89" s="121"/>
      <c r="HU89" s="121"/>
      <c r="HV89" s="121"/>
      <c r="HW89" s="121"/>
      <c r="HX89" s="121"/>
      <c r="HY89" s="121"/>
      <c r="HZ89" s="121"/>
    </row>
    <row r="90" spans="1:234" s="122" customFormat="1" ht="18" customHeight="1">
      <c r="A90" s="391"/>
      <c r="B90" s="401"/>
      <c r="C90" s="398" t="s">
        <v>45</v>
      </c>
      <c r="D90" s="399">
        <v>950209</v>
      </c>
      <c r="E90" s="400">
        <v>1034.8584819655464</v>
      </c>
      <c r="F90" s="399">
        <v>6262298</v>
      </c>
      <c r="G90" s="400">
        <v>1256.9648009340942</v>
      </c>
      <c r="H90" s="399">
        <v>2349822</v>
      </c>
      <c r="I90" s="400">
        <v>780.17119941850956</v>
      </c>
      <c r="J90" s="39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  <c r="Y90" s="121"/>
      <c r="Z90" s="121"/>
      <c r="AA90" s="121"/>
      <c r="AB90" s="121"/>
      <c r="AC90" s="121"/>
      <c r="AD90" s="121"/>
      <c r="AE90" s="121"/>
      <c r="AF90" s="121"/>
      <c r="AG90" s="121"/>
      <c r="AH90" s="121"/>
      <c r="AI90" s="121"/>
      <c r="AJ90" s="121"/>
      <c r="AK90" s="121"/>
      <c r="AL90" s="121"/>
      <c r="AM90" s="121"/>
      <c r="AN90" s="121"/>
      <c r="AO90" s="121"/>
      <c r="AP90" s="121"/>
      <c r="AQ90" s="121"/>
      <c r="AR90" s="121"/>
      <c r="AS90" s="121"/>
      <c r="AT90" s="121"/>
      <c r="AU90" s="121"/>
      <c r="AV90" s="121"/>
      <c r="AW90" s="121"/>
      <c r="AX90" s="121"/>
      <c r="AY90" s="121"/>
      <c r="AZ90" s="121"/>
      <c r="BA90" s="121"/>
      <c r="BB90" s="121"/>
      <c r="BC90" s="121"/>
      <c r="BD90" s="121"/>
      <c r="BE90" s="121"/>
      <c r="BF90" s="121"/>
      <c r="BG90" s="121"/>
      <c r="BH90" s="121"/>
      <c r="BI90" s="121"/>
      <c r="BJ90" s="121"/>
      <c r="BK90" s="121"/>
      <c r="BL90" s="121"/>
      <c r="BM90" s="121"/>
      <c r="BN90" s="121"/>
      <c r="BO90" s="121"/>
      <c r="BP90" s="121"/>
      <c r="BQ90" s="121"/>
      <c r="BR90" s="121"/>
      <c r="BS90" s="121"/>
      <c r="BT90" s="121"/>
      <c r="BU90" s="121"/>
      <c r="BV90" s="121"/>
      <c r="BW90" s="121"/>
      <c r="BX90" s="121"/>
      <c r="BY90" s="121"/>
      <c r="BZ90" s="121"/>
      <c r="CA90" s="121"/>
      <c r="CB90" s="121"/>
      <c r="CC90" s="121"/>
      <c r="CD90" s="121"/>
      <c r="CE90" s="121"/>
      <c r="CF90" s="121"/>
      <c r="CG90" s="121"/>
      <c r="CH90" s="121"/>
      <c r="CI90" s="121"/>
      <c r="CJ90" s="121"/>
      <c r="CK90" s="121"/>
      <c r="CL90" s="121"/>
      <c r="CM90" s="121"/>
      <c r="CN90" s="121"/>
      <c r="CO90" s="121"/>
      <c r="CP90" s="121"/>
      <c r="CQ90" s="121"/>
      <c r="CR90" s="121"/>
      <c r="CS90" s="121"/>
      <c r="CT90" s="121"/>
      <c r="CU90" s="121"/>
      <c r="CV90" s="121"/>
      <c r="CW90" s="121"/>
      <c r="CX90" s="121"/>
      <c r="CY90" s="121"/>
      <c r="CZ90" s="121"/>
      <c r="DA90" s="121"/>
      <c r="DB90" s="121"/>
      <c r="DC90" s="121"/>
      <c r="DD90" s="121"/>
      <c r="DE90" s="121"/>
      <c r="DF90" s="121"/>
      <c r="DG90" s="121"/>
      <c r="DH90" s="121"/>
      <c r="DI90" s="121"/>
      <c r="DJ90" s="121"/>
      <c r="DK90" s="121"/>
      <c r="DL90" s="121"/>
      <c r="DM90" s="121"/>
      <c r="DN90" s="121"/>
      <c r="DO90" s="121"/>
      <c r="DP90" s="121"/>
      <c r="DQ90" s="121"/>
      <c r="DR90" s="121"/>
      <c r="DS90" s="121"/>
      <c r="DT90" s="121"/>
      <c r="DU90" s="121"/>
      <c r="DV90" s="121"/>
      <c r="DW90" s="121"/>
      <c r="DX90" s="121"/>
      <c r="DY90" s="121"/>
      <c r="DZ90" s="121"/>
      <c r="EA90" s="121"/>
      <c r="EB90" s="121"/>
      <c r="EC90" s="121"/>
      <c r="ED90" s="121"/>
      <c r="EE90" s="121"/>
      <c r="EF90" s="121"/>
      <c r="EG90" s="121"/>
      <c r="EH90" s="121"/>
      <c r="EI90" s="121"/>
      <c r="EJ90" s="121"/>
      <c r="EK90" s="121"/>
      <c r="EL90" s="121"/>
      <c r="EM90" s="121"/>
      <c r="EN90" s="121"/>
      <c r="EO90" s="121"/>
      <c r="EP90" s="121"/>
      <c r="EQ90" s="121"/>
      <c r="ER90" s="121"/>
      <c r="ES90" s="121"/>
      <c r="ET90" s="121"/>
      <c r="EU90" s="121"/>
      <c r="EV90" s="121"/>
      <c r="EW90" s="121"/>
      <c r="EX90" s="121"/>
      <c r="EY90" s="121"/>
      <c r="EZ90" s="121"/>
      <c r="FA90" s="121"/>
      <c r="FB90" s="121"/>
      <c r="FC90" s="121"/>
      <c r="FD90" s="121"/>
      <c r="FE90" s="121"/>
      <c r="FF90" s="121"/>
      <c r="FG90" s="121"/>
      <c r="FH90" s="121"/>
      <c r="FI90" s="121"/>
      <c r="FJ90" s="121"/>
      <c r="FK90" s="121"/>
      <c r="FL90" s="121"/>
      <c r="FM90" s="121"/>
      <c r="FN90" s="121"/>
      <c r="FO90" s="121"/>
      <c r="FP90" s="121"/>
      <c r="FQ90" s="121"/>
      <c r="FR90" s="121"/>
      <c r="FS90" s="121"/>
      <c r="FT90" s="121"/>
      <c r="FU90" s="121"/>
      <c r="FV90" s="121"/>
      <c r="FW90" s="121"/>
      <c r="FX90" s="121"/>
      <c r="FY90" s="121"/>
      <c r="FZ90" s="121"/>
      <c r="GA90" s="121"/>
      <c r="GB90" s="121"/>
      <c r="GC90" s="121"/>
      <c r="GD90" s="121"/>
      <c r="GE90" s="121"/>
      <c r="GF90" s="121"/>
      <c r="GG90" s="121"/>
      <c r="GH90" s="121"/>
      <c r="GI90" s="121"/>
      <c r="GJ90" s="121"/>
      <c r="GK90" s="121"/>
      <c r="GL90" s="121"/>
      <c r="GM90" s="121"/>
      <c r="GN90" s="121"/>
      <c r="GO90" s="121"/>
      <c r="GP90" s="121"/>
      <c r="GQ90" s="121"/>
      <c r="GR90" s="121"/>
      <c r="GS90" s="121"/>
      <c r="GT90" s="121"/>
      <c r="GU90" s="121"/>
      <c r="GV90" s="121"/>
      <c r="GW90" s="121"/>
      <c r="GX90" s="121"/>
      <c r="GY90" s="121"/>
      <c r="GZ90" s="121"/>
      <c r="HA90" s="121"/>
      <c r="HB90" s="121"/>
      <c r="HC90" s="121"/>
      <c r="HD90" s="121"/>
      <c r="HE90" s="121"/>
      <c r="HF90" s="121"/>
      <c r="HG90" s="121"/>
      <c r="HH90" s="121"/>
      <c r="HI90" s="121"/>
      <c r="HJ90" s="121"/>
      <c r="HK90" s="121"/>
      <c r="HL90" s="121"/>
      <c r="HM90" s="121"/>
      <c r="HN90" s="121"/>
      <c r="HO90" s="121"/>
      <c r="HP90" s="121"/>
      <c r="HQ90" s="121"/>
      <c r="HR90" s="121"/>
      <c r="HS90" s="121"/>
      <c r="HT90" s="121"/>
      <c r="HU90" s="121"/>
      <c r="HV90" s="121"/>
      <c r="HW90" s="121"/>
      <c r="HX90" s="121"/>
      <c r="HY90" s="121"/>
      <c r="HZ90" s="121"/>
    </row>
    <row r="91" spans="1:234" ht="18" customHeight="1">
      <c r="A91" s="318"/>
      <c r="B91" s="319"/>
      <c r="C91" s="327"/>
      <c r="D91" s="327"/>
      <c r="E91" s="327"/>
      <c r="F91" s="327"/>
      <c r="G91" s="327"/>
      <c r="H91" s="327"/>
      <c r="I91" s="327"/>
      <c r="J91" s="327"/>
    </row>
    <row r="92" spans="1:234" ht="18" customHeight="1">
      <c r="A92" s="318"/>
      <c r="B92" s="393"/>
      <c r="C92" s="327"/>
      <c r="D92" s="328"/>
      <c r="E92" s="394"/>
      <c r="F92" s="328"/>
      <c r="G92" s="394"/>
      <c r="H92" s="328"/>
      <c r="I92" s="394"/>
      <c r="J92" s="327"/>
    </row>
    <row r="93" spans="1:234" ht="18" customHeight="1">
      <c r="B93" s="131"/>
      <c r="D93" s="132"/>
      <c r="E93" s="133"/>
      <c r="F93" s="132"/>
      <c r="G93" s="133"/>
      <c r="H93" s="132"/>
      <c r="I93" s="133"/>
    </row>
    <row r="94" spans="1:234" ht="18" customHeight="1">
      <c r="B94" s="131"/>
      <c r="C94" s="134"/>
      <c r="D94" s="132"/>
      <c r="E94" s="133"/>
      <c r="F94" s="132"/>
      <c r="G94" s="133"/>
      <c r="H94" s="132"/>
      <c r="I94" s="133"/>
    </row>
    <row r="95" spans="1:234" ht="18" customHeight="1">
      <c r="B95" s="131"/>
      <c r="E95" s="133"/>
    </row>
    <row r="96" spans="1:234" ht="18" customHeight="1">
      <c r="B96" s="131"/>
      <c r="E96" s="133"/>
    </row>
    <row r="97" spans="2:5" ht="18" customHeight="1">
      <c r="B97" s="131"/>
      <c r="E97" s="133"/>
    </row>
    <row r="98" spans="2:5" ht="18" customHeight="1">
      <c r="B98" s="131"/>
      <c r="E98" s="133"/>
    </row>
    <row r="99" spans="2:5" ht="18" customHeight="1">
      <c r="B99" s="131"/>
      <c r="E99" s="133"/>
    </row>
    <row r="100" spans="2:5" ht="18" customHeight="1">
      <c r="B100" s="135"/>
      <c r="E100" s="133"/>
    </row>
    <row r="101" spans="2:5" ht="18" customHeight="1">
      <c r="B101" s="135"/>
    </row>
    <row r="102" spans="2:5" ht="18" customHeight="1">
      <c r="B102" s="135"/>
    </row>
    <row r="103" spans="2:5" ht="18" customHeight="1">
      <c r="B103" s="135"/>
    </row>
    <row r="104" spans="2:5" ht="18" customHeight="1">
      <c r="B104" s="135"/>
    </row>
    <row r="105" spans="2:5" ht="18" customHeight="1">
      <c r="B105" s="135"/>
    </row>
    <row r="106" spans="2:5" ht="18" customHeight="1">
      <c r="B106" s="135"/>
    </row>
    <row r="107" spans="2:5" ht="18" customHeight="1">
      <c r="B107" s="135"/>
    </row>
    <row r="108" spans="2:5" ht="18" customHeight="1">
      <c r="B108" s="136"/>
    </row>
    <row r="109" spans="2:5" ht="18" customHeight="1">
      <c r="B109" s="136"/>
    </row>
    <row r="110" spans="2:5" ht="18" customHeight="1">
      <c r="B110" s="136"/>
    </row>
    <row r="111" spans="2:5" ht="18" customHeight="1">
      <c r="B111" s="136"/>
    </row>
    <row r="112" spans="2:5" ht="18" customHeight="1">
      <c r="B112" s="136"/>
    </row>
    <row r="113" spans="2:2" ht="18" customHeight="1">
      <c r="B113" s="136"/>
    </row>
    <row r="114" spans="2:2" ht="18" customHeight="1">
      <c r="B114" s="136"/>
    </row>
    <row r="115" spans="2:2">
      <c r="B115" s="136"/>
    </row>
    <row r="116" spans="2:2" ht="12.95" customHeight="1">
      <c r="B116" s="136"/>
    </row>
    <row r="117" spans="2:2">
      <c r="B117" s="136"/>
    </row>
    <row r="118" spans="2:2">
      <c r="B118" s="136"/>
    </row>
    <row r="119" spans="2:2">
      <c r="B119" s="136"/>
    </row>
    <row r="120" spans="2:2">
      <c r="B120" s="136"/>
    </row>
    <row r="121" spans="2:2">
      <c r="B121" s="136"/>
    </row>
    <row r="122" spans="2:2">
      <c r="B122" s="136"/>
    </row>
    <row r="123" spans="2:2">
      <c r="B123" s="136"/>
    </row>
    <row r="124" spans="2:2">
      <c r="B124" s="136"/>
    </row>
    <row r="125" spans="2:2">
      <c r="B125" s="136"/>
    </row>
    <row r="126" spans="2:2">
      <c r="B126" s="136"/>
    </row>
    <row r="127" spans="2:2">
      <c r="B127" s="136"/>
    </row>
    <row r="128" spans="2:2">
      <c r="B128" s="136"/>
    </row>
    <row r="129" spans="2:2" ht="15.75" customHeight="1">
      <c r="B129" s="136"/>
    </row>
    <row r="130" spans="2:2">
      <c r="B130" s="136"/>
    </row>
    <row r="131" spans="2:2">
      <c r="B131" s="136"/>
    </row>
    <row r="132" spans="2:2">
      <c r="B132" s="136"/>
    </row>
    <row r="133" spans="2:2">
      <c r="B133" s="136"/>
    </row>
    <row r="134" spans="2:2">
      <c r="B134" s="136"/>
    </row>
    <row r="135" spans="2:2">
      <c r="B135" s="136"/>
    </row>
    <row r="136" spans="2:2">
      <c r="B136" s="136"/>
    </row>
    <row r="137" spans="2:2">
      <c r="B137" s="136"/>
    </row>
    <row r="138" spans="2:2">
      <c r="B138" s="136"/>
    </row>
    <row r="139" spans="2:2">
      <c r="B139" s="136"/>
    </row>
  </sheetData>
  <mergeCells count="2">
    <mergeCell ref="B7:B8"/>
    <mergeCell ref="C7:C8"/>
  </mergeCells>
  <hyperlinks>
    <hyperlink ref="K5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pageSetUpPr fitToPage="1"/>
  </sheetPr>
  <dimension ref="A1:IX139"/>
  <sheetViews>
    <sheetView showGridLines="0" showRowColHeaders="0" showOutlineSymbols="0" zoomScaleNormal="100" workbookViewId="0">
      <pane ySplit="9" topLeftCell="A10" activePane="bottomLeft" state="frozen"/>
      <selection activeCell="Q29" sqref="Q29"/>
      <selection pane="bottomLeft" activeCell="L78" sqref="L78"/>
    </sheetView>
  </sheetViews>
  <sheetFormatPr baseColWidth="10" defaultColWidth="11.42578125" defaultRowHeight="15.75"/>
  <cols>
    <col min="1" max="1" width="2.7109375" style="143" customWidth="1"/>
    <col min="2" max="2" width="8" style="108" customWidth="1"/>
    <col min="3" max="3" width="24.7109375" style="112" customWidth="1"/>
    <col min="4" max="9" width="18.7109375" style="112" customWidth="1"/>
    <col min="10" max="11" width="11.42578125" style="112" customWidth="1"/>
    <col min="12" max="12" width="14.42578125" style="112" customWidth="1"/>
    <col min="13" max="16384" width="11.42578125" style="112"/>
  </cols>
  <sheetData>
    <row r="1" spans="1:234" s="1" customFormat="1">
      <c r="A1" s="3"/>
      <c r="B1" s="8"/>
    </row>
    <row r="2" spans="1:234" s="1" customFormat="1">
      <c r="A2" s="3"/>
      <c r="B2" s="8"/>
    </row>
    <row r="3" spans="1:234" s="2" customFormat="1" ht="18.75">
      <c r="A3" s="290"/>
      <c r="B3" s="8"/>
      <c r="C3" s="103" t="s">
        <v>46</v>
      </c>
      <c r="D3" s="137"/>
      <c r="E3" s="138"/>
      <c r="F3" s="137"/>
      <c r="G3" s="137"/>
      <c r="H3" s="137"/>
      <c r="I3" s="137"/>
      <c r="J3" s="2" t="s">
        <v>106</v>
      </c>
    </row>
    <row r="4" spans="1:234" s="2" customFormat="1" ht="15.75" customHeight="1">
      <c r="A4" s="290"/>
      <c r="B4" s="8"/>
      <c r="C4" s="139"/>
      <c r="D4" s="137"/>
      <c r="E4" s="138"/>
      <c r="F4" s="137"/>
      <c r="G4" s="137"/>
      <c r="H4" s="137"/>
      <c r="I4" s="137"/>
    </row>
    <row r="5" spans="1:234" s="2" customFormat="1" ht="18.75" customHeight="1">
      <c r="A5" s="290"/>
      <c r="B5" s="8"/>
      <c r="C5" s="107" t="str">
        <f>'Número pensiones (IP-J-V)'!$C$5</f>
        <v>1 de  Septiembre de 2022</v>
      </c>
      <c r="D5" s="137"/>
      <c r="E5" s="138"/>
      <c r="F5" s="137"/>
      <c r="G5" s="137"/>
      <c r="H5" s="137"/>
      <c r="I5" s="137"/>
      <c r="J5" s="2" t="s">
        <v>106</v>
      </c>
      <c r="K5" s="9" t="s">
        <v>177</v>
      </c>
    </row>
    <row r="6" spans="1:234" ht="9" customHeight="1">
      <c r="A6" s="318"/>
      <c r="B6" s="319"/>
      <c r="C6" s="320"/>
      <c r="D6" s="321"/>
      <c r="E6" s="322"/>
      <c r="F6" s="321"/>
      <c r="G6" s="321"/>
      <c r="H6" s="321"/>
      <c r="I6" s="321"/>
    </row>
    <row r="7" spans="1:234" ht="18.75" customHeight="1">
      <c r="A7" s="318"/>
      <c r="B7" s="578" t="s">
        <v>166</v>
      </c>
      <c r="C7" s="580" t="s">
        <v>47</v>
      </c>
      <c r="D7" s="388" t="s">
        <v>107</v>
      </c>
      <c r="E7" s="389"/>
      <c r="F7" s="388" t="s">
        <v>108</v>
      </c>
      <c r="G7" s="388"/>
      <c r="H7" s="388" t="s">
        <v>45</v>
      </c>
      <c r="I7" s="388"/>
      <c r="J7" s="140"/>
      <c r="M7" s="141"/>
    </row>
    <row r="8" spans="1:234" ht="24" customHeight="1">
      <c r="A8" s="318"/>
      <c r="B8" s="579"/>
      <c r="C8" s="581"/>
      <c r="D8" s="324" t="s">
        <v>7</v>
      </c>
      <c r="E8" s="390" t="s">
        <v>51</v>
      </c>
      <c r="F8" s="324" t="s">
        <v>7</v>
      </c>
      <c r="G8" s="390" t="s">
        <v>51</v>
      </c>
      <c r="H8" s="324" t="s">
        <v>7</v>
      </c>
      <c r="I8" s="390" t="s">
        <v>51</v>
      </c>
      <c r="J8" s="140"/>
    </row>
    <row r="9" spans="1:234" ht="24" hidden="1" customHeight="1">
      <c r="B9" s="113"/>
      <c r="C9" s="114"/>
      <c r="D9" s="115"/>
      <c r="E9" s="116"/>
      <c r="F9" s="115"/>
      <c r="G9" s="116"/>
      <c r="H9" s="115"/>
      <c r="I9" s="116"/>
      <c r="J9" s="140"/>
    </row>
    <row r="10" spans="1:234" s="122" customFormat="1" ht="18" customHeight="1">
      <c r="A10" s="121"/>
      <c r="B10" s="108"/>
      <c r="C10" s="117" t="s">
        <v>52</v>
      </c>
      <c r="D10" s="118">
        <v>70153</v>
      </c>
      <c r="E10" s="119">
        <v>414.24642980342963</v>
      </c>
      <c r="F10" s="118">
        <v>11608</v>
      </c>
      <c r="G10" s="119">
        <v>609.24808580289437</v>
      </c>
      <c r="H10" s="118">
        <v>1615930</v>
      </c>
      <c r="I10" s="119">
        <v>976.16780960190113</v>
      </c>
      <c r="J10" s="120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</row>
    <row r="11" spans="1:234" s="126" customFormat="1" ht="18" customHeight="1">
      <c r="A11" s="289"/>
      <c r="B11" s="108">
        <v>4</v>
      </c>
      <c r="C11" s="123" t="s">
        <v>53</v>
      </c>
      <c r="D11" s="124">
        <v>5399</v>
      </c>
      <c r="E11" s="125">
        <v>372.15431190961289</v>
      </c>
      <c r="F11" s="124">
        <v>484</v>
      </c>
      <c r="G11" s="125">
        <v>590.39826446280983</v>
      </c>
      <c r="H11" s="124">
        <v>110749</v>
      </c>
      <c r="I11" s="125">
        <v>887.2353528248558</v>
      </c>
    </row>
    <row r="12" spans="1:234" s="126" customFormat="1" ht="18" customHeight="1">
      <c r="A12" s="289"/>
      <c r="B12" s="108">
        <v>11</v>
      </c>
      <c r="C12" s="123" t="s">
        <v>54</v>
      </c>
      <c r="D12" s="124">
        <v>10620</v>
      </c>
      <c r="E12" s="125">
        <v>443.84825612052737</v>
      </c>
      <c r="F12" s="124">
        <v>2596</v>
      </c>
      <c r="G12" s="125">
        <v>629.85254622496143</v>
      </c>
      <c r="H12" s="124">
        <v>226475</v>
      </c>
      <c r="I12" s="125">
        <v>1082.1166734959706</v>
      </c>
    </row>
    <row r="13" spans="1:234" s="126" customFormat="1" ht="18" customHeight="1">
      <c r="A13" s="289"/>
      <c r="B13" s="108">
        <v>14</v>
      </c>
      <c r="C13" s="123" t="s">
        <v>55</v>
      </c>
      <c r="D13" s="124">
        <v>7007</v>
      </c>
      <c r="E13" s="125">
        <v>413.26485371771088</v>
      </c>
      <c r="F13" s="124">
        <v>1314</v>
      </c>
      <c r="G13" s="125">
        <v>592.62001522070022</v>
      </c>
      <c r="H13" s="124">
        <v>174844</v>
      </c>
      <c r="I13" s="125">
        <v>906.37662155979046</v>
      </c>
    </row>
    <row r="14" spans="1:234" s="126" customFormat="1" ht="18" customHeight="1">
      <c r="A14" s="289"/>
      <c r="B14" s="108">
        <v>18</v>
      </c>
      <c r="C14" s="123" t="s">
        <v>56</v>
      </c>
      <c r="D14" s="124">
        <v>7944</v>
      </c>
      <c r="E14" s="125">
        <v>399.58336606243711</v>
      </c>
      <c r="F14" s="124">
        <v>1438</v>
      </c>
      <c r="G14" s="125">
        <v>595.80810152990273</v>
      </c>
      <c r="H14" s="124">
        <v>192088</v>
      </c>
      <c r="I14" s="125">
        <v>927.83592218150022</v>
      </c>
    </row>
    <row r="15" spans="1:234" s="126" customFormat="1" ht="18" customHeight="1">
      <c r="A15" s="289"/>
      <c r="B15" s="108">
        <v>21</v>
      </c>
      <c r="C15" s="123" t="s">
        <v>57</v>
      </c>
      <c r="D15" s="124">
        <v>4400</v>
      </c>
      <c r="E15" s="125">
        <v>417.0624431818182</v>
      </c>
      <c r="F15" s="124">
        <v>735</v>
      </c>
      <c r="G15" s="125">
        <v>634.58903401360556</v>
      </c>
      <c r="H15" s="124">
        <v>100630</v>
      </c>
      <c r="I15" s="125">
        <v>990.68784288979464</v>
      </c>
    </row>
    <row r="16" spans="1:234" s="126" customFormat="1" ht="18" customHeight="1">
      <c r="A16" s="289"/>
      <c r="B16" s="108">
        <v>23</v>
      </c>
      <c r="C16" s="123" t="s">
        <v>58</v>
      </c>
      <c r="D16" s="124">
        <v>5667</v>
      </c>
      <c r="E16" s="125">
        <v>400.75413269807666</v>
      </c>
      <c r="F16" s="124">
        <v>801</v>
      </c>
      <c r="G16" s="125">
        <v>553.6097128589264</v>
      </c>
      <c r="H16" s="124">
        <v>144674</v>
      </c>
      <c r="I16" s="125">
        <v>897.43697706567843</v>
      </c>
    </row>
    <row r="17" spans="1:234" s="126" customFormat="1" ht="18" customHeight="1">
      <c r="A17" s="289"/>
      <c r="B17" s="108">
        <v>29</v>
      </c>
      <c r="C17" s="123" t="s">
        <v>59</v>
      </c>
      <c r="D17" s="124">
        <v>12866</v>
      </c>
      <c r="E17" s="125">
        <v>403.97681874708536</v>
      </c>
      <c r="F17" s="124">
        <v>1610</v>
      </c>
      <c r="G17" s="125">
        <v>604.37842857142857</v>
      </c>
      <c r="H17" s="124">
        <v>277798</v>
      </c>
      <c r="I17" s="125">
        <v>992.38046803792656</v>
      </c>
    </row>
    <row r="18" spans="1:234" s="126" customFormat="1" ht="18" customHeight="1">
      <c r="A18" s="289"/>
      <c r="B18" s="108">
        <v>41</v>
      </c>
      <c r="C18" s="123" t="s">
        <v>60</v>
      </c>
      <c r="D18" s="124">
        <v>16250</v>
      </c>
      <c r="E18" s="125">
        <v>428.55070276923078</v>
      </c>
      <c r="F18" s="124">
        <v>2630</v>
      </c>
      <c r="G18" s="125">
        <v>620.87964638783262</v>
      </c>
      <c r="H18" s="124">
        <v>388672</v>
      </c>
      <c r="I18" s="125">
        <v>1009.0136724538954</v>
      </c>
    </row>
    <row r="19" spans="1:234" s="126" customFormat="1" ht="18" hidden="1" customHeight="1">
      <c r="A19" s="289"/>
      <c r="B19" s="108"/>
      <c r="C19" s="123"/>
      <c r="D19" s="124"/>
      <c r="E19" s="125"/>
      <c r="F19" s="124"/>
      <c r="G19" s="125"/>
      <c r="H19" s="124"/>
      <c r="I19" s="125"/>
    </row>
    <row r="20" spans="1:234" s="122" customFormat="1" ht="18" customHeight="1">
      <c r="A20" s="121"/>
      <c r="B20" s="108"/>
      <c r="C20" s="117" t="s">
        <v>61</v>
      </c>
      <c r="D20" s="118">
        <v>9503</v>
      </c>
      <c r="E20" s="119">
        <v>452.29534041881504</v>
      </c>
      <c r="F20" s="118">
        <v>843</v>
      </c>
      <c r="G20" s="119">
        <v>683.13017793594304</v>
      </c>
      <c r="H20" s="118">
        <v>307184</v>
      </c>
      <c r="I20" s="119">
        <v>1155.2207322321478</v>
      </c>
      <c r="J20" s="120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121"/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1"/>
      <c r="DA20" s="121"/>
      <c r="DB20" s="121"/>
      <c r="DC20" s="121"/>
      <c r="DD20" s="121"/>
      <c r="DE20" s="121"/>
      <c r="DF20" s="121"/>
      <c r="DG20" s="121"/>
      <c r="DH20" s="121"/>
      <c r="DI20" s="121"/>
      <c r="DJ20" s="121"/>
      <c r="DK20" s="121"/>
      <c r="DL20" s="121"/>
      <c r="DM20" s="121"/>
      <c r="DN20" s="121"/>
      <c r="DO20" s="121"/>
      <c r="DP20" s="121"/>
      <c r="DQ20" s="121"/>
      <c r="DR20" s="121"/>
      <c r="DS20" s="121"/>
      <c r="DT20" s="121"/>
      <c r="DU20" s="121"/>
      <c r="DV20" s="121"/>
      <c r="DW20" s="121"/>
      <c r="DX20" s="121"/>
      <c r="DY20" s="121"/>
      <c r="DZ20" s="121"/>
      <c r="EA20" s="121"/>
      <c r="EB20" s="121"/>
      <c r="EC20" s="121"/>
      <c r="ED20" s="121"/>
      <c r="EE20" s="121"/>
      <c r="EF20" s="121"/>
      <c r="EG20" s="121"/>
      <c r="EH20" s="121"/>
      <c r="EI20" s="121"/>
      <c r="EJ20" s="121"/>
      <c r="EK20" s="121"/>
      <c r="EL20" s="121"/>
      <c r="EM20" s="121"/>
      <c r="EN20" s="121"/>
      <c r="EO20" s="121"/>
      <c r="EP20" s="121"/>
      <c r="EQ20" s="121"/>
      <c r="ER20" s="121"/>
      <c r="ES20" s="121"/>
      <c r="ET20" s="121"/>
      <c r="EU20" s="121"/>
      <c r="EV20" s="121"/>
      <c r="EW20" s="121"/>
      <c r="EX20" s="121"/>
      <c r="EY20" s="121"/>
      <c r="EZ20" s="121"/>
      <c r="FA20" s="121"/>
      <c r="FB20" s="121"/>
      <c r="FC20" s="121"/>
      <c r="FD20" s="121"/>
      <c r="FE20" s="121"/>
      <c r="FF20" s="121"/>
      <c r="FG20" s="121"/>
      <c r="FH20" s="121"/>
      <c r="FI20" s="121"/>
      <c r="FJ20" s="121"/>
      <c r="FK20" s="121"/>
      <c r="FL20" s="121"/>
      <c r="FM20" s="121"/>
      <c r="FN20" s="121"/>
      <c r="FO20" s="121"/>
      <c r="FP20" s="121"/>
      <c r="FQ20" s="121"/>
      <c r="FR20" s="121"/>
      <c r="FS20" s="121"/>
      <c r="FT20" s="121"/>
      <c r="FU20" s="121"/>
      <c r="FV20" s="121"/>
      <c r="FW20" s="121"/>
      <c r="FX20" s="121"/>
      <c r="FY20" s="121"/>
      <c r="FZ20" s="121"/>
      <c r="GA20" s="121"/>
      <c r="GB20" s="121"/>
      <c r="GC20" s="121"/>
      <c r="GD20" s="121"/>
      <c r="GE20" s="121"/>
      <c r="GF20" s="121"/>
      <c r="GG20" s="121"/>
      <c r="GH20" s="121"/>
      <c r="GI20" s="121"/>
      <c r="GJ20" s="121"/>
      <c r="GK20" s="121"/>
      <c r="GL20" s="121"/>
      <c r="GM20" s="121"/>
      <c r="GN20" s="121"/>
      <c r="GO20" s="121"/>
      <c r="GP20" s="121"/>
      <c r="GQ20" s="121"/>
      <c r="GR20" s="121"/>
      <c r="GS20" s="121"/>
      <c r="GT20" s="121"/>
      <c r="GU20" s="121"/>
      <c r="GV20" s="121"/>
      <c r="GW20" s="121"/>
      <c r="GX20" s="121"/>
      <c r="GY20" s="121"/>
      <c r="GZ20" s="121"/>
      <c r="HA20" s="121"/>
      <c r="HB20" s="121"/>
      <c r="HC20" s="121"/>
      <c r="HD20" s="121"/>
      <c r="HE20" s="121"/>
      <c r="HF20" s="121"/>
      <c r="HG20" s="121"/>
      <c r="HH20" s="121"/>
      <c r="HI20" s="121"/>
      <c r="HJ20" s="121"/>
      <c r="HK20" s="121"/>
      <c r="HL20" s="121"/>
      <c r="HM20" s="121"/>
      <c r="HN20" s="121"/>
      <c r="HO20" s="121"/>
      <c r="HP20" s="121"/>
      <c r="HQ20" s="121"/>
      <c r="HR20" s="121"/>
      <c r="HS20" s="121"/>
      <c r="HT20" s="121"/>
      <c r="HU20" s="121"/>
      <c r="HV20" s="121"/>
      <c r="HW20" s="121"/>
      <c r="HX20" s="121"/>
      <c r="HY20" s="121"/>
      <c r="HZ20" s="121"/>
    </row>
    <row r="21" spans="1:234" s="126" customFormat="1" ht="18" customHeight="1">
      <c r="A21" s="289"/>
      <c r="B21" s="108">
        <v>22</v>
      </c>
      <c r="C21" s="123" t="s">
        <v>62</v>
      </c>
      <c r="D21" s="124">
        <v>1658</v>
      </c>
      <c r="E21" s="125">
        <v>431.49723763570563</v>
      </c>
      <c r="F21" s="124">
        <v>90</v>
      </c>
      <c r="G21" s="125">
        <v>610.17811111111121</v>
      </c>
      <c r="H21" s="124">
        <v>53663</v>
      </c>
      <c r="I21" s="125">
        <v>1046.0398611706398</v>
      </c>
    </row>
    <row r="22" spans="1:234" s="126" customFormat="1" ht="18" customHeight="1">
      <c r="A22" s="289"/>
      <c r="B22" s="108">
        <v>40</v>
      </c>
      <c r="C22" s="123" t="s">
        <v>63</v>
      </c>
      <c r="D22" s="124">
        <v>1060</v>
      </c>
      <c r="E22" s="125">
        <v>437.49251886792462</v>
      </c>
      <c r="F22" s="124">
        <v>102</v>
      </c>
      <c r="G22" s="125">
        <v>661.05794117647065</v>
      </c>
      <c r="H22" s="124">
        <v>35785</v>
      </c>
      <c r="I22" s="125">
        <v>1053.4438504960181</v>
      </c>
    </row>
    <row r="23" spans="1:234" s="126" customFormat="1" ht="18" customHeight="1">
      <c r="A23" s="289"/>
      <c r="B23" s="108">
        <v>50</v>
      </c>
      <c r="C23" s="123" t="s">
        <v>64</v>
      </c>
      <c r="D23" s="124">
        <v>6785</v>
      </c>
      <c r="E23" s="125">
        <v>459.6902181282241</v>
      </c>
      <c r="F23" s="124">
        <v>651</v>
      </c>
      <c r="G23" s="125">
        <v>696.67403993855601</v>
      </c>
      <c r="H23" s="124">
        <v>217736</v>
      </c>
      <c r="I23" s="125">
        <v>1198.8564139600251</v>
      </c>
    </row>
    <row r="24" spans="1:234" s="126" customFormat="1" ht="18" hidden="1" customHeight="1">
      <c r="A24" s="289"/>
      <c r="B24" s="108"/>
      <c r="C24" s="123"/>
      <c r="D24" s="124"/>
      <c r="E24" s="125"/>
      <c r="F24" s="124"/>
      <c r="G24" s="125"/>
      <c r="H24" s="124"/>
      <c r="I24" s="125"/>
    </row>
    <row r="25" spans="1:234" s="122" customFormat="1" ht="18" customHeight="1">
      <c r="A25" s="121"/>
      <c r="B25" s="108">
        <v>33</v>
      </c>
      <c r="C25" s="117" t="s">
        <v>65</v>
      </c>
      <c r="D25" s="118">
        <v>8781</v>
      </c>
      <c r="E25" s="119">
        <v>531.96119576358046</v>
      </c>
      <c r="F25" s="118">
        <v>1857</v>
      </c>
      <c r="G25" s="119">
        <v>866.13330640818538</v>
      </c>
      <c r="H25" s="118">
        <v>299218</v>
      </c>
      <c r="I25" s="119">
        <v>1281.0872869279256</v>
      </c>
      <c r="J25" s="120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1"/>
      <c r="CD25" s="121"/>
      <c r="CE25" s="121"/>
      <c r="CF25" s="121"/>
      <c r="CG25" s="121"/>
      <c r="CH25" s="121"/>
      <c r="CI25" s="121"/>
      <c r="CJ25" s="121"/>
      <c r="CK25" s="121"/>
      <c r="CL25" s="121"/>
      <c r="CM25" s="121"/>
      <c r="CN25" s="121"/>
      <c r="CO25" s="121"/>
      <c r="CP25" s="121"/>
      <c r="CQ25" s="121"/>
      <c r="CR25" s="121"/>
      <c r="CS25" s="121"/>
      <c r="CT25" s="121"/>
      <c r="CU25" s="121"/>
      <c r="CV25" s="121"/>
      <c r="CW25" s="121"/>
      <c r="CX25" s="121"/>
      <c r="CY25" s="121"/>
      <c r="CZ25" s="121"/>
      <c r="DA25" s="121"/>
      <c r="DB25" s="121"/>
      <c r="DC25" s="121"/>
      <c r="DD25" s="121"/>
      <c r="DE25" s="121"/>
      <c r="DF25" s="121"/>
      <c r="DG25" s="121"/>
      <c r="DH25" s="121"/>
      <c r="DI25" s="121"/>
      <c r="DJ25" s="121"/>
      <c r="DK25" s="121"/>
      <c r="DL25" s="121"/>
      <c r="DM25" s="121"/>
      <c r="DN25" s="121"/>
      <c r="DO25" s="121"/>
      <c r="DP25" s="121"/>
      <c r="DQ25" s="121"/>
      <c r="DR25" s="121"/>
      <c r="DS25" s="121"/>
      <c r="DT25" s="121"/>
      <c r="DU25" s="121"/>
      <c r="DV25" s="121"/>
      <c r="DW25" s="121"/>
      <c r="DX25" s="121"/>
      <c r="DY25" s="121"/>
      <c r="DZ25" s="121"/>
      <c r="EA25" s="121"/>
      <c r="EB25" s="121"/>
      <c r="EC25" s="121"/>
      <c r="ED25" s="121"/>
      <c r="EE25" s="121"/>
      <c r="EF25" s="121"/>
      <c r="EG25" s="121"/>
      <c r="EH25" s="121"/>
      <c r="EI25" s="121"/>
      <c r="EJ25" s="121"/>
      <c r="EK25" s="121"/>
      <c r="EL25" s="121"/>
      <c r="EM25" s="121"/>
      <c r="EN25" s="121"/>
      <c r="EO25" s="121"/>
      <c r="EP25" s="121"/>
      <c r="EQ25" s="121"/>
      <c r="ER25" s="121"/>
      <c r="ES25" s="121"/>
      <c r="ET25" s="121"/>
      <c r="EU25" s="121"/>
      <c r="EV25" s="121"/>
      <c r="EW25" s="121"/>
      <c r="EX25" s="121"/>
      <c r="EY25" s="121"/>
      <c r="EZ25" s="121"/>
      <c r="FA25" s="121"/>
      <c r="FB25" s="121"/>
      <c r="FC25" s="121"/>
      <c r="FD25" s="121"/>
      <c r="FE25" s="121"/>
      <c r="FF25" s="121"/>
      <c r="FG25" s="121"/>
      <c r="FH25" s="121"/>
      <c r="FI25" s="121"/>
      <c r="FJ25" s="121"/>
      <c r="FK25" s="121"/>
      <c r="FL25" s="121"/>
      <c r="FM25" s="121"/>
      <c r="FN25" s="121"/>
      <c r="FO25" s="121"/>
      <c r="FP25" s="121"/>
      <c r="FQ25" s="121"/>
      <c r="FR25" s="121"/>
      <c r="FS25" s="121"/>
      <c r="FT25" s="121"/>
      <c r="FU25" s="121"/>
      <c r="FV25" s="121"/>
      <c r="FW25" s="121"/>
      <c r="FX25" s="121"/>
      <c r="FY25" s="121"/>
      <c r="FZ25" s="121"/>
      <c r="GA25" s="121"/>
      <c r="GB25" s="121"/>
      <c r="GC25" s="121"/>
      <c r="GD25" s="121"/>
      <c r="GE25" s="121"/>
      <c r="GF25" s="121"/>
      <c r="GG25" s="121"/>
      <c r="GH25" s="121"/>
      <c r="GI25" s="121"/>
      <c r="GJ25" s="121"/>
      <c r="GK25" s="121"/>
      <c r="GL25" s="121"/>
      <c r="GM25" s="121"/>
      <c r="GN25" s="121"/>
      <c r="GO25" s="121"/>
      <c r="GP25" s="121"/>
      <c r="GQ25" s="121"/>
      <c r="GR25" s="121"/>
      <c r="GS25" s="121"/>
      <c r="GT25" s="121"/>
      <c r="GU25" s="121"/>
      <c r="GV25" s="121"/>
      <c r="GW25" s="121"/>
      <c r="GX25" s="121"/>
      <c r="GY25" s="121"/>
      <c r="GZ25" s="121"/>
      <c r="HA25" s="121"/>
      <c r="HB25" s="121"/>
      <c r="HC25" s="121"/>
      <c r="HD25" s="121"/>
      <c r="HE25" s="121"/>
      <c r="HF25" s="121"/>
      <c r="HG25" s="121"/>
      <c r="HH25" s="121"/>
      <c r="HI25" s="121"/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1"/>
      <c r="HU25" s="121"/>
      <c r="HV25" s="121"/>
      <c r="HW25" s="121"/>
      <c r="HX25" s="121"/>
      <c r="HY25" s="121"/>
      <c r="HZ25" s="121"/>
    </row>
    <row r="26" spans="1:234" s="122" customFormat="1" ht="18" hidden="1" customHeight="1">
      <c r="A26" s="121"/>
      <c r="B26" s="108"/>
      <c r="C26" s="117"/>
      <c r="D26" s="118"/>
      <c r="E26" s="119"/>
      <c r="F26" s="118"/>
      <c r="G26" s="119"/>
      <c r="H26" s="118"/>
      <c r="I26" s="119"/>
      <c r="J26" s="120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1"/>
      <c r="BJ26" s="121"/>
      <c r="BK26" s="121"/>
      <c r="BL26" s="121"/>
      <c r="BM26" s="121"/>
      <c r="BN26" s="121"/>
      <c r="BO26" s="121"/>
      <c r="BP26" s="121"/>
      <c r="BQ26" s="121"/>
      <c r="BR26" s="121"/>
      <c r="BS26" s="121"/>
      <c r="BT26" s="121"/>
      <c r="BU26" s="121"/>
      <c r="BV26" s="121"/>
      <c r="BW26" s="121"/>
      <c r="BX26" s="121"/>
      <c r="BY26" s="121"/>
      <c r="BZ26" s="121"/>
      <c r="CA26" s="121"/>
      <c r="CB26" s="121"/>
      <c r="CC26" s="121"/>
      <c r="CD26" s="121"/>
      <c r="CE26" s="121"/>
      <c r="CF26" s="121"/>
      <c r="CG26" s="121"/>
      <c r="CH26" s="121"/>
      <c r="CI26" s="121"/>
      <c r="CJ26" s="121"/>
      <c r="CK26" s="121"/>
      <c r="CL26" s="121"/>
      <c r="CM26" s="121"/>
      <c r="CN26" s="121"/>
      <c r="CO26" s="121"/>
      <c r="CP26" s="121"/>
      <c r="CQ26" s="121"/>
      <c r="CR26" s="121"/>
      <c r="CS26" s="121"/>
      <c r="CT26" s="121"/>
      <c r="CU26" s="121"/>
      <c r="CV26" s="121"/>
      <c r="CW26" s="121"/>
      <c r="CX26" s="121"/>
      <c r="CY26" s="121"/>
      <c r="CZ26" s="121"/>
      <c r="DA26" s="121"/>
      <c r="DB26" s="121"/>
      <c r="DC26" s="121"/>
      <c r="DD26" s="121"/>
      <c r="DE26" s="121"/>
      <c r="DF26" s="121"/>
      <c r="DG26" s="121"/>
      <c r="DH26" s="121"/>
      <c r="DI26" s="121"/>
      <c r="DJ26" s="121"/>
      <c r="DK26" s="121"/>
      <c r="DL26" s="121"/>
      <c r="DM26" s="121"/>
      <c r="DN26" s="121"/>
      <c r="DO26" s="121"/>
      <c r="DP26" s="121"/>
      <c r="DQ26" s="121"/>
      <c r="DR26" s="121"/>
      <c r="DS26" s="121"/>
      <c r="DT26" s="121"/>
      <c r="DU26" s="121"/>
      <c r="DV26" s="121"/>
      <c r="DW26" s="121"/>
      <c r="DX26" s="121"/>
      <c r="DY26" s="121"/>
      <c r="DZ26" s="121"/>
      <c r="EA26" s="121"/>
      <c r="EB26" s="121"/>
      <c r="EC26" s="121"/>
      <c r="ED26" s="121"/>
      <c r="EE26" s="121"/>
      <c r="EF26" s="121"/>
      <c r="EG26" s="121"/>
      <c r="EH26" s="121"/>
      <c r="EI26" s="121"/>
      <c r="EJ26" s="121"/>
      <c r="EK26" s="121"/>
      <c r="EL26" s="121"/>
      <c r="EM26" s="121"/>
      <c r="EN26" s="121"/>
      <c r="EO26" s="121"/>
      <c r="EP26" s="121"/>
      <c r="EQ26" s="121"/>
      <c r="ER26" s="121"/>
      <c r="ES26" s="121"/>
      <c r="ET26" s="121"/>
      <c r="EU26" s="121"/>
      <c r="EV26" s="121"/>
      <c r="EW26" s="121"/>
      <c r="EX26" s="121"/>
      <c r="EY26" s="121"/>
      <c r="EZ26" s="121"/>
      <c r="FA26" s="121"/>
      <c r="FB26" s="121"/>
      <c r="FC26" s="121"/>
      <c r="FD26" s="121"/>
      <c r="FE26" s="121"/>
      <c r="FF26" s="121"/>
      <c r="FG26" s="121"/>
      <c r="FH26" s="121"/>
      <c r="FI26" s="121"/>
      <c r="FJ26" s="121"/>
      <c r="FK26" s="121"/>
      <c r="FL26" s="121"/>
      <c r="FM26" s="121"/>
      <c r="FN26" s="121"/>
      <c r="FO26" s="121"/>
      <c r="FP26" s="121"/>
      <c r="FQ26" s="121"/>
      <c r="FR26" s="121"/>
      <c r="FS26" s="121"/>
      <c r="FT26" s="121"/>
      <c r="FU26" s="121"/>
      <c r="FV26" s="121"/>
      <c r="FW26" s="121"/>
      <c r="FX26" s="121"/>
      <c r="FY26" s="121"/>
      <c r="FZ26" s="121"/>
      <c r="GA26" s="121"/>
      <c r="GB26" s="121"/>
      <c r="GC26" s="121"/>
      <c r="GD26" s="121"/>
      <c r="GE26" s="121"/>
      <c r="GF26" s="121"/>
      <c r="GG26" s="121"/>
      <c r="GH26" s="121"/>
      <c r="GI26" s="121"/>
      <c r="GJ26" s="121"/>
      <c r="GK26" s="121"/>
      <c r="GL26" s="121"/>
      <c r="GM26" s="121"/>
      <c r="GN26" s="121"/>
      <c r="GO26" s="121"/>
      <c r="GP26" s="121"/>
      <c r="GQ26" s="121"/>
      <c r="GR26" s="121"/>
      <c r="GS26" s="121"/>
      <c r="GT26" s="121"/>
      <c r="GU26" s="121"/>
      <c r="GV26" s="121"/>
      <c r="GW26" s="121"/>
      <c r="GX26" s="121"/>
      <c r="GY26" s="121"/>
      <c r="GZ26" s="121"/>
      <c r="HA26" s="121"/>
      <c r="HB26" s="121"/>
      <c r="HC26" s="121"/>
      <c r="HD26" s="121"/>
      <c r="HE26" s="121"/>
      <c r="HF26" s="121"/>
      <c r="HG26" s="121"/>
      <c r="HH26" s="121"/>
      <c r="HI26" s="121"/>
      <c r="HJ26" s="121"/>
      <c r="HK26" s="121"/>
      <c r="HL26" s="121"/>
      <c r="HM26" s="121"/>
      <c r="HN26" s="121"/>
      <c r="HO26" s="121"/>
      <c r="HP26" s="121"/>
      <c r="HQ26" s="121"/>
      <c r="HR26" s="121"/>
      <c r="HS26" s="121"/>
      <c r="HT26" s="121"/>
      <c r="HU26" s="121"/>
      <c r="HV26" s="121"/>
      <c r="HW26" s="121"/>
      <c r="HX26" s="121"/>
      <c r="HY26" s="121"/>
      <c r="HZ26" s="121"/>
    </row>
    <row r="27" spans="1:234" s="122" customFormat="1" ht="18" customHeight="1">
      <c r="A27" s="121"/>
      <c r="B27" s="108">
        <v>7</v>
      </c>
      <c r="C27" s="117" t="s">
        <v>182</v>
      </c>
      <c r="D27" s="118">
        <v>6169</v>
      </c>
      <c r="E27" s="119">
        <v>381.21208299562323</v>
      </c>
      <c r="F27" s="118">
        <v>119</v>
      </c>
      <c r="G27" s="119">
        <v>641.23529411764707</v>
      </c>
      <c r="H27" s="118">
        <v>201587</v>
      </c>
      <c r="I27" s="119">
        <v>1018.1839081885242</v>
      </c>
      <c r="J27" s="120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1"/>
      <c r="CI27" s="121"/>
      <c r="CJ27" s="121"/>
      <c r="CK27" s="121"/>
      <c r="CL27" s="121"/>
      <c r="CM27" s="121"/>
      <c r="CN27" s="121"/>
      <c r="CO27" s="121"/>
      <c r="CP27" s="121"/>
      <c r="CQ27" s="121"/>
      <c r="CR27" s="121"/>
      <c r="CS27" s="121"/>
      <c r="CT27" s="121"/>
      <c r="CU27" s="121"/>
      <c r="CV27" s="121"/>
      <c r="CW27" s="121"/>
      <c r="CX27" s="121"/>
      <c r="CY27" s="121"/>
      <c r="CZ27" s="121"/>
      <c r="DA27" s="121"/>
      <c r="DB27" s="121"/>
      <c r="DC27" s="121"/>
      <c r="DD27" s="121"/>
      <c r="DE27" s="121"/>
      <c r="DF27" s="121"/>
      <c r="DG27" s="121"/>
      <c r="DH27" s="121"/>
      <c r="DI27" s="121"/>
      <c r="DJ27" s="121"/>
      <c r="DK27" s="121"/>
      <c r="DL27" s="121"/>
      <c r="DM27" s="121"/>
      <c r="DN27" s="121"/>
      <c r="DO27" s="121"/>
      <c r="DP27" s="121"/>
      <c r="DQ27" s="121"/>
      <c r="DR27" s="121"/>
      <c r="DS27" s="121"/>
      <c r="DT27" s="121"/>
      <c r="DU27" s="121"/>
      <c r="DV27" s="121"/>
      <c r="DW27" s="121"/>
      <c r="DX27" s="121"/>
      <c r="DY27" s="121"/>
      <c r="DZ27" s="121"/>
      <c r="EA27" s="121"/>
      <c r="EB27" s="121"/>
      <c r="EC27" s="121"/>
      <c r="ED27" s="121"/>
      <c r="EE27" s="121"/>
      <c r="EF27" s="121"/>
      <c r="EG27" s="121"/>
      <c r="EH27" s="121"/>
      <c r="EI27" s="121"/>
      <c r="EJ27" s="121"/>
      <c r="EK27" s="121"/>
      <c r="EL27" s="121"/>
      <c r="EM27" s="121"/>
      <c r="EN27" s="121"/>
      <c r="EO27" s="121"/>
      <c r="EP27" s="121"/>
      <c r="EQ27" s="121"/>
      <c r="ER27" s="121"/>
      <c r="ES27" s="121"/>
      <c r="ET27" s="121"/>
      <c r="EU27" s="121"/>
      <c r="EV27" s="121"/>
      <c r="EW27" s="121"/>
      <c r="EX27" s="121"/>
      <c r="EY27" s="121"/>
      <c r="EZ27" s="121"/>
      <c r="FA27" s="121"/>
      <c r="FB27" s="121"/>
      <c r="FC27" s="121"/>
      <c r="FD27" s="121"/>
      <c r="FE27" s="121"/>
      <c r="FF27" s="121"/>
      <c r="FG27" s="121"/>
      <c r="FH27" s="121"/>
      <c r="FI27" s="121"/>
      <c r="FJ27" s="121"/>
      <c r="FK27" s="121"/>
      <c r="FL27" s="121"/>
      <c r="FM27" s="121"/>
      <c r="FN27" s="121"/>
      <c r="FO27" s="121"/>
      <c r="FP27" s="121"/>
      <c r="FQ27" s="121"/>
      <c r="FR27" s="121"/>
      <c r="FS27" s="121"/>
      <c r="FT27" s="121"/>
      <c r="FU27" s="121"/>
      <c r="FV27" s="121"/>
      <c r="FW27" s="121"/>
      <c r="FX27" s="121"/>
      <c r="FY27" s="121"/>
      <c r="FZ27" s="121"/>
      <c r="GA27" s="121"/>
      <c r="GB27" s="121"/>
      <c r="GC27" s="121"/>
      <c r="GD27" s="121"/>
      <c r="GE27" s="121"/>
      <c r="GF27" s="121"/>
      <c r="GG27" s="121"/>
      <c r="GH27" s="121"/>
      <c r="GI27" s="121"/>
      <c r="GJ27" s="121"/>
      <c r="GK27" s="121"/>
      <c r="GL27" s="121"/>
      <c r="GM27" s="121"/>
      <c r="GN27" s="121"/>
      <c r="GO27" s="121"/>
      <c r="GP27" s="121"/>
      <c r="GQ27" s="121"/>
      <c r="GR27" s="121"/>
      <c r="GS27" s="121"/>
      <c r="GT27" s="121"/>
      <c r="GU27" s="121"/>
      <c r="GV27" s="121"/>
      <c r="GW27" s="121"/>
      <c r="GX27" s="121"/>
      <c r="GY27" s="121"/>
      <c r="GZ27" s="121"/>
      <c r="HA27" s="121"/>
      <c r="HB27" s="121"/>
      <c r="HC27" s="121"/>
      <c r="HD27" s="121"/>
      <c r="HE27" s="121"/>
      <c r="HF27" s="121"/>
      <c r="HG27" s="121"/>
      <c r="HH27" s="121"/>
      <c r="HI27" s="121"/>
      <c r="HJ27" s="121"/>
      <c r="HK27" s="121"/>
      <c r="HL27" s="121"/>
      <c r="HM27" s="121"/>
      <c r="HN27" s="121"/>
      <c r="HO27" s="121"/>
      <c r="HP27" s="121"/>
      <c r="HQ27" s="121"/>
      <c r="HR27" s="121"/>
      <c r="HS27" s="121"/>
      <c r="HT27" s="121"/>
      <c r="HU27" s="121"/>
      <c r="HV27" s="121"/>
      <c r="HW27" s="121"/>
      <c r="HX27" s="121"/>
      <c r="HY27" s="121"/>
      <c r="HZ27" s="121"/>
    </row>
    <row r="28" spans="1:234" s="122" customFormat="1" ht="18" hidden="1" customHeight="1">
      <c r="A28" s="121"/>
      <c r="B28" s="108"/>
      <c r="C28" s="117"/>
      <c r="D28" s="118"/>
      <c r="E28" s="119"/>
      <c r="F28" s="118"/>
      <c r="G28" s="119"/>
      <c r="H28" s="118"/>
      <c r="I28" s="119"/>
      <c r="J28" s="120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1"/>
      <c r="AP28" s="121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1"/>
      <c r="BB28" s="121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1"/>
      <c r="BN28" s="121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1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1"/>
      <c r="CM28" s="121"/>
      <c r="CN28" s="121"/>
      <c r="CO28" s="121"/>
      <c r="CP28" s="121"/>
      <c r="CQ28" s="121"/>
      <c r="CR28" s="121"/>
      <c r="CS28" s="121"/>
      <c r="CT28" s="121"/>
      <c r="CU28" s="121"/>
      <c r="CV28" s="121"/>
      <c r="CW28" s="121"/>
      <c r="CX28" s="121"/>
      <c r="CY28" s="121"/>
      <c r="CZ28" s="121"/>
      <c r="DA28" s="121"/>
      <c r="DB28" s="121"/>
      <c r="DC28" s="121"/>
      <c r="DD28" s="121"/>
      <c r="DE28" s="121"/>
      <c r="DF28" s="121"/>
      <c r="DG28" s="121"/>
      <c r="DH28" s="121"/>
      <c r="DI28" s="121"/>
      <c r="DJ28" s="121"/>
      <c r="DK28" s="121"/>
      <c r="DL28" s="121"/>
      <c r="DM28" s="121"/>
      <c r="DN28" s="121"/>
      <c r="DO28" s="121"/>
      <c r="DP28" s="121"/>
      <c r="DQ28" s="121"/>
      <c r="DR28" s="121"/>
      <c r="DS28" s="121"/>
      <c r="DT28" s="121"/>
      <c r="DU28" s="121"/>
      <c r="DV28" s="121"/>
      <c r="DW28" s="121"/>
      <c r="DX28" s="121"/>
      <c r="DY28" s="121"/>
      <c r="DZ28" s="121"/>
      <c r="EA28" s="121"/>
      <c r="EB28" s="121"/>
      <c r="EC28" s="121"/>
      <c r="ED28" s="121"/>
      <c r="EE28" s="121"/>
      <c r="EF28" s="121"/>
      <c r="EG28" s="121"/>
      <c r="EH28" s="121"/>
      <c r="EI28" s="121"/>
      <c r="EJ28" s="121"/>
      <c r="EK28" s="121"/>
      <c r="EL28" s="121"/>
      <c r="EM28" s="121"/>
      <c r="EN28" s="121"/>
      <c r="EO28" s="121"/>
      <c r="EP28" s="121"/>
      <c r="EQ28" s="121"/>
      <c r="ER28" s="121"/>
      <c r="ES28" s="121"/>
      <c r="ET28" s="121"/>
      <c r="EU28" s="121"/>
      <c r="EV28" s="121"/>
      <c r="EW28" s="121"/>
      <c r="EX28" s="121"/>
      <c r="EY28" s="121"/>
      <c r="EZ28" s="121"/>
      <c r="FA28" s="121"/>
      <c r="FB28" s="121"/>
      <c r="FC28" s="121"/>
      <c r="FD28" s="121"/>
      <c r="FE28" s="121"/>
      <c r="FF28" s="121"/>
      <c r="FG28" s="121"/>
      <c r="FH28" s="121"/>
      <c r="FI28" s="121"/>
      <c r="FJ28" s="121"/>
      <c r="FK28" s="121"/>
      <c r="FL28" s="121"/>
      <c r="FM28" s="121"/>
      <c r="FN28" s="121"/>
      <c r="FO28" s="121"/>
      <c r="FP28" s="121"/>
      <c r="FQ28" s="121"/>
      <c r="FR28" s="121"/>
      <c r="FS28" s="121"/>
      <c r="FT28" s="121"/>
      <c r="FU28" s="121"/>
      <c r="FV28" s="121"/>
      <c r="FW28" s="121"/>
      <c r="FX28" s="121"/>
      <c r="FY28" s="121"/>
      <c r="FZ28" s="121"/>
      <c r="GA28" s="121"/>
      <c r="GB28" s="121"/>
      <c r="GC28" s="121"/>
      <c r="GD28" s="121"/>
      <c r="GE28" s="121"/>
      <c r="GF28" s="121"/>
      <c r="GG28" s="121"/>
      <c r="GH28" s="121"/>
      <c r="GI28" s="121"/>
      <c r="GJ28" s="121"/>
      <c r="GK28" s="121"/>
      <c r="GL28" s="121"/>
      <c r="GM28" s="121"/>
      <c r="GN28" s="121"/>
      <c r="GO28" s="121"/>
      <c r="GP28" s="121"/>
      <c r="GQ28" s="121"/>
      <c r="GR28" s="121"/>
      <c r="GS28" s="121"/>
      <c r="GT28" s="121"/>
      <c r="GU28" s="121"/>
      <c r="GV28" s="121"/>
      <c r="GW28" s="121"/>
      <c r="GX28" s="121"/>
      <c r="GY28" s="121"/>
      <c r="GZ28" s="121"/>
      <c r="HA28" s="121"/>
      <c r="HB28" s="121"/>
      <c r="HC28" s="121"/>
      <c r="HD28" s="121"/>
      <c r="HE28" s="121"/>
      <c r="HF28" s="121"/>
      <c r="HG28" s="121"/>
      <c r="HH28" s="121"/>
      <c r="HI28" s="121"/>
      <c r="HJ28" s="121"/>
      <c r="HK28" s="121"/>
      <c r="HL28" s="121"/>
      <c r="HM28" s="121"/>
      <c r="HN28" s="121"/>
      <c r="HO28" s="121"/>
      <c r="HP28" s="121"/>
      <c r="HQ28" s="121"/>
      <c r="HR28" s="121"/>
      <c r="HS28" s="121"/>
      <c r="HT28" s="121"/>
      <c r="HU28" s="121"/>
      <c r="HV28" s="121"/>
      <c r="HW28" s="121"/>
      <c r="HX28" s="121"/>
      <c r="HY28" s="121"/>
      <c r="HZ28" s="121"/>
    </row>
    <row r="29" spans="1:234" s="122" customFormat="1" ht="18" customHeight="1">
      <c r="A29" s="121"/>
      <c r="B29" s="108"/>
      <c r="C29" s="117" t="s">
        <v>66</v>
      </c>
      <c r="D29" s="118">
        <v>16695</v>
      </c>
      <c r="E29" s="119">
        <v>412.87680443246484</v>
      </c>
      <c r="F29" s="118">
        <v>2392</v>
      </c>
      <c r="G29" s="119">
        <v>623.39461956521734</v>
      </c>
      <c r="H29" s="118">
        <v>347526</v>
      </c>
      <c r="I29" s="119">
        <v>995.59080684610683</v>
      </c>
      <c r="J29" s="120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21"/>
      <c r="BS29" s="121"/>
      <c r="BT29" s="121"/>
      <c r="BU29" s="121"/>
      <c r="BV29" s="121"/>
      <c r="BW29" s="121"/>
      <c r="BX29" s="121"/>
      <c r="BY29" s="121"/>
      <c r="BZ29" s="121"/>
      <c r="CA29" s="121"/>
      <c r="CB29" s="121"/>
      <c r="CC29" s="121"/>
      <c r="CD29" s="121"/>
      <c r="CE29" s="121"/>
      <c r="CF29" s="121"/>
      <c r="CG29" s="121"/>
      <c r="CH29" s="121"/>
      <c r="CI29" s="121"/>
      <c r="CJ29" s="121"/>
      <c r="CK29" s="121"/>
      <c r="CL29" s="121"/>
      <c r="CM29" s="121"/>
      <c r="CN29" s="121"/>
      <c r="CO29" s="121"/>
      <c r="CP29" s="121"/>
      <c r="CQ29" s="121"/>
      <c r="CR29" s="121"/>
      <c r="CS29" s="121"/>
      <c r="CT29" s="121"/>
      <c r="CU29" s="121"/>
      <c r="CV29" s="121"/>
      <c r="CW29" s="121"/>
      <c r="CX29" s="121"/>
      <c r="CY29" s="121"/>
      <c r="CZ29" s="121"/>
      <c r="DA29" s="121"/>
      <c r="DB29" s="121"/>
      <c r="DC29" s="121"/>
      <c r="DD29" s="121"/>
      <c r="DE29" s="121"/>
      <c r="DF29" s="121"/>
      <c r="DG29" s="121"/>
      <c r="DH29" s="121"/>
      <c r="DI29" s="121"/>
      <c r="DJ29" s="121"/>
      <c r="DK29" s="121"/>
      <c r="DL29" s="121"/>
      <c r="DM29" s="121"/>
      <c r="DN29" s="121"/>
      <c r="DO29" s="121"/>
      <c r="DP29" s="121"/>
      <c r="DQ29" s="121"/>
      <c r="DR29" s="121"/>
      <c r="DS29" s="121"/>
      <c r="DT29" s="121"/>
      <c r="DU29" s="121"/>
      <c r="DV29" s="121"/>
      <c r="DW29" s="121"/>
      <c r="DX29" s="121"/>
      <c r="DY29" s="121"/>
      <c r="DZ29" s="121"/>
      <c r="EA29" s="121"/>
      <c r="EB29" s="121"/>
      <c r="EC29" s="121"/>
      <c r="ED29" s="121"/>
      <c r="EE29" s="121"/>
      <c r="EF29" s="121"/>
      <c r="EG29" s="121"/>
      <c r="EH29" s="121"/>
      <c r="EI29" s="121"/>
      <c r="EJ29" s="121"/>
      <c r="EK29" s="121"/>
      <c r="EL29" s="121"/>
      <c r="EM29" s="121"/>
      <c r="EN29" s="121"/>
      <c r="EO29" s="121"/>
      <c r="EP29" s="121"/>
      <c r="EQ29" s="121"/>
      <c r="ER29" s="121"/>
      <c r="ES29" s="121"/>
      <c r="ET29" s="121"/>
      <c r="EU29" s="121"/>
      <c r="EV29" s="121"/>
      <c r="EW29" s="121"/>
      <c r="EX29" s="121"/>
      <c r="EY29" s="121"/>
      <c r="EZ29" s="121"/>
      <c r="FA29" s="121"/>
      <c r="FB29" s="121"/>
      <c r="FC29" s="121"/>
      <c r="FD29" s="121"/>
      <c r="FE29" s="121"/>
      <c r="FF29" s="121"/>
      <c r="FG29" s="121"/>
      <c r="FH29" s="121"/>
      <c r="FI29" s="121"/>
      <c r="FJ29" s="121"/>
      <c r="FK29" s="121"/>
      <c r="FL29" s="121"/>
      <c r="FM29" s="121"/>
      <c r="FN29" s="121"/>
      <c r="FO29" s="121"/>
      <c r="FP29" s="121"/>
      <c r="FQ29" s="121"/>
      <c r="FR29" s="121"/>
      <c r="FS29" s="121"/>
      <c r="FT29" s="121"/>
      <c r="FU29" s="121"/>
      <c r="FV29" s="121"/>
      <c r="FW29" s="121"/>
      <c r="FX29" s="121"/>
      <c r="FY29" s="121"/>
      <c r="FZ29" s="121"/>
      <c r="GA29" s="121"/>
      <c r="GB29" s="121"/>
      <c r="GC29" s="121"/>
      <c r="GD29" s="121"/>
      <c r="GE29" s="121"/>
      <c r="GF29" s="121"/>
      <c r="GG29" s="121"/>
      <c r="GH29" s="121"/>
      <c r="GI29" s="121"/>
      <c r="GJ29" s="121"/>
      <c r="GK29" s="121"/>
      <c r="GL29" s="121"/>
      <c r="GM29" s="121"/>
      <c r="GN29" s="121"/>
      <c r="GO29" s="121"/>
      <c r="GP29" s="121"/>
      <c r="GQ29" s="121"/>
      <c r="GR29" s="121"/>
      <c r="GS29" s="121"/>
      <c r="GT29" s="121"/>
      <c r="GU29" s="121"/>
      <c r="GV29" s="121"/>
      <c r="GW29" s="121"/>
      <c r="GX29" s="121"/>
      <c r="GY29" s="121"/>
      <c r="GZ29" s="121"/>
      <c r="HA29" s="121"/>
      <c r="HB29" s="121"/>
      <c r="HC29" s="121"/>
      <c r="HD29" s="121"/>
      <c r="HE29" s="121"/>
      <c r="HF29" s="121"/>
      <c r="HG29" s="121"/>
      <c r="HH29" s="121"/>
      <c r="HI29" s="121"/>
      <c r="HJ29" s="121"/>
      <c r="HK29" s="121"/>
      <c r="HL29" s="121"/>
      <c r="HM29" s="121"/>
      <c r="HN29" s="121"/>
      <c r="HO29" s="121"/>
      <c r="HP29" s="121"/>
      <c r="HQ29" s="121"/>
      <c r="HR29" s="121"/>
      <c r="HS29" s="121"/>
      <c r="HT29" s="121"/>
      <c r="HU29" s="121"/>
      <c r="HV29" s="121"/>
      <c r="HW29" s="121"/>
      <c r="HX29" s="121"/>
      <c r="HY29" s="121"/>
      <c r="HZ29" s="121"/>
    </row>
    <row r="30" spans="1:234" s="126" customFormat="1" ht="18" customHeight="1">
      <c r="A30" s="289"/>
      <c r="B30" s="108">
        <v>35</v>
      </c>
      <c r="C30" s="123" t="s">
        <v>67</v>
      </c>
      <c r="D30" s="124">
        <v>9298</v>
      </c>
      <c r="E30" s="125">
        <v>417.29120563562049</v>
      </c>
      <c r="F30" s="124">
        <v>1564</v>
      </c>
      <c r="G30" s="125">
        <v>611.86008312020454</v>
      </c>
      <c r="H30" s="124">
        <v>182508</v>
      </c>
      <c r="I30" s="125">
        <v>1011.0364473886079</v>
      </c>
    </row>
    <row r="31" spans="1:234" s="126" customFormat="1" ht="18" customHeight="1">
      <c r="A31" s="289"/>
      <c r="B31" s="108">
        <v>38</v>
      </c>
      <c r="C31" s="123" t="s">
        <v>68</v>
      </c>
      <c r="D31" s="124">
        <v>7397</v>
      </c>
      <c r="E31" s="125">
        <v>407.32791942679467</v>
      </c>
      <c r="F31" s="124">
        <v>828</v>
      </c>
      <c r="G31" s="125">
        <v>645.182077294686</v>
      </c>
      <c r="H31" s="124">
        <v>165018</v>
      </c>
      <c r="I31" s="125">
        <v>978.5081069943891</v>
      </c>
    </row>
    <row r="32" spans="1:234" s="126" customFormat="1" ht="18" hidden="1" customHeight="1">
      <c r="A32" s="289"/>
      <c r="B32" s="108"/>
      <c r="C32" s="123"/>
      <c r="D32" s="124"/>
      <c r="E32" s="125"/>
      <c r="F32" s="124"/>
      <c r="G32" s="125"/>
      <c r="H32" s="124"/>
      <c r="I32" s="125"/>
    </row>
    <row r="33" spans="1:234" s="122" customFormat="1" ht="18" customHeight="1">
      <c r="A33" s="121"/>
      <c r="B33" s="108">
        <v>39</v>
      </c>
      <c r="C33" s="117" t="s">
        <v>69</v>
      </c>
      <c r="D33" s="118">
        <v>4566</v>
      </c>
      <c r="E33" s="119">
        <v>478.19560446780548</v>
      </c>
      <c r="F33" s="118">
        <v>1320</v>
      </c>
      <c r="G33" s="119">
        <v>696.8991666666667</v>
      </c>
      <c r="H33" s="118">
        <v>143528</v>
      </c>
      <c r="I33" s="119">
        <v>1154.1449517167378</v>
      </c>
      <c r="J33" s="120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1"/>
      <c r="BN33" s="121"/>
      <c r="BO33" s="121"/>
      <c r="BP33" s="121"/>
      <c r="BQ33" s="121"/>
      <c r="BR33" s="121"/>
      <c r="BS33" s="121"/>
      <c r="BT33" s="121"/>
      <c r="BU33" s="121"/>
      <c r="BV33" s="121"/>
      <c r="BW33" s="121"/>
      <c r="BX33" s="121"/>
      <c r="BY33" s="121"/>
      <c r="BZ33" s="121"/>
      <c r="CA33" s="121"/>
      <c r="CB33" s="121"/>
      <c r="CC33" s="121"/>
      <c r="CD33" s="121"/>
      <c r="CE33" s="121"/>
      <c r="CF33" s="121"/>
      <c r="CG33" s="121"/>
      <c r="CH33" s="121"/>
      <c r="CI33" s="121"/>
      <c r="CJ33" s="121"/>
      <c r="CK33" s="121"/>
      <c r="CL33" s="121"/>
      <c r="CM33" s="121"/>
      <c r="CN33" s="121"/>
      <c r="CO33" s="121"/>
      <c r="CP33" s="121"/>
      <c r="CQ33" s="121"/>
      <c r="CR33" s="121"/>
      <c r="CS33" s="121"/>
      <c r="CT33" s="121"/>
      <c r="CU33" s="121"/>
      <c r="CV33" s="121"/>
      <c r="CW33" s="121"/>
      <c r="CX33" s="121"/>
      <c r="CY33" s="121"/>
      <c r="CZ33" s="121"/>
      <c r="DA33" s="121"/>
      <c r="DB33" s="121"/>
      <c r="DC33" s="121"/>
      <c r="DD33" s="121"/>
      <c r="DE33" s="121"/>
      <c r="DF33" s="121"/>
      <c r="DG33" s="121"/>
      <c r="DH33" s="121"/>
      <c r="DI33" s="121"/>
      <c r="DJ33" s="121"/>
      <c r="DK33" s="121"/>
      <c r="DL33" s="121"/>
      <c r="DM33" s="121"/>
      <c r="DN33" s="121"/>
      <c r="DO33" s="121"/>
      <c r="DP33" s="121"/>
      <c r="DQ33" s="121"/>
      <c r="DR33" s="121"/>
      <c r="DS33" s="121"/>
      <c r="DT33" s="121"/>
      <c r="DU33" s="121"/>
      <c r="DV33" s="121"/>
      <c r="DW33" s="121"/>
      <c r="DX33" s="121"/>
      <c r="DY33" s="121"/>
      <c r="DZ33" s="121"/>
      <c r="EA33" s="121"/>
      <c r="EB33" s="121"/>
      <c r="EC33" s="121"/>
      <c r="ED33" s="121"/>
      <c r="EE33" s="121"/>
      <c r="EF33" s="121"/>
      <c r="EG33" s="121"/>
      <c r="EH33" s="121"/>
      <c r="EI33" s="121"/>
      <c r="EJ33" s="121"/>
      <c r="EK33" s="121"/>
      <c r="EL33" s="121"/>
      <c r="EM33" s="121"/>
      <c r="EN33" s="121"/>
      <c r="EO33" s="121"/>
      <c r="EP33" s="121"/>
      <c r="EQ33" s="121"/>
      <c r="ER33" s="121"/>
      <c r="ES33" s="121"/>
      <c r="ET33" s="121"/>
      <c r="EU33" s="121"/>
      <c r="EV33" s="121"/>
      <c r="EW33" s="121"/>
      <c r="EX33" s="121"/>
      <c r="EY33" s="121"/>
      <c r="EZ33" s="121"/>
      <c r="FA33" s="121"/>
      <c r="FB33" s="121"/>
      <c r="FC33" s="121"/>
      <c r="FD33" s="121"/>
      <c r="FE33" s="121"/>
      <c r="FF33" s="121"/>
      <c r="FG33" s="121"/>
      <c r="FH33" s="121"/>
      <c r="FI33" s="121"/>
      <c r="FJ33" s="121"/>
      <c r="FK33" s="121"/>
      <c r="FL33" s="121"/>
      <c r="FM33" s="121"/>
      <c r="FN33" s="121"/>
      <c r="FO33" s="121"/>
      <c r="FP33" s="121"/>
      <c r="FQ33" s="121"/>
      <c r="FR33" s="121"/>
      <c r="FS33" s="121"/>
      <c r="FT33" s="121"/>
      <c r="FU33" s="121"/>
      <c r="FV33" s="121"/>
      <c r="FW33" s="121"/>
      <c r="FX33" s="121"/>
      <c r="FY33" s="121"/>
      <c r="FZ33" s="121"/>
      <c r="GA33" s="121"/>
      <c r="GB33" s="121"/>
      <c r="GC33" s="121"/>
      <c r="GD33" s="121"/>
      <c r="GE33" s="121"/>
      <c r="GF33" s="121"/>
      <c r="GG33" s="121"/>
      <c r="GH33" s="121"/>
      <c r="GI33" s="121"/>
      <c r="GJ33" s="121"/>
      <c r="GK33" s="121"/>
      <c r="GL33" s="121"/>
      <c r="GM33" s="121"/>
      <c r="GN33" s="121"/>
      <c r="GO33" s="121"/>
      <c r="GP33" s="121"/>
      <c r="GQ33" s="121"/>
      <c r="GR33" s="121"/>
      <c r="GS33" s="121"/>
      <c r="GT33" s="121"/>
      <c r="GU33" s="121"/>
      <c r="GV33" s="121"/>
      <c r="GW33" s="121"/>
      <c r="GX33" s="121"/>
      <c r="GY33" s="121"/>
      <c r="GZ33" s="121"/>
      <c r="HA33" s="121"/>
      <c r="HB33" s="121"/>
      <c r="HC33" s="121"/>
      <c r="HD33" s="121"/>
      <c r="HE33" s="121"/>
      <c r="HF33" s="121"/>
      <c r="HG33" s="121"/>
      <c r="HH33" s="121"/>
      <c r="HI33" s="121"/>
      <c r="HJ33" s="121"/>
      <c r="HK33" s="121"/>
      <c r="HL33" s="121"/>
      <c r="HM33" s="121"/>
      <c r="HN33" s="121"/>
      <c r="HO33" s="121"/>
      <c r="HP33" s="121"/>
      <c r="HQ33" s="121"/>
      <c r="HR33" s="121"/>
      <c r="HS33" s="121"/>
      <c r="HT33" s="121"/>
      <c r="HU33" s="121"/>
      <c r="HV33" s="121"/>
      <c r="HW33" s="121"/>
      <c r="HX33" s="121"/>
      <c r="HY33" s="121"/>
      <c r="HZ33" s="121"/>
    </row>
    <row r="34" spans="1:234" s="122" customFormat="1" ht="18" hidden="1" customHeight="1">
      <c r="A34" s="121"/>
      <c r="B34" s="108"/>
      <c r="C34" s="117"/>
      <c r="D34" s="118"/>
      <c r="E34" s="119"/>
      <c r="F34" s="118"/>
      <c r="G34" s="119"/>
      <c r="H34" s="118"/>
      <c r="I34" s="119"/>
      <c r="J34" s="120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  <c r="BG34" s="121"/>
      <c r="BH34" s="121"/>
      <c r="BI34" s="121"/>
      <c r="BJ34" s="121"/>
      <c r="BK34" s="121"/>
      <c r="BL34" s="121"/>
      <c r="BM34" s="121"/>
      <c r="BN34" s="121"/>
      <c r="BO34" s="121"/>
      <c r="BP34" s="121"/>
      <c r="BQ34" s="121"/>
      <c r="BR34" s="121"/>
      <c r="BS34" s="121"/>
      <c r="BT34" s="121"/>
      <c r="BU34" s="121"/>
      <c r="BV34" s="121"/>
      <c r="BW34" s="121"/>
      <c r="BX34" s="121"/>
      <c r="BY34" s="121"/>
      <c r="BZ34" s="121"/>
      <c r="CA34" s="121"/>
      <c r="CB34" s="121"/>
      <c r="CC34" s="121"/>
      <c r="CD34" s="121"/>
      <c r="CE34" s="121"/>
      <c r="CF34" s="121"/>
      <c r="CG34" s="121"/>
      <c r="CH34" s="121"/>
      <c r="CI34" s="121"/>
      <c r="CJ34" s="121"/>
      <c r="CK34" s="121"/>
      <c r="CL34" s="121"/>
      <c r="CM34" s="121"/>
      <c r="CN34" s="121"/>
      <c r="CO34" s="121"/>
      <c r="CP34" s="121"/>
      <c r="CQ34" s="121"/>
      <c r="CR34" s="121"/>
      <c r="CS34" s="121"/>
      <c r="CT34" s="121"/>
      <c r="CU34" s="121"/>
      <c r="CV34" s="121"/>
      <c r="CW34" s="121"/>
      <c r="CX34" s="121"/>
      <c r="CY34" s="121"/>
      <c r="CZ34" s="121"/>
      <c r="DA34" s="121"/>
      <c r="DB34" s="121"/>
      <c r="DC34" s="121"/>
      <c r="DD34" s="121"/>
      <c r="DE34" s="121"/>
      <c r="DF34" s="121"/>
      <c r="DG34" s="121"/>
      <c r="DH34" s="121"/>
      <c r="DI34" s="121"/>
      <c r="DJ34" s="121"/>
      <c r="DK34" s="121"/>
      <c r="DL34" s="121"/>
      <c r="DM34" s="121"/>
      <c r="DN34" s="121"/>
      <c r="DO34" s="121"/>
      <c r="DP34" s="121"/>
      <c r="DQ34" s="121"/>
      <c r="DR34" s="121"/>
      <c r="DS34" s="121"/>
      <c r="DT34" s="121"/>
      <c r="DU34" s="121"/>
      <c r="DV34" s="121"/>
      <c r="DW34" s="121"/>
      <c r="DX34" s="121"/>
      <c r="DY34" s="121"/>
      <c r="DZ34" s="121"/>
      <c r="EA34" s="121"/>
      <c r="EB34" s="121"/>
      <c r="EC34" s="121"/>
      <c r="ED34" s="121"/>
      <c r="EE34" s="121"/>
      <c r="EF34" s="121"/>
      <c r="EG34" s="121"/>
      <c r="EH34" s="121"/>
      <c r="EI34" s="121"/>
      <c r="EJ34" s="121"/>
      <c r="EK34" s="121"/>
      <c r="EL34" s="121"/>
      <c r="EM34" s="121"/>
      <c r="EN34" s="121"/>
      <c r="EO34" s="121"/>
      <c r="EP34" s="121"/>
      <c r="EQ34" s="121"/>
      <c r="ER34" s="121"/>
      <c r="ES34" s="121"/>
      <c r="ET34" s="121"/>
      <c r="EU34" s="121"/>
      <c r="EV34" s="121"/>
      <c r="EW34" s="121"/>
      <c r="EX34" s="121"/>
      <c r="EY34" s="121"/>
      <c r="EZ34" s="121"/>
      <c r="FA34" s="121"/>
      <c r="FB34" s="121"/>
      <c r="FC34" s="121"/>
      <c r="FD34" s="121"/>
      <c r="FE34" s="121"/>
      <c r="FF34" s="121"/>
      <c r="FG34" s="121"/>
      <c r="FH34" s="121"/>
      <c r="FI34" s="121"/>
      <c r="FJ34" s="121"/>
      <c r="FK34" s="121"/>
      <c r="FL34" s="121"/>
      <c r="FM34" s="121"/>
      <c r="FN34" s="121"/>
      <c r="FO34" s="121"/>
      <c r="FP34" s="121"/>
      <c r="FQ34" s="121"/>
      <c r="FR34" s="121"/>
      <c r="FS34" s="121"/>
      <c r="FT34" s="121"/>
      <c r="FU34" s="121"/>
      <c r="FV34" s="121"/>
      <c r="FW34" s="121"/>
      <c r="FX34" s="121"/>
      <c r="FY34" s="121"/>
      <c r="FZ34" s="121"/>
      <c r="GA34" s="121"/>
      <c r="GB34" s="121"/>
      <c r="GC34" s="121"/>
      <c r="GD34" s="121"/>
      <c r="GE34" s="121"/>
      <c r="GF34" s="121"/>
      <c r="GG34" s="121"/>
      <c r="GH34" s="121"/>
      <c r="GI34" s="121"/>
      <c r="GJ34" s="121"/>
      <c r="GK34" s="121"/>
      <c r="GL34" s="121"/>
      <c r="GM34" s="121"/>
      <c r="GN34" s="121"/>
      <c r="GO34" s="121"/>
      <c r="GP34" s="121"/>
      <c r="GQ34" s="121"/>
      <c r="GR34" s="121"/>
      <c r="GS34" s="121"/>
      <c r="GT34" s="121"/>
      <c r="GU34" s="121"/>
      <c r="GV34" s="121"/>
      <c r="GW34" s="121"/>
      <c r="GX34" s="121"/>
      <c r="GY34" s="121"/>
      <c r="GZ34" s="121"/>
      <c r="HA34" s="121"/>
      <c r="HB34" s="121"/>
      <c r="HC34" s="121"/>
      <c r="HD34" s="121"/>
      <c r="HE34" s="121"/>
      <c r="HF34" s="121"/>
      <c r="HG34" s="121"/>
      <c r="HH34" s="121"/>
      <c r="HI34" s="121"/>
      <c r="HJ34" s="121"/>
      <c r="HK34" s="121"/>
      <c r="HL34" s="121"/>
      <c r="HM34" s="121"/>
      <c r="HN34" s="121"/>
      <c r="HO34" s="121"/>
      <c r="HP34" s="121"/>
      <c r="HQ34" s="121"/>
      <c r="HR34" s="121"/>
      <c r="HS34" s="121"/>
      <c r="HT34" s="121"/>
      <c r="HU34" s="121"/>
      <c r="HV34" s="121"/>
      <c r="HW34" s="121"/>
      <c r="HX34" s="121"/>
      <c r="HY34" s="121"/>
      <c r="HZ34" s="121"/>
    </row>
    <row r="35" spans="1:234" s="122" customFormat="1" ht="18" customHeight="1">
      <c r="A35" s="121"/>
      <c r="B35" s="108"/>
      <c r="C35" s="117" t="s">
        <v>70</v>
      </c>
      <c r="D35" s="118">
        <v>19277</v>
      </c>
      <c r="E35" s="119">
        <v>473.56108419359867</v>
      </c>
      <c r="F35" s="118">
        <v>3862</v>
      </c>
      <c r="G35" s="119">
        <v>651.01010357327789</v>
      </c>
      <c r="H35" s="118">
        <v>615913</v>
      </c>
      <c r="I35" s="119">
        <v>1088.1927656990517</v>
      </c>
      <c r="J35" s="120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1"/>
      <c r="BZ35" s="121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1"/>
      <c r="CP35" s="121"/>
      <c r="CQ35" s="121"/>
      <c r="CR35" s="121"/>
      <c r="CS35" s="121"/>
      <c r="CT35" s="121"/>
      <c r="CU35" s="121"/>
      <c r="CV35" s="121"/>
      <c r="CW35" s="121"/>
      <c r="CX35" s="121"/>
      <c r="CY35" s="121"/>
      <c r="CZ35" s="121"/>
      <c r="DA35" s="121"/>
      <c r="DB35" s="121"/>
      <c r="DC35" s="121"/>
      <c r="DD35" s="121"/>
      <c r="DE35" s="121"/>
      <c r="DF35" s="121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1"/>
      <c r="DV35" s="121"/>
      <c r="DW35" s="121"/>
      <c r="DX35" s="121"/>
      <c r="DY35" s="121"/>
      <c r="DZ35" s="121"/>
      <c r="EA35" s="121"/>
      <c r="EB35" s="121"/>
      <c r="EC35" s="121"/>
      <c r="ED35" s="121"/>
      <c r="EE35" s="121"/>
      <c r="EF35" s="121"/>
      <c r="EG35" s="121"/>
      <c r="EH35" s="121"/>
      <c r="EI35" s="121"/>
      <c r="EJ35" s="121"/>
      <c r="EK35" s="121"/>
      <c r="EL35" s="121"/>
      <c r="EM35" s="121"/>
      <c r="EN35" s="121"/>
      <c r="EO35" s="121"/>
      <c r="EP35" s="121"/>
      <c r="EQ35" s="121"/>
      <c r="ER35" s="121"/>
      <c r="ES35" s="121"/>
      <c r="ET35" s="121"/>
      <c r="EU35" s="121"/>
      <c r="EV35" s="121"/>
      <c r="EW35" s="121"/>
      <c r="EX35" s="121"/>
      <c r="EY35" s="121"/>
      <c r="EZ35" s="121"/>
      <c r="FA35" s="121"/>
      <c r="FB35" s="121"/>
      <c r="FC35" s="121"/>
      <c r="FD35" s="121"/>
      <c r="FE35" s="121"/>
      <c r="FF35" s="121"/>
      <c r="FG35" s="121"/>
      <c r="FH35" s="121"/>
      <c r="FI35" s="121"/>
      <c r="FJ35" s="121"/>
      <c r="FK35" s="121"/>
      <c r="FL35" s="121"/>
      <c r="FM35" s="121"/>
      <c r="FN35" s="121"/>
      <c r="FO35" s="121"/>
      <c r="FP35" s="121"/>
      <c r="FQ35" s="121"/>
      <c r="FR35" s="121"/>
      <c r="FS35" s="121"/>
      <c r="FT35" s="121"/>
      <c r="FU35" s="121"/>
      <c r="FV35" s="121"/>
      <c r="FW35" s="121"/>
      <c r="FX35" s="121"/>
      <c r="FY35" s="121"/>
      <c r="FZ35" s="121"/>
      <c r="GA35" s="121"/>
      <c r="GB35" s="121"/>
      <c r="GC35" s="121"/>
      <c r="GD35" s="121"/>
      <c r="GE35" s="121"/>
      <c r="GF35" s="121"/>
      <c r="GG35" s="121"/>
      <c r="GH35" s="121"/>
      <c r="GI35" s="121"/>
      <c r="GJ35" s="121"/>
      <c r="GK35" s="121"/>
      <c r="GL35" s="121"/>
      <c r="GM35" s="121"/>
      <c r="GN35" s="121"/>
      <c r="GO35" s="121"/>
      <c r="GP35" s="121"/>
      <c r="GQ35" s="121"/>
      <c r="GR35" s="121"/>
      <c r="GS35" s="121"/>
      <c r="GT35" s="121"/>
      <c r="GU35" s="121"/>
      <c r="GV35" s="121"/>
      <c r="GW35" s="121"/>
      <c r="GX35" s="121"/>
      <c r="GY35" s="121"/>
      <c r="GZ35" s="121"/>
      <c r="HA35" s="121"/>
      <c r="HB35" s="121"/>
      <c r="HC35" s="121"/>
      <c r="HD35" s="121"/>
      <c r="HE35" s="121"/>
      <c r="HF35" s="121"/>
      <c r="HG35" s="121"/>
      <c r="HH35" s="121"/>
      <c r="HI35" s="121"/>
      <c r="HJ35" s="121"/>
      <c r="HK35" s="121"/>
      <c r="HL35" s="121"/>
      <c r="HM35" s="121"/>
      <c r="HN35" s="121"/>
      <c r="HO35" s="121"/>
      <c r="HP35" s="121"/>
      <c r="HQ35" s="121"/>
      <c r="HR35" s="121"/>
      <c r="HS35" s="121"/>
      <c r="HT35" s="121"/>
      <c r="HU35" s="121"/>
      <c r="HV35" s="121"/>
      <c r="HW35" s="121"/>
      <c r="HX35" s="121"/>
      <c r="HY35" s="121"/>
      <c r="HZ35" s="121"/>
    </row>
    <row r="36" spans="1:234" s="126" customFormat="1" ht="18" customHeight="1">
      <c r="A36" s="289"/>
      <c r="B36" s="108">
        <v>5</v>
      </c>
      <c r="C36" s="123" t="s">
        <v>71</v>
      </c>
      <c r="D36" s="124">
        <v>1311</v>
      </c>
      <c r="E36" s="125">
        <v>468.01488939740659</v>
      </c>
      <c r="F36" s="124">
        <v>236</v>
      </c>
      <c r="G36" s="125">
        <v>574.70813559322028</v>
      </c>
      <c r="H36" s="124">
        <v>38777</v>
      </c>
      <c r="I36" s="125">
        <v>951.94891997833781</v>
      </c>
    </row>
    <row r="37" spans="1:234" s="126" customFormat="1" ht="18" customHeight="1">
      <c r="A37" s="289"/>
      <c r="B37" s="108">
        <v>9</v>
      </c>
      <c r="C37" s="123" t="s">
        <v>72</v>
      </c>
      <c r="D37" s="124">
        <v>2872</v>
      </c>
      <c r="E37" s="125">
        <v>471.13316155988866</v>
      </c>
      <c r="F37" s="124">
        <v>317</v>
      </c>
      <c r="G37" s="125">
        <v>694.78656151419568</v>
      </c>
      <c r="H37" s="124">
        <v>91318</v>
      </c>
      <c r="I37" s="125">
        <v>1169.949198296064</v>
      </c>
    </row>
    <row r="38" spans="1:234" s="126" customFormat="1" ht="18" customHeight="1">
      <c r="A38" s="289"/>
      <c r="B38" s="108">
        <v>24</v>
      </c>
      <c r="C38" s="123" t="s">
        <v>73</v>
      </c>
      <c r="D38" s="124">
        <v>4130</v>
      </c>
      <c r="E38" s="125">
        <v>482.84202421307498</v>
      </c>
      <c r="F38" s="124">
        <v>1059</v>
      </c>
      <c r="G38" s="125">
        <v>719.2521246458922</v>
      </c>
      <c r="H38" s="124">
        <v>139664</v>
      </c>
      <c r="I38" s="125">
        <v>1084.6613120059562</v>
      </c>
    </row>
    <row r="39" spans="1:234" s="126" customFormat="1" ht="18" customHeight="1">
      <c r="A39" s="289"/>
      <c r="B39" s="108">
        <v>34</v>
      </c>
      <c r="C39" s="123" t="s">
        <v>74</v>
      </c>
      <c r="D39" s="124">
        <v>1360</v>
      </c>
      <c r="E39" s="125">
        <v>487.14883823529408</v>
      </c>
      <c r="F39" s="124">
        <v>307</v>
      </c>
      <c r="G39" s="125">
        <v>678.91390879478831</v>
      </c>
      <c r="H39" s="124">
        <v>42734</v>
      </c>
      <c r="I39" s="125">
        <v>1115.7646225487897</v>
      </c>
    </row>
    <row r="40" spans="1:234" s="126" customFormat="1" ht="18" customHeight="1">
      <c r="A40" s="289"/>
      <c r="B40" s="108">
        <v>37</v>
      </c>
      <c r="C40" s="123" t="s">
        <v>75</v>
      </c>
      <c r="D40" s="124">
        <v>2584</v>
      </c>
      <c r="E40" s="125">
        <v>477.249423374613</v>
      </c>
      <c r="F40" s="124">
        <v>644</v>
      </c>
      <c r="G40" s="125">
        <v>600.23571428571415</v>
      </c>
      <c r="H40" s="124">
        <v>80869</v>
      </c>
      <c r="I40" s="125">
        <v>1012.3324672000397</v>
      </c>
    </row>
    <row r="41" spans="1:234" s="126" customFormat="1" ht="18" customHeight="1">
      <c r="A41" s="289"/>
      <c r="B41" s="108">
        <v>40</v>
      </c>
      <c r="C41" s="123" t="s">
        <v>76</v>
      </c>
      <c r="D41" s="124">
        <v>1139</v>
      </c>
      <c r="E41" s="125">
        <v>444.99672519754171</v>
      </c>
      <c r="F41" s="124">
        <v>133</v>
      </c>
      <c r="G41" s="125">
        <v>597.82390977443595</v>
      </c>
      <c r="H41" s="124">
        <v>34258</v>
      </c>
      <c r="I41" s="125">
        <v>1037.6128168602957</v>
      </c>
    </row>
    <row r="42" spans="1:234" s="126" customFormat="1" ht="18" customHeight="1">
      <c r="A42" s="289"/>
      <c r="B42" s="108">
        <v>42</v>
      </c>
      <c r="C42" s="123" t="s">
        <v>77</v>
      </c>
      <c r="D42" s="124">
        <v>707</v>
      </c>
      <c r="E42" s="125">
        <v>467.93394625176808</v>
      </c>
      <c r="F42" s="124">
        <v>85</v>
      </c>
      <c r="G42" s="125">
        <v>638.04058823529397</v>
      </c>
      <c r="H42" s="124">
        <v>22386</v>
      </c>
      <c r="I42" s="125">
        <v>1038.7611426784599</v>
      </c>
    </row>
    <row r="43" spans="1:234" s="126" customFormat="1" ht="18" customHeight="1">
      <c r="A43" s="289"/>
      <c r="B43" s="108">
        <v>47</v>
      </c>
      <c r="C43" s="123" t="s">
        <v>78</v>
      </c>
      <c r="D43" s="124">
        <v>3568</v>
      </c>
      <c r="E43" s="125">
        <v>476.45948150224223</v>
      </c>
      <c r="F43" s="124">
        <v>667</v>
      </c>
      <c r="G43" s="125">
        <v>665.68727136431778</v>
      </c>
      <c r="H43" s="124">
        <v>118150</v>
      </c>
      <c r="I43" s="125">
        <v>1207.398524333476</v>
      </c>
    </row>
    <row r="44" spans="1:234" s="126" customFormat="1" ht="18" customHeight="1">
      <c r="A44" s="289"/>
      <c r="B44" s="108">
        <v>49</v>
      </c>
      <c r="C44" s="123" t="s">
        <v>79</v>
      </c>
      <c r="D44" s="124">
        <v>1606</v>
      </c>
      <c r="E44" s="125">
        <v>457.41878580323788</v>
      </c>
      <c r="F44" s="124">
        <v>414</v>
      </c>
      <c r="G44" s="125">
        <v>540.8182367149758</v>
      </c>
      <c r="H44" s="124">
        <v>47757</v>
      </c>
      <c r="I44" s="125">
        <v>921.14259940951092</v>
      </c>
    </row>
    <row r="45" spans="1:234" s="126" customFormat="1" ht="18" hidden="1" customHeight="1">
      <c r="A45" s="289"/>
      <c r="B45" s="108"/>
      <c r="C45" s="123"/>
      <c r="D45" s="124"/>
      <c r="E45" s="125"/>
      <c r="F45" s="124"/>
      <c r="G45" s="125"/>
      <c r="H45" s="124"/>
      <c r="I45" s="125"/>
    </row>
    <row r="46" spans="1:234" s="122" customFormat="1" ht="18" customHeight="1">
      <c r="A46" s="121"/>
      <c r="B46" s="108"/>
      <c r="C46" s="117" t="s">
        <v>80</v>
      </c>
      <c r="D46" s="118">
        <v>14945</v>
      </c>
      <c r="E46" s="119">
        <v>434.37438340582139</v>
      </c>
      <c r="F46" s="118">
        <v>2580</v>
      </c>
      <c r="G46" s="119">
        <v>579.01915891472856</v>
      </c>
      <c r="H46" s="118">
        <v>381635</v>
      </c>
      <c r="I46" s="119">
        <v>1010.0682920329639</v>
      </c>
      <c r="J46" s="120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1"/>
      <c r="AP46" s="121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1"/>
      <c r="BB46" s="121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1"/>
      <c r="BN46" s="121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1"/>
      <c r="BZ46" s="121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1"/>
      <c r="CM46" s="121"/>
      <c r="CN46" s="121"/>
      <c r="CO46" s="121"/>
      <c r="CP46" s="121"/>
      <c r="CQ46" s="121"/>
      <c r="CR46" s="121"/>
      <c r="CS46" s="121"/>
      <c r="CT46" s="121"/>
      <c r="CU46" s="121"/>
      <c r="CV46" s="121"/>
      <c r="CW46" s="121"/>
      <c r="CX46" s="121"/>
      <c r="CY46" s="121"/>
      <c r="CZ46" s="121"/>
      <c r="DA46" s="121"/>
      <c r="DB46" s="121"/>
      <c r="DC46" s="121"/>
      <c r="DD46" s="121"/>
      <c r="DE46" s="121"/>
      <c r="DF46" s="121"/>
      <c r="DG46" s="121"/>
      <c r="DH46" s="121"/>
      <c r="DI46" s="121"/>
      <c r="DJ46" s="121"/>
      <c r="DK46" s="121"/>
      <c r="DL46" s="121"/>
      <c r="DM46" s="121"/>
      <c r="DN46" s="121"/>
      <c r="DO46" s="121"/>
      <c r="DP46" s="121"/>
      <c r="DQ46" s="121"/>
      <c r="DR46" s="121"/>
      <c r="DS46" s="121"/>
      <c r="DT46" s="121"/>
      <c r="DU46" s="121"/>
      <c r="DV46" s="121"/>
      <c r="DW46" s="121"/>
      <c r="DX46" s="121"/>
      <c r="DY46" s="121"/>
      <c r="DZ46" s="121"/>
      <c r="EA46" s="121"/>
      <c r="EB46" s="121"/>
      <c r="EC46" s="121"/>
      <c r="ED46" s="121"/>
      <c r="EE46" s="121"/>
      <c r="EF46" s="121"/>
      <c r="EG46" s="121"/>
      <c r="EH46" s="121"/>
      <c r="EI46" s="121"/>
      <c r="EJ46" s="121"/>
      <c r="EK46" s="121"/>
      <c r="EL46" s="121"/>
      <c r="EM46" s="121"/>
      <c r="EN46" s="121"/>
      <c r="EO46" s="121"/>
      <c r="EP46" s="121"/>
      <c r="EQ46" s="121"/>
      <c r="ER46" s="121"/>
      <c r="ES46" s="121"/>
      <c r="ET46" s="121"/>
      <c r="EU46" s="121"/>
      <c r="EV46" s="121"/>
      <c r="EW46" s="121"/>
      <c r="EX46" s="121"/>
      <c r="EY46" s="121"/>
      <c r="EZ46" s="121"/>
      <c r="FA46" s="121"/>
      <c r="FB46" s="121"/>
      <c r="FC46" s="121"/>
      <c r="FD46" s="121"/>
      <c r="FE46" s="121"/>
      <c r="FF46" s="121"/>
      <c r="FG46" s="121"/>
      <c r="FH46" s="121"/>
      <c r="FI46" s="121"/>
      <c r="FJ46" s="121"/>
      <c r="FK46" s="121"/>
      <c r="FL46" s="121"/>
      <c r="FM46" s="121"/>
      <c r="FN46" s="121"/>
      <c r="FO46" s="121"/>
      <c r="FP46" s="121"/>
      <c r="FQ46" s="121"/>
      <c r="FR46" s="121"/>
      <c r="FS46" s="121"/>
      <c r="FT46" s="121"/>
      <c r="FU46" s="121"/>
      <c r="FV46" s="121"/>
      <c r="FW46" s="121"/>
      <c r="FX46" s="121"/>
      <c r="FY46" s="121"/>
      <c r="FZ46" s="121"/>
      <c r="GA46" s="121"/>
      <c r="GB46" s="121"/>
      <c r="GC46" s="121"/>
      <c r="GD46" s="121"/>
      <c r="GE46" s="121"/>
      <c r="GF46" s="121"/>
      <c r="GG46" s="121"/>
      <c r="GH46" s="121"/>
      <c r="GI46" s="121"/>
      <c r="GJ46" s="121"/>
      <c r="GK46" s="121"/>
      <c r="GL46" s="121"/>
      <c r="GM46" s="121"/>
      <c r="GN46" s="121"/>
      <c r="GO46" s="121"/>
      <c r="GP46" s="121"/>
      <c r="GQ46" s="121"/>
      <c r="GR46" s="121"/>
      <c r="GS46" s="121"/>
      <c r="GT46" s="121"/>
      <c r="GU46" s="121"/>
      <c r="GV46" s="121"/>
      <c r="GW46" s="121"/>
      <c r="GX46" s="121"/>
      <c r="GY46" s="121"/>
      <c r="GZ46" s="121"/>
      <c r="HA46" s="121"/>
      <c r="HB46" s="121"/>
      <c r="HC46" s="121"/>
      <c r="HD46" s="121"/>
      <c r="HE46" s="121"/>
      <c r="HF46" s="121"/>
      <c r="HG46" s="121"/>
      <c r="HH46" s="121"/>
      <c r="HI46" s="121"/>
      <c r="HJ46" s="121"/>
      <c r="HK46" s="121"/>
      <c r="HL46" s="121"/>
      <c r="HM46" s="121"/>
      <c r="HN46" s="121"/>
      <c r="HO46" s="121"/>
      <c r="HP46" s="121"/>
      <c r="HQ46" s="121"/>
      <c r="HR46" s="121"/>
      <c r="HS46" s="121"/>
      <c r="HT46" s="121"/>
      <c r="HU46" s="121"/>
      <c r="HV46" s="121"/>
      <c r="HW46" s="121"/>
      <c r="HX46" s="121"/>
      <c r="HY46" s="121"/>
      <c r="HZ46" s="121"/>
    </row>
    <row r="47" spans="1:234" s="126" customFormat="1" ht="18" customHeight="1">
      <c r="A47" s="289"/>
      <c r="B47" s="108">
        <v>2</v>
      </c>
      <c r="C47" s="123" t="s">
        <v>81</v>
      </c>
      <c r="D47" s="124">
        <v>2945</v>
      </c>
      <c r="E47" s="125">
        <v>433.34481154499144</v>
      </c>
      <c r="F47" s="124">
        <v>721</v>
      </c>
      <c r="G47" s="125">
        <v>543.39288488210821</v>
      </c>
      <c r="H47" s="124">
        <v>73329</v>
      </c>
      <c r="I47" s="125">
        <v>975.06866860314437</v>
      </c>
    </row>
    <row r="48" spans="1:234" s="126" customFormat="1" ht="18" customHeight="1">
      <c r="A48" s="289"/>
      <c r="B48" s="108">
        <v>13</v>
      </c>
      <c r="C48" s="123" t="s">
        <v>82</v>
      </c>
      <c r="D48" s="124">
        <v>4201</v>
      </c>
      <c r="E48" s="125">
        <v>455.01509878600336</v>
      </c>
      <c r="F48" s="124">
        <v>852</v>
      </c>
      <c r="G48" s="125">
        <v>610.88387323943675</v>
      </c>
      <c r="H48" s="124">
        <v>100473</v>
      </c>
      <c r="I48" s="125">
        <v>1013.838639037354</v>
      </c>
    </row>
    <row r="49" spans="1:234" s="126" customFormat="1" ht="18" customHeight="1">
      <c r="A49" s="289"/>
      <c r="B49" s="108">
        <v>16</v>
      </c>
      <c r="C49" s="123" t="s">
        <v>83</v>
      </c>
      <c r="D49" s="124">
        <v>1638</v>
      </c>
      <c r="E49" s="125">
        <v>443.70540293040295</v>
      </c>
      <c r="F49" s="124">
        <v>317</v>
      </c>
      <c r="G49" s="125">
        <v>569.84425867507889</v>
      </c>
      <c r="H49" s="124">
        <v>44538</v>
      </c>
      <c r="I49" s="125">
        <v>926.3288739952402</v>
      </c>
    </row>
    <row r="50" spans="1:234" s="126" customFormat="1" ht="18" customHeight="1">
      <c r="A50" s="289"/>
      <c r="B50" s="108">
        <v>19</v>
      </c>
      <c r="C50" s="123" t="s">
        <v>84</v>
      </c>
      <c r="D50" s="124">
        <v>1596</v>
      </c>
      <c r="E50" s="125">
        <v>441.61795112781954</v>
      </c>
      <c r="F50" s="124">
        <v>119</v>
      </c>
      <c r="G50" s="125">
        <v>657.85445378151258</v>
      </c>
      <c r="H50" s="124">
        <v>43477</v>
      </c>
      <c r="I50" s="125">
        <v>1157.1284138740034</v>
      </c>
    </row>
    <row r="51" spans="1:234" s="126" customFormat="1" ht="18" customHeight="1">
      <c r="A51" s="289"/>
      <c r="B51" s="108">
        <v>45</v>
      </c>
      <c r="C51" s="123" t="s">
        <v>85</v>
      </c>
      <c r="D51" s="124">
        <v>4565</v>
      </c>
      <c r="E51" s="125">
        <v>410.16310186199343</v>
      </c>
      <c r="F51" s="124">
        <v>571</v>
      </c>
      <c r="G51" s="125">
        <v>565.12222416812608</v>
      </c>
      <c r="H51" s="124">
        <v>119818</v>
      </c>
      <c r="I51" s="125">
        <v>1006.0916157004795</v>
      </c>
    </row>
    <row r="52" spans="1:234" s="126" customFormat="1" ht="18" hidden="1" customHeight="1">
      <c r="A52" s="289"/>
      <c r="B52" s="108"/>
      <c r="C52" s="123"/>
      <c r="D52" s="124"/>
      <c r="E52" s="125"/>
      <c r="F52" s="124"/>
      <c r="G52" s="125"/>
      <c r="H52" s="124"/>
      <c r="I52" s="125"/>
    </row>
    <row r="53" spans="1:234" s="122" customFormat="1" ht="18" customHeight="1">
      <c r="A53" s="121"/>
      <c r="B53" s="108"/>
      <c r="C53" s="117" t="s">
        <v>86</v>
      </c>
      <c r="D53" s="118">
        <v>50699</v>
      </c>
      <c r="E53" s="119">
        <v>435.02144637961288</v>
      </c>
      <c r="F53" s="118">
        <v>1340</v>
      </c>
      <c r="G53" s="119">
        <v>705.20106716417911</v>
      </c>
      <c r="H53" s="118">
        <v>1756787</v>
      </c>
      <c r="I53" s="119">
        <v>1135.4891170813539</v>
      </c>
      <c r="J53" s="120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  <c r="AR53" s="121"/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121"/>
      <c r="BE53" s="121"/>
      <c r="BF53" s="121"/>
      <c r="BG53" s="121"/>
      <c r="BH53" s="121"/>
      <c r="BI53" s="121"/>
      <c r="BJ53" s="121"/>
      <c r="BK53" s="121"/>
      <c r="BL53" s="121"/>
      <c r="BM53" s="121"/>
      <c r="BN53" s="121"/>
      <c r="BO53" s="121"/>
      <c r="BP53" s="121"/>
      <c r="BQ53" s="121"/>
      <c r="BR53" s="121"/>
      <c r="BS53" s="121"/>
      <c r="BT53" s="121"/>
      <c r="BU53" s="121"/>
      <c r="BV53" s="121"/>
      <c r="BW53" s="121"/>
      <c r="BX53" s="121"/>
      <c r="BY53" s="121"/>
      <c r="BZ53" s="121"/>
      <c r="CA53" s="121"/>
      <c r="CB53" s="121"/>
      <c r="CC53" s="121"/>
      <c r="CD53" s="121"/>
      <c r="CE53" s="121"/>
      <c r="CF53" s="121"/>
      <c r="CG53" s="121"/>
      <c r="CH53" s="121"/>
      <c r="CI53" s="121"/>
      <c r="CJ53" s="121"/>
      <c r="CK53" s="121"/>
      <c r="CL53" s="121"/>
      <c r="CM53" s="121"/>
      <c r="CN53" s="121"/>
      <c r="CO53" s="121"/>
      <c r="CP53" s="121"/>
      <c r="CQ53" s="121"/>
      <c r="CR53" s="121"/>
      <c r="CS53" s="121"/>
      <c r="CT53" s="121"/>
      <c r="CU53" s="121"/>
      <c r="CV53" s="121"/>
      <c r="CW53" s="121"/>
      <c r="CX53" s="121"/>
      <c r="CY53" s="121"/>
      <c r="CZ53" s="121"/>
      <c r="DA53" s="121"/>
      <c r="DB53" s="121"/>
      <c r="DC53" s="121"/>
      <c r="DD53" s="121"/>
      <c r="DE53" s="121"/>
      <c r="DF53" s="121"/>
      <c r="DG53" s="121"/>
      <c r="DH53" s="121"/>
      <c r="DI53" s="121"/>
      <c r="DJ53" s="121"/>
      <c r="DK53" s="121"/>
      <c r="DL53" s="121"/>
      <c r="DM53" s="121"/>
      <c r="DN53" s="121"/>
      <c r="DO53" s="121"/>
      <c r="DP53" s="121"/>
      <c r="DQ53" s="121"/>
      <c r="DR53" s="121"/>
      <c r="DS53" s="121"/>
      <c r="DT53" s="121"/>
      <c r="DU53" s="121"/>
      <c r="DV53" s="121"/>
      <c r="DW53" s="121"/>
      <c r="DX53" s="121"/>
      <c r="DY53" s="121"/>
      <c r="DZ53" s="121"/>
      <c r="EA53" s="121"/>
      <c r="EB53" s="121"/>
      <c r="EC53" s="121"/>
      <c r="ED53" s="121"/>
      <c r="EE53" s="121"/>
      <c r="EF53" s="121"/>
      <c r="EG53" s="121"/>
      <c r="EH53" s="121"/>
      <c r="EI53" s="121"/>
      <c r="EJ53" s="121"/>
      <c r="EK53" s="121"/>
      <c r="EL53" s="121"/>
      <c r="EM53" s="121"/>
      <c r="EN53" s="121"/>
      <c r="EO53" s="121"/>
      <c r="EP53" s="121"/>
      <c r="EQ53" s="121"/>
      <c r="ER53" s="121"/>
      <c r="ES53" s="121"/>
      <c r="ET53" s="121"/>
      <c r="EU53" s="121"/>
      <c r="EV53" s="121"/>
      <c r="EW53" s="121"/>
      <c r="EX53" s="121"/>
      <c r="EY53" s="121"/>
      <c r="EZ53" s="121"/>
      <c r="FA53" s="121"/>
      <c r="FB53" s="121"/>
      <c r="FC53" s="121"/>
      <c r="FD53" s="121"/>
      <c r="FE53" s="121"/>
      <c r="FF53" s="121"/>
      <c r="FG53" s="121"/>
      <c r="FH53" s="121"/>
      <c r="FI53" s="121"/>
      <c r="FJ53" s="121"/>
      <c r="FK53" s="121"/>
      <c r="FL53" s="121"/>
      <c r="FM53" s="121"/>
      <c r="FN53" s="121"/>
      <c r="FO53" s="121"/>
      <c r="FP53" s="121"/>
      <c r="FQ53" s="121"/>
      <c r="FR53" s="121"/>
      <c r="FS53" s="121"/>
      <c r="FT53" s="121"/>
      <c r="FU53" s="121"/>
      <c r="FV53" s="121"/>
      <c r="FW53" s="121"/>
      <c r="FX53" s="121"/>
      <c r="FY53" s="121"/>
      <c r="FZ53" s="121"/>
      <c r="GA53" s="121"/>
      <c r="GB53" s="121"/>
      <c r="GC53" s="121"/>
      <c r="GD53" s="121"/>
      <c r="GE53" s="121"/>
      <c r="GF53" s="121"/>
      <c r="GG53" s="121"/>
      <c r="GH53" s="121"/>
      <c r="GI53" s="121"/>
      <c r="GJ53" s="121"/>
      <c r="GK53" s="121"/>
      <c r="GL53" s="121"/>
      <c r="GM53" s="121"/>
      <c r="GN53" s="121"/>
      <c r="GO53" s="121"/>
      <c r="GP53" s="121"/>
      <c r="GQ53" s="121"/>
      <c r="GR53" s="121"/>
      <c r="GS53" s="121"/>
      <c r="GT53" s="121"/>
      <c r="GU53" s="121"/>
      <c r="GV53" s="121"/>
      <c r="GW53" s="121"/>
      <c r="GX53" s="121"/>
      <c r="GY53" s="121"/>
      <c r="GZ53" s="121"/>
      <c r="HA53" s="121"/>
      <c r="HB53" s="121"/>
      <c r="HC53" s="121"/>
      <c r="HD53" s="121"/>
      <c r="HE53" s="121"/>
      <c r="HF53" s="121"/>
      <c r="HG53" s="121"/>
      <c r="HH53" s="121"/>
      <c r="HI53" s="121"/>
      <c r="HJ53" s="121"/>
      <c r="HK53" s="121"/>
      <c r="HL53" s="121"/>
      <c r="HM53" s="121"/>
      <c r="HN53" s="121"/>
      <c r="HO53" s="121"/>
      <c r="HP53" s="121"/>
      <c r="HQ53" s="121"/>
      <c r="HR53" s="121"/>
      <c r="HS53" s="121"/>
      <c r="HT53" s="121"/>
      <c r="HU53" s="121"/>
      <c r="HV53" s="121"/>
      <c r="HW53" s="121"/>
      <c r="HX53" s="121"/>
      <c r="HY53" s="121"/>
      <c r="HZ53" s="121"/>
    </row>
    <row r="54" spans="1:234" s="126" customFormat="1" ht="18" customHeight="1">
      <c r="A54" s="289"/>
      <c r="B54" s="108">
        <v>8</v>
      </c>
      <c r="C54" s="123" t="s">
        <v>87</v>
      </c>
      <c r="D54" s="124">
        <v>37371</v>
      </c>
      <c r="E54" s="125">
        <v>449.85294185330866</v>
      </c>
      <c r="F54" s="124">
        <v>1043</v>
      </c>
      <c r="G54" s="125">
        <v>721.50546500479379</v>
      </c>
      <c r="H54" s="124">
        <v>1318622</v>
      </c>
      <c r="I54" s="125">
        <v>1171.883948515951</v>
      </c>
    </row>
    <row r="55" spans="1:234" s="126" customFormat="1" ht="18" customHeight="1">
      <c r="A55" s="289"/>
      <c r="B55" s="108">
        <v>17</v>
      </c>
      <c r="C55" s="123" t="s">
        <v>183</v>
      </c>
      <c r="D55" s="124">
        <v>4497</v>
      </c>
      <c r="E55" s="125">
        <v>380.40704692016902</v>
      </c>
      <c r="F55" s="124">
        <v>56</v>
      </c>
      <c r="G55" s="125">
        <v>699.52571428571434</v>
      </c>
      <c r="H55" s="124">
        <v>162152</v>
      </c>
      <c r="I55" s="125">
        <v>1017.0573289876171</v>
      </c>
    </row>
    <row r="56" spans="1:234" s="126" customFormat="1" ht="18" customHeight="1">
      <c r="A56" s="289"/>
      <c r="B56" s="108">
        <v>25</v>
      </c>
      <c r="C56" s="123" t="s">
        <v>189</v>
      </c>
      <c r="D56" s="124">
        <v>3257</v>
      </c>
      <c r="E56" s="125">
        <v>396.26754989253919</v>
      </c>
      <c r="F56" s="124">
        <v>60</v>
      </c>
      <c r="G56" s="125">
        <v>634.7983333333334</v>
      </c>
      <c r="H56" s="124">
        <v>100693</v>
      </c>
      <c r="I56" s="125">
        <v>974.34937433585276</v>
      </c>
    </row>
    <row r="57" spans="1:234" s="126" customFormat="1" ht="18" customHeight="1">
      <c r="A57" s="289"/>
      <c r="B57" s="108">
        <v>43</v>
      </c>
      <c r="C57" s="123" t="s">
        <v>88</v>
      </c>
      <c r="D57" s="124">
        <v>5574</v>
      </c>
      <c r="E57" s="125">
        <v>402.28993900251169</v>
      </c>
      <c r="F57" s="124">
        <v>181</v>
      </c>
      <c r="G57" s="125">
        <v>636.34193370165735</v>
      </c>
      <c r="H57" s="124">
        <v>175320</v>
      </c>
      <c r="I57" s="125">
        <v>1063.8405316564003</v>
      </c>
    </row>
    <row r="58" spans="1:234" s="126" customFormat="1" ht="18" hidden="1" customHeight="1">
      <c r="A58" s="289"/>
      <c r="B58" s="108"/>
      <c r="C58" s="123"/>
      <c r="D58" s="124"/>
      <c r="E58" s="125"/>
      <c r="F58" s="124"/>
      <c r="G58" s="125"/>
      <c r="H58" s="124"/>
      <c r="I58" s="125"/>
    </row>
    <row r="59" spans="1:234" s="122" customFormat="1" ht="18" customHeight="1">
      <c r="A59" s="121"/>
      <c r="B59" s="108"/>
      <c r="C59" s="117" t="s">
        <v>89</v>
      </c>
      <c r="D59" s="118">
        <v>37680</v>
      </c>
      <c r="E59" s="119">
        <v>413.0838243099787</v>
      </c>
      <c r="F59" s="118">
        <v>2627</v>
      </c>
      <c r="G59" s="119">
        <v>628.1648800913589</v>
      </c>
      <c r="H59" s="118">
        <v>1018490</v>
      </c>
      <c r="I59" s="119">
        <v>1006.594557835619</v>
      </c>
      <c r="J59" s="120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  <c r="AA59" s="121"/>
      <c r="AB59" s="121"/>
      <c r="AC59" s="121"/>
      <c r="AD59" s="121"/>
      <c r="AE59" s="121"/>
      <c r="AF59" s="121"/>
      <c r="AG59" s="121"/>
      <c r="AH59" s="121"/>
      <c r="AI59" s="121"/>
      <c r="AJ59" s="121"/>
      <c r="AK59" s="121"/>
      <c r="AL59" s="121"/>
      <c r="AM59" s="121"/>
      <c r="AN59" s="121"/>
      <c r="AO59" s="121"/>
      <c r="AP59" s="121"/>
      <c r="AQ59" s="121"/>
      <c r="AR59" s="121"/>
      <c r="AS59" s="121"/>
      <c r="AT59" s="121"/>
      <c r="AU59" s="121"/>
      <c r="AV59" s="121"/>
      <c r="AW59" s="121"/>
      <c r="AX59" s="121"/>
      <c r="AY59" s="121"/>
      <c r="AZ59" s="121"/>
      <c r="BA59" s="121"/>
      <c r="BB59" s="121"/>
      <c r="BC59" s="121"/>
      <c r="BD59" s="121"/>
      <c r="BE59" s="121"/>
      <c r="BF59" s="121"/>
      <c r="BG59" s="121"/>
      <c r="BH59" s="121"/>
      <c r="BI59" s="121"/>
      <c r="BJ59" s="121"/>
      <c r="BK59" s="121"/>
      <c r="BL59" s="121"/>
      <c r="BM59" s="121"/>
      <c r="BN59" s="121"/>
      <c r="BO59" s="121"/>
      <c r="BP59" s="121"/>
      <c r="BQ59" s="121"/>
      <c r="BR59" s="121"/>
      <c r="BS59" s="121"/>
      <c r="BT59" s="121"/>
      <c r="BU59" s="121"/>
      <c r="BV59" s="121"/>
      <c r="BW59" s="121"/>
      <c r="BX59" s="121"/>
      <c r="BY59" s="121"/>
      <c r="BZ59" s="121"/>
      <c r="CA59" s="121"/>
      <c r="CB59" s="121"/>
      <c r="CC59" s="121"/>
      <c r="CD59" s="121"/>
      <c r="CE59" s="121"/>
      <c r="CF59" s="121"/>
      <c r="CG59" s="121"/>
      <c r="CH59" s="121"/>
      <c r="CI59" s="121"/>
      <c r="CJ59" s="121"/>
      <c r="CK59" s="121"/>
      <c r="CL59" s="121"/>
      <c r="CM59" s="121"/>
      <c r="CN59" s="121"/>
      <c r="CO59" s="121"/>
      <c r="CP59" s="121"/>
      <c r="CQ59" s="121"/>
      <c r="CR59" s="121"/>
      <c r="CS59" s="121"/>
      <c r="CT59" s="121"/>
      <c r="CU59" s="121"/>
      <c r="CV59" s="121"/>
      <c r="CW59" s="121"/>
      <c r="CX59" s="121"/>
      <c r="CY59" s="121"/>
      <c r="CZ59" s="121"/>
      <c r="DA59" s="121"/>
      <c r="DB59" s="121"/>
      <c r="DC59" s="121"/>
      <c r="DD59" s="121"/>
      <c r="DE59" s="121"/>
      <c r="DF59" s="121"/>
      <c r="DG59" s="121"/>
      <c r="DH59" s="121"/>
      <c r="DI59" s="121"/>
      <c r="DJ59" s="121"/>
      <c r="DK59" s="121"/>
      <c r="DL59" s="121"/>
      <c r="DM59" s="121"/>
      <c r="DN59" s="121"/>
      <c r="DO59" s="121"/>
      <c r="DP59" s="121"/>
      <c r="DQ59" s="121"/>
      <c r="DR59" s="121"/>
      <c r="DS59" s="121"/>
      <c r="DT59" s="121"/>
      <c r="DU59" s="121"/>
      <c r="DV59" s="121"/>
      <c r="DW59" s="121"/>
      <c r="DX59" s="121"/>
      <c r="DY59" s="121"/>
      <c r="DZ59" s="121"/>
      <c r="EA59" s="121"/>
      <c r="EB59" s="121"/>
      <c r="EC59" s="121"/>
      <c r="ED59" s="121"/>
      <c r="EE59" s="121"/>
      <c r="EF59" s="121"/>
      <c r="EG59" s="121"/>
      <c r="EH59" s="121"/>
      <c r="EI59" s="121"/>
      <c r="EJ59" s="121"/>
      <c r="EK59" s="121"/>
      <c r="EL59" s="121"/>
      <c r="EM59" s="121"/>
      <c r="EN59" s="121"/>
      <c r="EO59" s="121"/>
      <c r="EP59" s="121"/>
      <c r="EQ59" s="121"/>
      <c r="ER59" s="121"/>
      <c r="ES59" s="121"/>
      <c r="ET59" s="121"/>
      <c r="EU59" s="121"/>
      <c r="EV59" s="121"/>
      <c r="EW59" s="121"/>
      <c r="EX59" s="121"/>
      <c r="EY59" s="121"/>
      <c r="EZ59" s="121"/>
      <c r="FA59" s="121"/>
      <c r="FB59" s="121"/>
      <c r="FC59" s="121"/>
      <c r="FD59" s="121"/>
      <c r="FE59" s="121"/>
      <c r="FF59" s="121"/>
      <c r="FG59" s="121"/>
      <c r="FH59" s="121"/>
      <c r="FI59" s="121"/>
      <c r="FJ59" s="121"/>
      <c r="FK59" s="121"/>
      <c r="FL59" s="121"/>
      <c r="FM59" s="121"/>
      <c r="FN59" s="121"/>
      <c r="FO59" s="121"/>
      <c r="FP59" s="121"/>
      <c r="FQ59" s="121"/>
      <c r="FR59" s="121"/>
      <c r="FS59" s="121"/>
      <c r="FT59" s="121"/>
      <c r="FU59" s="121"/>
      <c r="FV59" s="121"/>
      <c r="FW59" s="121"/>
      <c r="FX59" s="121"/>
      <c r="FY59" s="121"/>
      <c r="FZ59" s="121"/>
      <c r="GA59" s="121"/>
      <c r="GB59" s="121"/>
      <c r="GC59" s="121"/>
      <c r="GD59" s="121"/>
      <c r="GE59" s="121"/>
      <c r="GF59" s="121"/>
      <c r="GG59" s="121"/>
      <c r="GH59" s="121"/>
      <c r="GI59" s="121"/>
      <c r="GJ59" s="121"/>
      <c r="GK59" s="121"/>
      <c r="GL59" s="121"/>
      <c r="GM59" s="121"/>
      <c r="GN59" s="121"/>
      <c r="GO59" s="121"/>
      <c r="GP59" s="121"/>
      <c r="GQ59" s="121"/>
      <c r="GR59" s="121"/>
      <c r="GS59" s="121"/>
      <c r="GT59" s="121"/>
      <c r="GU59" s="121"/>
      <c r="GV59" s="121"/>
      <c r="GW59" s="121"/>
      <c r="GX59" s="121"/>
      <c r="GY59" s="121"/>
      <c r="GZ59" s="121"/>
      <c r="HA59" s="121"/>
      <c r="HB59" s="121"/>
      <c r="HC59" s="121"/>
      <c r="HD59" s="121"/>
      <c r="HE59" s="121"/>
      <c r="HF59" s="121"/>
      <c r="HG59" s="121"/>
      <c r="HH59" s="121"/>
      <c r="HI59" s="121"/>
      <c r="HJ59" s="121"/>
      <c r="HK59" s="121"/>
      <c r="HL59" s="121"/>
      <c r="HM59" s="121"/>
      <c r="HN59" s="121"/>
      <c r="HO59" s="121"/>
      <c r="HP59" s="121"/>
      <c r="HQ59" s="121"/>
      <c r="HR59" s="121"/>
      <c r="HS59" s="121"/>
      <c r="HT59" s="121"/>
      <c r="HU59" s="121"/>
      <c r="HV59" s="121"/>
      <c r="HW59" s="121"/>
      <c r="HX59" s="121"/>
      <c r="HY59" s="121"/>
      <c r="HZ59" s="121"/>
    </row>
    <row r="60" spans="1:234" s="126" customFormat="1" ht="18" customHeight="1">
      <c r="A60" s="289"/>
      <c r="B60" s="108">
        <v>3</v>
      </c>
      <c r="C60" s="123" t="s">
        <v>90</v>
      </c>
      <c r="D60" s="124">
        <v>12458</v>
      </c>
      <c r="E60" s="125">
        <v>387.02788087975597</v>
      </c>
      <c r="F60" s="124">
        <v>1227</v>
      </c>
      <c r="G60" s="125">
        <v>617.66646291768541</v>
      </c>
      <c r="H60" s="124">
        <v>330046</v>
      </c>
      <c r="I60" s="125">
        <v>945.51940808250913</v>
      </c>
    </row>
    <row r="61" spans="1:234" s="126" customFormat="1" ht="18" customHeight="1">
      <c r="A61" s="289"/>
      <c r="B61" s="108">
        <v>12</v>
      </c>
      <c r="C61" s="123" t="s">
        <v>91</v>
      </c>
      <c r="D61" s="124">
        <v>4545</v>
      </c>
      <c r="E61" s="125">
        <v>408.54163916391633</v>
      </c>
      <c r="F61" s="124">
        <v>240</v>
      </c>
      <c r="G61" s="125">
        <v>592.81545833333337</v>
      </c>
      <c r="H61" s="124">
        <v>134888</v>
      </c>
      <c r="I61" s="125">
        <v>977.64126905284354</v>
      </c>
    </row>
    <row r="62" spans="1:234" s="126" customFormat="1" ht="18" customHeight="1">
      <c r="A62" s="289"/>
      <c r="B62" s="108">
        <v>46</v>
      </c>
      <c r="C62" s="123" t="s">
        <v>92</v>
      </c>
      <c r="D62" s="124">
        <v>20677</v>
      </c>
      <c r="E62" s="125">
        <v>429.78108091115735</v>
      </c>
      <c r="F62" s="124">
        <v>1160</v>
      </c>
      <c r="G62" s="125">
        <v>646.5833448275863</v>
      </c>
      <c r="H62" s="124">
        <v>553556</v>
      </c>
      <c r="I62" s="125">
        <v>1050.0645231015469</v>
      </c>
    </row>
    <row r="63" spans="1:234" s="126" customFormat="1" ht="18" hidden="1" customHeight="1">
      <c r="A63" s="289"/>
      <c r="B63" s="108"/>
      <c r="C63" s="123"/>
      <c r="D63" s="124"/>
      <c r="E63" s="125"/>
      <c r="F63" s="124"/>
      <c r="G63" s="125"/>
      <c r="H63" s="124"/>
      <c r="I63" s="125"/>
    </row>
    <row r="64" spans="1:234" s="122" customFormat="1" ht="18" customHeight="1">
      <c r="A64" s="121"/>
      <c r="B64" s="108"/>
      <c r="C64" s="117" t="s">
        <v>93</v>
      </c>
      <c r="D64" s="118">
        <v>9653</v>
      </c>
      <c r="E64" s="119">
        <v>429.83471770434062</v>
      </c>
      <c r="F64" s="118">
        <v>2076</v>
      </c>
      <c r="G64" s="119">
        <v>566.79109344894027</v>
      </c>
      <c r="H64" s="118">
        <v>232726</v>
      </c>
      <c r="I64" s="119">
        <v>910.84238030989241</v>
      </c>
      <c r="J64" s="120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1"/>
      <c r="AH64" s="121"/>
      <c r="AI64" s="121"/>
      <c r="AJ64" s="121"/>
      <c r="AK64" s="121"/>
      <c r="AL64" s="121"/>
      <c r="AM64" s="121"/>
      <c r="AN64" s="121"/>
      <c r="AO64" s="121"/>
      <c r="AP64" s="121"/>
      <c r="AQ64" s="121"/>
      <c r="AR64" s="121"/>
      <c r="AS64" s="121"/>
      <c r="AT64" s="121"/>
      <c r="AU64" s="121"/>
      <c r="AV64" s="121"/>
      <c r="AW64" s="121"/>
      <c r="AX64" s="121"/>
      <c r="AY64" s="121"/>
      <c r="AZ64" s="121"/>
      <c r="BA64" s="121"/>
      <c r="BB64" s="121"/>
      <c r="BC64" s="121"/>
      <c r="BD64" s="121"/>
      <c r="BE64" s="121"/>
      <c r="BF64" s="121"/>
      <c r="BG64" s="121"/>
      <c r="BH64" s="121"/>
      <c r="BI64" s="121"/>
      <c r="BJ64" s="121"/>
      <c r="BK64" s="121"/>
      <c r="BL64" s="121"/>
      <c r="BM64" s="121"/>
      <c r="BN64" s="121"/>
      <c r="BO64" s="121"/>
      <c r="BP64" s="121"/>
      <c r="BQ64" s="121"/>
      <c r="BR64" s="121"/>
      <c r="BS64" s="121"/>
      <c r="BT64" s="121"/>
      <c r="BU64" s="121"/>
      <c r="BV64" s="121"/>
      <c r="BW64" s="121"/>
      <c r="BX64" s="121"/>
      <c r="BY64" s="121"/>
      <c r="BZ64" s="121"/>
      <c r="CA64" s="121"/>
      <c r="CB64" s="121"/>
      <c r="CC64" s="121"/>
      <c r="CD64" s="121"/>
      <c r="CE64" s="121"/>
      <c r="CF64" s="121"/>
      <c r="CG64" s="121"/>
      <c r="CH64" s="121"/>
      <c r="CI64" s="121"/>
      <c r="CJ64" s="121"/>
      <c r="CK64" s="121"/>
      <c r="CL64" s="121"/>
      <c r="CM64" s="121"/>
      <c r="CN64" s="121"/>
      <c r="CO64" s="121"/>
      <c r="CP64" s="121"/>
      <c r="CQ64" s="121"/>
      <c r="CR64" s="121"/>
      <c r="CS64" s="121"/>
      <c r="CT64" s="121"/>
      <c r="CU64" s="121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X64" s="121"/>
      <c r="FY64" s="121"/>
      <c r="FZ64" s="121"/>
      <c r="GA64" s="121"/>
      <c r="GB64" s="121"/>
      <c r="GC64" s="121"/>
      <c r="GD64" s="121"/>
      <c r="GE64" s="121"/>
      <c r="GF64" s="121"/>
      <c r="GG64" s="121"/>
      <c r="GH64" s="121"/>
      <c r="GI64" s="121"/>
      <c r="GJ64" s="121"/>
      <c r="GK64" s="121"/>
      <c r="GL64" s="121"/>
      <c r="GM64" s="121"/>
      <c r="GN64" s="121"/>
      <c r="GO64" s="121"/>
      <c r="GP64" s="121"/>
      <c r="GQ64" s="121"/>
      <c r="GR64" s="121"/>
      <c r="GS64" s="121"/>
      <c r="GT64" s="121"/>
      <c r="GU64" s="121"/>
      <c r="GV64" s="121"/>
      <c r="GW64" s="121"/>
      <c r="GX64" s="121"/>
      <c r="GY64" s="121"/>
      <c r="GZ64" s="121"/>
      <c r="HA64" s="121"/>
      <c r="HB64" s="121"/>
      <c r="HC64" s="121"/>
      <c r="HD64" s="121"/>
      <c r="HE64" s="121"/>
      <c r="HF64" s="121"/>
      <c r="HG64" s="121"/>
      <c r="HH64" s="121"/>
      <c r="HI64" s="121"/>
      <c r="HJ64" s="121"/>
      <c r="HK64" s="121"/>
      <c r="HL64" s="121"/>
      <c r="HM64" s="121"/>
      <c r="HN64" s="121"/>
      <c r="HO64" s="121"/>
      <c r="HP64" s="121"/>
      <c r="HQ64" s="121"/>
      <c r="HR64" s="121"/>
      <c r="HS64" s="121"/>
      <c r="HT64" s="121"/>
      <c r="HU64" s="121"/>
      <c r="HV64" s="121"/>
      <c r="HW64" s="121"/>
      <c r="HX64" s="121"/>
      <c r="HY64" s="121"/>
      <c r="HZ64" s="121"/>
    </row>
    <row r="65" spans="1:234" s="126" customFormat="1" ht="18" customHeight="1">
      <c r="A65" s="289"/>
      <c r="B65" s="108">
        <v>6</v>
      </c>
      <c r="C65" s="123" t="s">
        <v>94</v>
      </c>
      <c r="D65" s="124">
        <v>6171</v>
      </c>
      <c r="E65" s="125">
        <v>426.02588073245829</v>
      </c>
      <c r="F65" s="124">
        <v>1453</v>
      </c>
      <c r="G65" s="125">
        <v>563.33084652443222</v>
      </c>
      <c r="H65" s="124">
        <v>136454</v>
      </c>
      <c r="I65" s="125">
        <v>916.65215574479316</v>
      </c>
    </row>
    <row r="66" spans="1:234" s="126" customFormat="1" ht="18" customHeight="1">
      <c r="A66" s="289"/>
      <c r="B66" s="108">
        <v>10</v>
      </c>
      <c r="C66" s="123" t="s">
        <v>95</v>
      </c>
      <c r="D66" s="124">
        <v>3482</v>
      </c>
      <c r="E66" s="125">
        <v>436.58495692130958</v>
      </c>
      <c r="F66" s="124">
        <v>623</v>
      </c>
      <c r="G66" s="125">
        <v>574.86130016051357</v>
      </c>
      <c r="H66" s="124">
        <v>96272</v>
      </c>
      <c r="I66" s="125">
        <v>902.60772124813036</v>
      </c>
    </row>
    <row r="67" spans="1:234" s="126" customFormat="1" ht="18" hidden="1" customHeight="1">
      <c r="A67" s="289"/>
      <c r="B67" s="108"/>
      <c r="C67" s="123"/>
      <c r="D67" s="124"/>
      <c r="E67" s="125"/>
      <c r="F67" s="124"/>
      <c r="G67" s="125"/>
      <c r="H67" s="124"/>
      <c r="I67" s="125"/>
    </row>
    <row r="68" spans="1:234" s="122" customFormat="1" ht="18" customHeight="1">
      <c r="A68" s="121"/>
      <c r="B68" s="108"/>
      <c r="C68" s="117" t="s">
        <v>96</v>
      </c>
      <c r="D68" s="118">
        <v>23427</v>
      </c>
      <c r="E68" s="119">
        <v>432.99548512400202</v>
      </c>
      <c r="F68" s="118">
        <v>6824</v>
      </c>
      <c r="G68" s="119">
        <v>567.31747362250871</v>
      </c>
      <c r="H68" s="118">
        <v>767908</v>
      </c>
      <c r="I68" s="119">
        <v>932.5516214833026</v>
      </c>
      <c r="J68" s="120"/>
      <c r="K68" s="121"/>
      <c r="L68" s="121"/>
      <c r="M68" s="121"/>
      <c r="N68" s="121"/>
      <c r="O68" s="121"/>
      <c r="P68" s="121"/>
      <c r="Q68" s="121"/>
      <c r="R68" s="121"/>
      <c r="S68" s="121"/>
      <c r="T68" s="121"/>
      <c r="U68" s="121"/>
      <c r="V68" s="121"/>
      <c r="W68" s="121"/>
      <c r="X68" s="121"/>
      <c r="Y68" s="121"/>
      <c r="Z68" s="121"/>
      <c r="AA68" s="121"/>
      <c r="AB68" s="121"/>
      <c r="AC68" s="121"/>
      <c r="AD68" s="121"/>
      <c r="AE68" s="121"/>
      <c r="AF68" s="121"/>
      <c r="AG68" s="121"/>
      <c r="AH68" s="121"/>
      <c r="AI68" s="121"/>
      <c r="AJ68" s="121"/>
      <c r="AK68" s="121"/>
      <c r="AL68" s="121"/>
      <c r="AM68" s="121"/>
      <c r="AN68" s="121"/>
      <c r="AO68" s="121"/>
      <c r="AP68" s="121"/>
      <c r="AQ68" s="121"/>
      <c r="AR68" s="121"/>
      <c r="AS68" s="121"/>
      <c r="AT68" s="121"/>
      <c r="AU68" s="121"/>
      <c r="AV68" s="121"/>
      <c r="AW68" s="121"/>
      <c r="AX68" s="121"/>
      <c r="AY68" s="121"/>
      <c r="AZ68" s="121"/>
      <c r="BA68" s="121"/>
      <c r="BB68" s="121"/>
      <c r="BC68" s="121"/>
      <c r="BD68" s="121"/>
      <c r="BE68" s="121"/>
      <c r="BF68" s="121"/>
      <c r="BG68" s="121"/>
      <c r="BH68" s="121"/>
      <c r="BI68" s="121"/>
      <c r="BJ68" s="121"/>
      <c r="BK68" s="121"/>
      <c r="BL68" s="121"/>
      <c r="BM68" s="121"/>
      <c r="BN68" s="121"/>
      <c r="BO68" s="121"/>
      <c r="BP68" s="121"/>
      <c r="BQ68" s="121"/>
      <c r="BR68" s="121"/>
      <c r="BS68" s="121"/>
      <c r="BT68" s="121"/>
      <c r="BU68" s="121"/>
      <c r="BV68" s="121"/>
      <c r="BW68" s="121"/>
      <c r="BX68" s="121"/>
      <c r="BY68" s="121"/>
      <c r="BZ68" s="121"/>
      <c r="CA68" s="121"/>
      <c r="CB68" s="121"/>
      <c r="CC68" s="121"/>
      <c r="CD68" s="121"/>
      <c r="CE68" s="121"/>
      <c r="CF68" s="121"/>
      <c r="CG68" s="121"/>
      <c r="CH68" s="121"/>
      <c r="CI68" s="121"/>
      <c r="CJ68" s="121"/>
      <c r="CK68" s="121"/>
      <c r="CL68" s="121"/>
      <c r="CM68" s="121"/>
      <c r="CN68" s="121"/>
      <c r="CO68" s="121"/>
      <c r="CP68" s="121"/>
      <c r="CQ68" s="121"/>
      <c r="CR68" s="121"/>
      <c r="CS68" s="121"/>
      <c r="CT68" s="121"/>
      <c r="CU68" s="121"/>
      <c r="CV68" s="121"/>
      <c r="CW68" s="121"/>
      <c r="CX68" s="121"/>
      <c r="CY68" s="121"/>
      <c r="CZ68" s="121"/>
      <c r="DA68" s="121"/>
      <c r="DB68" s="121"/>
      <c r="DC68" s="121"/>
      <c r="DD68" s="121"/>
      <c r="DE68" s="121"/>
      <c r="DF68" s="121"/>
      <c r="DG68" s="121"/>
      <c r="DH68" s="121"/>
      <c r="DI68" s="121"/>
      <c r="DJ68" s="121"/>
      <c r="DK68" s="121"/>
      <c r="DL68" s="121"/>
      <c r="DM68" s="121"/>
      <c r="DN68" s="121"/>
      <c r="DO68" s="121"/>
      <c r="DP68" s="121"/>
      <c r="DQ68" s="121"/>
      <c r="DR68" s="121"/>
      <c r="DS68" s="121"/>
      <c r="DT68" s="121"/>
      <c r="DU68" s="121"/>
      <c r="DV68" s="121"/>
      <c r="DW68" s="121"/>
      <c r="DX68" s="121"/>
      <c r="DY68" s="121"/>
      <c r="DZ68" s="121"/>
      <c r="EA68" s="121"/>
      <c r="EB68" s="121"/>
      <c r="EC68" s="121"/>
      <c r="ED68" s="121"/>
      <c r="EE68" s="121"/>
      <c r="EF68" s="121"/>
      <c r="EG68" s="121"/>
      <c r="EH68" s="121"/>
      <c r="EI68" s="121"/>
      <c r="EJ68" s="121"/>
      <c r="EK68" s="121"/>
      <c r="EL68" s="121"/>
      <c r="EM68" s="121"/>
      <c r="EN68" s="121"/>
      <c r="EO68" s="121"/>
      <c r="EP68" s="121"/>
      <c r="EQ68" s="121"/>
      <c r="ER68" s="121"/>
      <c r="ES68" s="121"/>
      <c r="ET68" s="121"/>
      <c r="EU68" s="121"/>
      <c r="EV68" s="121"/>
      <c r="EW68" s="121"/>
      <c r="EX68" s="121"/>
      <c r="EY68" s="121"/>
      <c r="EZ68" s="121"/>
      <c r="FA68" s="121"/>
      <c r="FB68" s="121"/>
      <c r="FC68" s="121"/>
      <c r="FD68" s="121"/>
      <c r="FE68" s="121"/>
      <c r="FF68" s="121"/>
      <c r="FG68" s="121"/>
      <c r="FH68" s="121"/>
      <c r="FI68" s="121"/>
      <c r="FJ68" s="121"/>
      <c r="FK68" s="121"/>
      <c r="FL68" s="121"/>
      <c r="FM68" s="121"/>
      <c r="FN68" s="121"/>
      <c r="FO68" s="121"/>
      <c r="FP68" s="121"/>
      <c r="FQ68" s="121"/>
      <c r="FR68" s="121"/>
      <c r="FS68" s="121"/>
      <c r="FT68" s="121"/>
      <c r="FU68" s="121"/>
      <c r="FV68" s="121"/>
      <c r="FW68" s="121"/>
      <c r="FX68" s="121"/>
      <c r="FY68" s="121"/>
      <c r="FZ68" s="121"/>
      <c r="GA68" s="121"/>
      <c r="GB68" s="121"/>
      <c r="GC68" s="121"/>
      <c r="GD68" s="121"/>
      <c r="GE68" s="121"/>
      <c r="GF68" s="121"/>
      <c r="GG68" s="121"/>
      <c r="GH68" s="121"/>
      <c r="GI68" s="121"/>
      <c r="GJ68" s="121"/>
      <c r="GK68" s="121"/>
      <c r="GL68" s="121"/>
      <c r="GM68" s="121"/>
      <c r="GN68" s="121"/>
      <c r="GO68" s="121"/>
      <c r="GP68" s="121"/>
      <c r="GQ68" s="121"/>
      <c r="GR68" s="121"/>
      <c r="GS68" s="121"/>
      <c r="GT68" s="121"/>
      <c r="GU68" s="121"/>
      <c r="GV68" s="121"/>
      <c r="GW68" s="121"/>
      <c r="GX68" s="121"/>
      <c r="GY68" s="121"/>
      <c r="GZ68" s="121"/>
      <c r="HA68" s="121"/>
      <c r="HB68" s="121"/>
      <c r="HC68" s="121"/>
      <c r="HD68" s="121"/>
      <c r="HE68" s="121"/>
      <c r="HF68" s="121"/>
      <c r="HG68" s="121"/>
      <c r="HH68" s="121"/>
      <c r="HI68" s="121"/>
      <c r="HJ68" s="121"/>
      <c r="HK68" s="121"/>
      <c r="HL68" s="121"/>
      <c r="HM68" s="121"/>
      <c r="HN68" s="121"/>
      <c r="HO68" s="121"/>
      <c r="HP68" s="121"/>
      <c r="HQ68" s="121"/>
      <c r="HR68" s="121"/>
      <c r="HS68" s="121"/>
      <c r="HT68" s="121"/>
      <c r="HU68" s="121"/>
      <c r="HV68" s="121"/>
      <c r="HW68" s="121"/>
      <c r="HX68" s="121"/>
      <c r="HY68" s="121"/>
      <c r="HZ68" s="121"/>
    </row>
    <row r="69" spans="1:234" s="126" customFormat="1" ht="18" customHeight="1">
      <c r="A69" s="289"/>
      <c r="B69" s="108">
        <v>15</v>
      </c>
      <c r="C69" s="123" t="s">
        <v>184</v>
      </c>
      <c r="D69" s="124">
        <v>9275</v>
      </c>
      <c r="E69" s="125">
        <v>446.47298867924519</v>
      </c>
      <c r="F69" s="124">
        <v>2459</v>
      </c>
      <c r="G69" s="125">
        <v>587.94083773891828</v>
      </c>
      <c r="H69" s="124">
        <v>301989</v>
      </c>
      <c r="I69" s="125">
        <v>978.96740093182166</v>
      </c>
    </row>
    <row r="70" spans="1:234" s="126" customFormat="1" ht="18" customHeight="1">
      <c r="A70" s="289"/>
      <c r="B70" s="108">
        <v>27</v>
      </c>
      <c r="C70" s="123" t="s">
        <v>97</v>
      </c>
      <c r="D70" s="124">
        <v>3029</v>
      </c>
      <c r="E70" s="125">
        <v>430.20280620666887</v>
      </c>
      <c r="F70" s="124">
        <v>1023</v>
      </c>
      <c r="G70" s="125">
        <v>522.61336265884654</v>
      </c>
      <c r="H70" s="124">
        <v>114006</v>
      </c>
      <c r="I70" s="125">
        <v>837.83983097380826</v>
      </c>
    </row>
    <row r="71" spans="1:234" s="126" customFormat="1" ht="18" customHeight="1">
      <c r="A71" s="289"/>
      <c r="B71" s="108">
        <v>32</v>
      </c>
      <c r="C71" s="123" t="s">
        <v>185</v>
      </c>
      <c r="D71" s="124">
        <v>2781</v>
      </c>
      <c r="E71" s="125">
        <v>420.14503056454515</v>
      </c>
      <c r="F71" s="124">
        <v>1209</v>
      </c>
      <c r="G71" s="125">
        <v>531.97737799834579</v>
      </c>
      <c r="H71" s="124">
        <v>106496</v>
      </c>
      <c r="I71" s="125">
        <v>810.17819091796855</v>
      </c>
    </row>
    <row r="72" spans="1:234" s="126" customFormat="1" ht="18" customHeight="1">
      <c r="A72" s="289"/>
      <c r="B72" s="108">
        <v>36</v>
      </c>
      <c r="C72" s="123" t="s">
        <v>98</v>
      </c>
      <c r="D72" s="124">
        <v>8342</v>
      </c>
      <c r="E72" s="125">
        <v>423.30863461999519</v>
      </c>
      <c r="F72" s="124">
        <v>2133</v>
      </c>
      <c r="G72" s="125">
        <v>585.01350210970463</v>
      </c>
      <c r="H72" s="124">
        <v>245417</v>
      </c>
      <c r="I72" s="125">
        <v>972.53637571969375</v>
      </c>
    </row>
    <row r="73" spans="1:234" s="126" customFormat="1" ht="18" hidden="1" customHeight="1">
      <c r="A73" s="289"/>
      <c r="B73" s="108"/>
      <c r="C73" s="123"/>
      <c r="D73" s="124"/>
      <c r="E73" s="125"/>
      <c r="F73" s="124"/>
      <c r="G73" s="125"/>
      <c r="H73" s="124"/>
      <c r="I73" s="125"/>
    </row>
    <row r="74" spans="1:234" s="122" customFormat="1" ht="18" customHeight="1">
      <c r="A74" s="121"/>
      <c r="B74" s="108">
        <v>28</v>
      </c>
      <c r="C74" s="117" t="s">
        <v>99</v>
      </c>
      <c r="D74" s="118">
        <v>35984</v>
      </c>
      <c r="E74" s="119">
        <v>472.78106991996441</v>
      </c>
      <c r="F74" s="118">
        <v>2730</v>
      </c>
      <c r="G74" s="119">
        <v>728.79537728937737</v>
      </c>
      <c r="H74" s="118">
        <v>1208719</v>
      </c>
      <c r="I74" s="119">
        <v>1276.5982153833934</v>
      </c>
      <c r="J74" s="120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  <c r="AH74" s="121"/>
      <c r="AI74" s="121"/>
      <c r="AJ74" s="121"/>
      <c r="AK74" s="121"/>
      <c r="AL74" s="121"/>
      <c r="AM74" s="121"/>
      <c r="AN74" s="121"/>
      <c r="AO74" s="121"/>
      <c r="AP74" s="121"/>
      <c r="AQ74" s="121"/>
      <c r="AR74" s="121"/>
      <c r="AS74" s="121"/>
      <c r="AT74" s="121"/>
      <c r="AU74" s="121"/>
      <c r="AV74" s="121"/>
      <c r="AW74" s="121"/>
      <c r="AX74" s="121"/>
      <c r="AY74" s="121"/>
      <c r="AZ74" s="121"/>
      <c r="BA74" s="121"/>
      <c r="BB74" s="121"/>
      <c r="BC74" s="121"/>
      <c r="BD74" s="121"/>
      <c r="BE74" s="121"/>
      <c r="BF74" s="121"/>
      <c r="BG74" s="121"/>
      <c r="BH74" s="121"/>
      <c r="BI74" s="121"/>
      <c r="BJ74" s="121"/>
      <c r="BK74" s="121"/>
      <c r="BL74" s="121"/>
      <c r="BM74" s="121"/>
      <c r="BN74" s="121"/>
      <c r="BO74" s="121"/>
      <c r="BP74" s="121"/>
      <c r="BQ74" s="121"/>
      <c r="BR74" s="121"/>
      <c r="BS74" s="121"/>
      <c r="BT74" s="121"/>
      <c r="BU74" s="121"/>
      <c r="BV74" s="121"/>
      <c r="BW74" s="121"/>
      <c r="BX74" s="121"/>
      <c r="BY74" s="121"/>
      <c r="BZ74" s="121"/>
      <c r="CA74" s="121"/>
      <c r="CB74" s="121"/>
      <c r="CC74" s="121"/>
      <c r="CD74" s="121"/>
      <c r="CE74" s="121"/>
      <c r="CF74" s="121"/>
      <c r="CG74" s="121"/>
      <c r="CH74" s="121"/>
      <c r="CI74" s="121"/>
      <c r="CJ74" s="121"/>
      <c r="CK74" s="121"/>
      <c r="CL74" s="121"/>
      <c r="CM74" s="121"/>
      <c r="CN74" s="121"/>
      <c r="CO74" s="121"/>
      <c r="CP74" s="121"/>
      <c r="CQ74" s="121"/>
      <c r="CR74" s="121"/>
      <c r="CS74" s="121"/>
      <c r="CT74" s="121"/>
      <c r="CU74" s="121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X74" s="121"/>
      <c r="FY74" s="121"/>
      <c r="FZ74" s="121"/>
      <c r="GA74" s="121"/>
      <c r="GB74" s="121"/>
      <c r="GC74" s="121"/>
      <c r="GD74" s="121"/>
      <c r="GE74" s="121"/>
      <c r="GF74" s="121"/>
      <c r="GG74" s="121"/>
      <c r="GH74" s="121"/>
      <c r="GI74" s="121"/>
      <c r="GJ74" s="121"/>
      <c r="GK74" s="121"/>
      <c r="GL74" s="121"/>
      <c r="GM74" s="121"/>
      <c r="GN74" s="121"/>
      <c r="GO74" s="121"/>
      <c r="GP74" s="121"/>
      <c r="GQ74" s="121"/>
      <c r="GR74" s="121"/>
      <c r="GS74" s="121"/>
      <c r="GT74" s="121"/>
      <c r="GU74" s="121"/>
      <c r="GV74" s="121"/>
      <c r="GW74" s="121"/>
      <c r="GX74" s="121"/>
      <c r="GY74" s="121"/>
      <c r="GZ74" s="121"/>
      <c r="HA74" s="121"/>
      <c r="HB74" s="121"/>
      <c r="HC74" s="121"/>
      <c r="HD74" s="121"/>
      <c r="HE74" s="121"/>
      <c r="HF74" s="121"/>
      <c r="HG74" s="121"/>
      <c r="HH74" s="121"/>
      <c r="HI74" s="121"/>
      <c r="HJ74" s="121"/>
      <c r="HK74" s="121"/>
      <c r="HL74" s="121"/>
      <c r="HM74" s="121"/>
      <c r="HN74" s="121"/>
      <c r="HO74" s="121"/>
      <c r="HP74" s="121"/>
      <c r="HQ74" s="121"/>
      <c r="HR74" s="121"/>
      <c r="HS74" s="121"/>
      <c r="HT74" s="121"/>
      <c r="HU74" s="121"/>
      <c r="HV74" s="121"/>
      <c r="HW74" s="121"/>
      <c r="HX74" s="121"/>
      <c r="HY74" s="121"/>
      <c r="HZ74" s="121"/>
    </row>
    <row r="75" spans="1:234" s="122" customFormat="1" ht="18" hidden="1" customHeight="1">
      <c r="A75" s="121"/>
      <c r="B75" s="108"/>
      <c r="C75" s="117"/>
      <c r="D75" s="118"/>
      <c r="E75" s="119"/>
      <c r="F75" s="118"/>
      <c r="G75" s="119"/>
      <c r="H75" s="118"/>
      <c r="I75" s="119"/>
      <c r="J75" s="120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  <c r="Y75" s="121"/>
      <c r="Z75" s="121"/>
      <c r="AA75" s="121"/>
      <c r="AB75" s="121"/>
      <c r="AC75" s="121"/>
      <c r="AD75" s="121"/>
      <c r="AE75" s="121"/>
      <c r="AF75" s="121"/>
      <c r="AG75" s="121"/>
      <c r="AH75" s="121"/>
      <c r="AI75" s="121"/>
      <c r="AJ75" s="121"/>
      <c r="AK75" s="121"/>
      <c r="AL75" s="121"/>
      <c r="AM75" s="121"/>
      <c r="AN75" s="121"/>
      <c r="AO75" s="121"/>
      <c r="AP75" s="121"/>
      <c r="AQ75" s="121"/>
      <c r="AR75" s="121"/>
      <c r="AS75" s="121"/>
      <c r="AT75" s="121"/>
      <c r="AU75" s="121"/>
      <c r="AV75" s="121"/>
      <c r="AW75" s="121"/>
      <c r="AX75" s="121"/>
      <c r="AY75" s="121"/>
      <c r="AZ75" s="121"/>
      <c r="BA75" s="121"/>
      <c r="BB75" s="121"/>
      <c r="BC75" s="121"/>
      <c r="BD75" s="121"/>
      <c r="BE75" s="121"/>
      <c r="BF75" s="121"/>
      <c r="BG75" s="121"/>
      <c r="BH75" s="121"/>
      <c r="BI75" s="121"/>
      <c r="BJ75" s="121"/>
      <c r="BK75" s="121"/>
      <c r="BL75" s="121"/>
      <c r="BM75" s="121"/>
      <c r="BN75" s="121"/>
      <c r="BO75" s="121"/>
      <c r="BP75" s="121"/>
      <c r="BQ75" s="121"/>
      <c r="BR75" s="121"/>
      <c r="BS75" s="121"/>
      <c r="BT75" s="121"/>
      <c r="BU75" s="121"/>
      <c r="BV75" s="121"/>
      <c r="BW75" s="121"/>
      <c r="BX75" s="121"/>
      <c r="BY75" s="121"/>
      <c r="BZ75" s="121"/>
      <c r="CA75" s="121"/>
      <c r="CB75" s="121"/>
      <c r="CC75" s="121"/>
      <c r="CD75" s="121"/>
      <c r="CE75" s="121"/>
      <c r="CF75" s="121"/>
      <c r="CG75" s="121"/>
      <c r="CH75" s="121"/>
      <c r="CI75" s="121"/>
      <c r="CJ75" s="121"/>
      <c r="CK75" s="121"/>
      <c r="CL75" s="121"/>
      <c r="CM75" s="121"/>
      <c r="CN75" s="121"/>
      <c r="CO75" s="121"/>
      <c r="CP75" s="121"/>
      <c r="CQ75" s="121"/>
      <c r="CR75" s="121"/>
      <c r="CS75" s="121"/>
      <c r="CT75" s="121"/>
      <c r="CU75" s="121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X75" s="121"/>
      <c r="FY75" s="121"/>
      <c r="FZ75" s="121"/>
      <c r="GA75" s="121"/>
      <c r="GB75" s="121"/>
      <c r="GC75" s="121"/>
      <c r="GD75" s="121"/>
      <c r="GE75" s="121"/>
      <c r="GF75" s="121"/>
      <c r="GG75" s="121"/>
      <c r="GH75" s="121"/>
      <c r="GI75" s="121"/>
      <c r="GJ75" s="121"/>
      <c r="GK75" s="121"/>
      <c r="GL75" s="121"/>
      <c r="GM75" s="121"/>
      <c r="GN75" s="121"/>
      <c r="GO75" s="121"/>
      <c r="GP75" s="121"/>
      <c r="GQ75" s="121"/>
      <c r="GR75" s="121"/>
      <c r="GS75" s="121"/>
      <c r="GT75" s="121"/>
      <c r="GU75" s="121"/>
      <c r="GV75" s="121"/>
      <c r="GW75" s="121"/>
      <c r="GX75" s="121"/>
      <c r="GY75" s="121"/>
      <c r="GZ75" s="121"/>
      <c r="HA75" s="121"/>
      <c r="HB75" s="121"/>
      <c r="HC75" s="121"/>
      <c r="HD75" s="121"/>
      <c r="HE75" s="121"/>
      <c r="HF75" s="121"/>
      <c r="HG75" s="121"/>
      <c r="HH75" s="121"/>
      <c r="HI75" s="121"/>
      <c r="HJ75" s="121"/>
      <c r="HK75" s="121"/>
      <c r="HL75" s="121"/>
      <c r="HM75" s="121"/>
      <c r="HN75" s="121"/>
      <c r="HO75" s="121"/>
      <c r="HP75" s="121"/>
      <c r="HQ75" s="121"/>
      <c r="HR75" s="121"/>
      <c r="HS75" s="121"/>
      <c r="HT75" s="121"/>
      <c r="HU75" s="121"/>
      <c r="HV75" s="121"/>
      <c r="HW75" s="121"/>
      <c r="HX75" s="121"/>
      <c r="HY75" s="121"/>
      <c r="HZ75" s="121"/>
    </row>
    <row r="76" spans="1:234" s="122" customFormat="1" ht="18" customHeight="1">
      <c r="A76" s="121"/>
      <c r="B76" s="108">
        <v>30</v>
      </c>
      <c r="C76" s="117" t="s">
        <v>100</v>
      </c>
      <c r="D76" s="118">
        <v>11734</v>
      </c>
      <c r="E76" s="119">
        <v>400.67788733594682</v>
      </c>
      <c r="F76" s="118">
        <v>1441</v>
      </c>
      <c r="G76" s="119">
        <v>593.14244968771686</v>
      </c>
      <c r="H76" s="118">
        <v>254173</v>
      </c>
      <c r="I76" s="119">
        <v>965.26126020466347</v>
      </c>
      <c r="J76" s="120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  <c r="AH76" s="121"/>
      <c r="AI76" s="121"/>
      <c r="AJ76" s="121"/>
      <c r="AK76" s="121"/>
      <c r="AL76" s="121"/>
      <c r="AM76" s="121"/>
      <c r="AN76" s="121"/>
      <c r="AO76" s="121"/>
      <c r="AP76" s="121"/>
      <c r="AQ76" s="121"/>
      <c r="AR76" s="121"/>
      <c r="AS76" s="121"/>
      <c r="AT76" s="121"/>
      <c r="AU76" s="121"/>
      <c r="AV76" s="121"/>
      <c r="AW76" s="121"/>
      <c r="AX76" s="121"/>
      <c r="AY76" s="121"/>
      <c r="AZ76" s="121"/>
      <c r="BA76" s="121"/>
      <c r="BB76" s="121"/>
      <c r="BC76" s="121"/>
      <c r="BD76" s="121"/>
      <c r="BE76" s="121"/>
      <c r="BF76" s="121"/>
      <c r="BG76" s="121"/>
      <c r="BH76" s="121"/>
      <c r="BI76" s="121"/>
      <c r="BJ76" s="121"/>
      <c r="BK76" s="121"/>
      <c r="BL76" s="121"/>
      <c r="BM76" s="121"/>
      <c r="BN76" s="121"/>
      <c r="BO76" s="121"/>
      <c r="BP76" s="121"/>
      <c r="BQ76" s="121"/>
      <c r="BR76" s="121"/>
      <c r="BS76" s="121"/>
      <c r="BT76" s="121"/>
      <c r="BU76" s="121"/>
      <c r="BV76" s="121"/>
      <c r="BW76" s="121"/>
      <c r="BX76" s="121"/>
      <c r="BY76" s="121"/>
      <c r="BZ76" s="121"/>
      <c r="CA76" s="121"/>
      <c r="CB76" s="121"/>
      <c r="CC76" s="121"/>
      <c r="CD76" s="121"/>
      <c r="CE76" s="121"/>
      <c r="CF76" s="121"/>
      <c r="CG76" s="121"/>
      <c r="CH76" s="121"/>
      <c r="CI76" s="121"/>
      <c r="CJ76" s="121"/>
      <c r="CK76" s="121"/>
      <c r="CL76" s="121"/>
      <c r="CM76" s="121"/>
      <c r="CN76" s="121"/>
      <c r="CO76" s="121"/>
      <c r="CP76" s="121"/>
      <c r="CQ76" s="121"/>
      <c r="CR76" s="121"/>
      <c r="CS76" s="121"/>
      <c r="CT76" s="121"/>
      <c r="CU76" s="121"/>
      <c r="CV76" s="121"/>
      <c r="CW76" s="121"/>
      <c r="CX76" s="121"/>
      <c r="CY76" s="121"/>
      <c r="CZ76" s="121"/>
      <c r="DA76" s="121"/>
      <c r="DB76" s="121"/>
      <c r="DC76" s="121"/>
      <c r="DD76" s="121"/>
      <c r="DE76" s="121"/>
      <c r="DF76" s="121"/>
      <c r="DG76" s="121"/>
      <c r="DH76" s="121"/>
      <c r="DI76" s="121"/>
      <c r="DJ76" s="121"/>
      <c r="DK76" s="121"/>
      <c r="DL76" s="121"/>
      <c r="DM76" s="121"/>
      <c r="DN76" s="121"/>
      <c r="DO76" s="121"/>
      <c r="DP76" s="121"/>
      <c r="DQ76" s="121"/>
      <c r="DR76" s="121"/>
      <c r="DS76" s="121"/>
      <c r="DT76" s="121"/>
      <c r="DU76" s="121"/>
      <c r="DV76" s="121"/>
      <c r="DW76" s="121"/>
      <c r="DX76" s="121"/>
      <c r="DY76" s="121"/>
      <c r="DZ76" s="121"/>
      <c r="EA76" s="121"/>
      <c r="EB76" s="121"/>
      <c r="EC76" s="121"/>
      <c r="ED76" s="121"/>
      <c r="EE76" s="121"/>
      <c r="EF76" s="121"/>
      <c r="EG76" s="121"/>
      <c r="EH76" s="121"/>
      <c r="EI76" s="121"/>
      <c r="EJ76" s="121"/>
      <c r="EK76" s="121"/>
      <c r="EL76" s="121"/>
      <c r="EM76" s="121"/>
      <c r="EN76" s="121"/>
      <c r="EO76" s="121"/>
      <c r="EP76" s="121"/>
      <c r="EQ76" s="121"/>
      <c r="ER76" s="121"/>
      <c r="ES76" s="121"/>
      <c r="ET76" s="121"/>
      <c r="EU76" s="121"/>
      <c r="EV76" s="121"/>
      <c r="EW76" s="121"/>
      <c r="EX76" s="121"/>
      <c r="EY76" s="121"/>
      <c r="EZ76" s="121"/>
      <c r="FA76" s="121"/>
      <c r="FB76" s="121"/>
      <c r="FC76" s="121"/>
      <c r="FD76" s="121"/>
      <c r="FE76" s="121"/>
      <c r="FF76" s="121"/>
      <c r="FG76" s="121"/>
      <c r="FH76" s="121"/>
      <c r="FI76" s="121"/>
      <c r="FJ76" s="121"/>
      <c r="FK76" s="121"/>
      <c r="FL76" s="121"/>
      <c r="FM76" s="121"/>
      <c r="FN76" s="121"/>
      <c r="FO76" s="121"/>
      <c r="FP76" s="121"/>
      <c r="FQ76" s="121"/>
      <c r="FR76" s="121"/>
      <c r="FS76" s="121"/>
      <c r="FT76" s="121"/>
      <c r="FU76" s="121"/>
      <c r="FV76" s="121"/>
      <c r="FW76" s="121"/>
      <c r="FX76" s="121"/>
      <c r="FY76" s="121"/>
      <c r="FZ76" s="121"/>
      <c r="GA76" s="121"/>
      <c r="GB76" s="121"/>
      <c r="GC76" s="121"/>
      <c r="GD76" s="121"/>
      <c r="GE76" s="121"/>
      <c r="GF76" s="121"/>
      <c r="GG76" s="121"/>
      <c r="GH76" s="121"/>
      <c r="GI76" s="121"/>
      <c r="GJ76" s="121"/>
      <c r="GK76" s="121"/>
      <c r="GL76" s="121"/>
      <c r="GM76" s="121"/>
      <c r="GN76" s="121"/>
      <c r="GO76" s="121"/>
      <c r="GP76" s="121"/>
      <c r="GQ76" s="121"/>
      <c r="GR76" s="121"/>
      <c r="GS76" s="121"/>
      <c r="GT76" s="121"/>
      <c r="GU76" s="121"/>
      <c r="GV76" s="121"/>
      <c r="GW76" s="121"/>
      <c r="GX76" s="121"/>
      <c r="GY76" s="121"/>
      <c r="GZ76" s="121"/>
      <c r="HA76" s="121"/>
      <c r="HB76" s="121"/>
      <c r="HC76" s="121"/>
      <c r="HD76" s="121"/>
      <c r="HE76" s="121"/>
      <c r="HF76" s="121"/>
      <c r="HG76" s="121"/>
      <c r="HH76" s="121"/>
      <c r="HI76" s="121"/>
      <c r="HJ76" s="121"/>
      <c r="HK76" s="121"/>
      <c r="HL76" s="121"/>
      <c r="HM76" s="121"/>
      <c r="HN76" s="121"/>
      <c r="HO76" s="121"/>
      <c r="HP76" s="121"/>
      <c r="HQ76" s="121"/>
      <c r="HR76" s="121"/>
      <c r="HS76" s="121"/>
      <c r="HT76" s="121"/>
      <c r="HU76" s="121"/>
      <c r="HV76" s="121"/>
      <c r="HW76" s="121"/>
      <c r="HX76" s="121"/>
      <c r="HY76" s="121"/>
      <c r="HZ76" s="121"/>
    </row>
    <row r="77" spans="1:234" s="122" customFormat="1" ht="18" hidden="1" customHeight="1">
      <c r="A77" s="121"/>
      <c r="B77" s="108"/>
      <c r="C77" s="117"/>
      <c r="D77" s="118"/>
      <c r="E77" s="119"/>
      <c r="F77" s="118"/>
      <c r="G77" s="119"/>
      <c r="H77" s="118"/>
      <c r="I77" s="119"/>
      <c r="J77" s="120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  <c r="AI77" s="121"/>
      <c r="AJ77" s="121"/>
      <c r="AK77" s="121"/>
      <c r="AL77" s="121"/>
      <c r="AM77" s="121"/>
      <c r="AN77" s="121"/>
      <c r="AO77" s="121"/>
      <c r="AP77" s="121"/>
      <c r="AQ77" s="121"/>
      <c r="AR77" s="121"/>
      <c r="AS77" s="121"/>
      <c r="AT77" s="121"/>
      <c r="AU77" s="121"/>
      <c r="AV77" s="121"/>
      <c r="AW77" s="121"/>
      <c r="AX77" s="121"/>
      <c r="AY77" s="121"/>
      <c r="AZ77" s="121"/>
      <c r="BA77" s="121"/>
      <c r="BB77" s="121"/>
      <c r="BC77" s="121"/>
      <c r="BD77" s="121"/>
      <c r="BE77" s="121"/>
      <c r="BF77" s="121"/>
      <c r="BG77" s="121"/>
      <c r="BH77" s="121"/>
      <c r="BI77" s="121"/>
      <c r="BJ77" s="121"/>
      <c r="BK77" s="121"/>
      <c r="BL77" s="121"/>
      <c r="BM77" s="121"/>
      <c r="BN77" s="121"/>
      <c r="BO77" s="121"/>
      <c r="BP77" s="121"/>
      <c r="BQ77" s="121"/>
      <c r="BR77" s="121"/>
      <c r="BS77" s="121"/>
      <c r="BT77" s="121"/>
      <c r="BU77" s="121"/>
      <c r="BV77" s="121"/>
      <c r="BW77" s="121"/>
      <c r="BX77" s="121"/>
      <c r="BY77" s="121"/>
      <c r="BZ77" s="121"/>
      <c r="CA77" s="121"/>
      <c r="CB77" s="121"/>
      <c r="CC77" s="121"/>
      <c r="CD77" s="121"/>
      <c r="CE77" s="121"/>
      <c r="CF77" s="121"/>
      <c r="CG77" s="121"/>
      <c r="CH77" s="121"/>
      <c r="CI77" s="121"/>
      <c r="CJ77" s="121"/>
      <c r="CK77" s="121"/>
      <c r="CL77" s="121"/>
      <c r="CM77" s="121"/>
      <c r="CN77" s="121"/>
      <c r="CO77" s="121"/>
      <c r="CP77" s="121"/>
      <c r="CQ77" s="121"/>
      <c r="CR77" s="121"/>
      <c r="CS77" s="121"/>
      <c r="CT77" s="121"/>
      <c r="CU77" s="121"/>
      <c r="CV77" s="121"/>
      <c r="CW77" s="121"/>
      <c r="CX77" s="121"/>
      <c r="CY77" s="121"/>
      <c r="CZ77" s="121"/>
      <c r="DA77" s="121"/>
      <c r="DB77" s="121"/>
      <c r="DC77" s="121"/>
      <c r="DD77" s="121"/>
      <c r="DE77" s="121"/>
      <c r="DF77" s="121"/>
      <c r="DG77" s="121"/>
      <c r="DH77" s="121"/>
      <c r="DI77" s="121"/>
      <c r="DJ77" s="121"/>
      <c r="DK77" s="121"/>
      <c r="DL77" s="121"/>
      <c r="DM77" s="121"/>
      <c r="DN77" s="121"/>
      <c r="DO77" s="121"/>
      <c r="DP77" s="121"/>
      <c r="DQ77" s="121"/>
      <c r="DR77" s="121"/>
      <c r="DS77" s="121"/>
      <c r="DT77" s="121"/>
      <c r="DU77" s="121"/>
      <c r="DV77" s="121"/>
      <c r="DW77" s="121"/>
      <c r="DX77" s="121"/>
      <c r="DY77" s="121"/>
      <c r="DZ77" s="121"/>
      <c r="EA77" s="121"/>
      <c r="EB77" s="121"/>
      <c r="EC77" s="121"/>
      <c r="ED77" s="121"/>
      <c r="EE77" s="121"/>
      <c r="EF77" s="121"/>
      <c r="EG77" s="121"/>
      <c r="EH77" s="121"/>
      <c r="EI77" s="121"/>
      <c r="EJ77" s="121"/>
      <c r="EK77" s="121"/>
      <c r="EL77" s="121"/>
      <c r="EM77" s="121"/>
      <c r="EN77" s="121"/>
      <c r="EO77" s="121"/>
      <c r="EP77" s="121"/>
      <c r="EQ77" s="121"/>
      <c r="ER77" s="121"/>
      <c r="ES77" s="121"/>
      <c r="ET77" s="121"/>
      <c r="EU77" s="121"/>
      <c r="EV77" s="121"/>
      <c r="EW77" s="121"/>
      <c r="EX77" s="121"/>
      <c r="EY77" s="121"/>
      <c r="EZ77" s="121"/>
      <c r="FA77" s="121"/>
      <c r="FB77" s="121"/>
      <c r="FC77" s="121"/>
      <c r="FD77" s="121"/>
      <c r="FE77" s="121"/>
      <c r="FF77" s="121"/>
      <c r="FG77" s="121"/>
      <c r="FH77" s="121"/>
      <c r="FI77" s="121"/>
      <c r="FJ77" s="121"/>
      <c r="FK77" s="121"/>
      <c r="FL77" s="121"/>
      <c r="FM77" s="121"/>
      <c r="FN77" s="121"/>
      <c r="FO77" s="121"/>
      <c r="FP77" s="121"/>
      <c r="FQ77" s="121"/>
      <c r="FR77" s="121"/>
      <c r="FS77" s="121"/>
      <c r="FT77" s="121"/>
      <c r="FU77" s="121"/>
      <c r="FV77" s="121"/>
      <c r="FW77" s="121"/>
      <c r="FX77" s="121"/>
      <c r="FY77" s="121"/>
      <c r="FZ77" s="121"/>
      <c r="GA77" s="121"/>
      <c r="GB77" s="121"/>
      <c r="GC77" s="121"/>
      <c r="GD77" s="121"/>
      <c r="GE77" s="121"/>
      <c r="GF77" s="121"/>
      <c r="GG77" s="121"/>
      <c r="GH77" s="121"/>
      <c r="GI77" s="121"/>
      <c r="GJ77" s="121"/>
      <c r="GK77" s="121"/>
      <c r="GL77" s="121"/>
      <c r="GM77" s="121"/>
      <c r="GN77" s="121"/>
      <c r="GO77" s="121"/>
      <c r="GP77" s="121"/>
      <c r="GQ77" s="121"/>
      <c r="GR77" s="121"/>
      <c r="GS77" s="121"/>
      <c r="GT77" s="121"/>
      <c r="GU77" s="121"/>
      <c r="GV77" s="121"/>
      <c r="GW77" s="121"/>
      <c r="GX77" s="121"/>
      <c r="GY77" s="121"/>
      <c r="GZ77" s="121"/>
      <c r="HA77" s="121"/>
      <c r="HB77" s="121"/>
      <c r="HC77" s="121"/>
      <c r="HD77" s="121"/>
      <c r="HE77" s="121"/>
      <c r="HF77" s="121"/>
      <c r="HG77" s="121"/>
      <c r="HH77" s="121"/>
      <c r="HI77" s="121"/>
      <c r="HJ77" s="121"/>
      <c r="HK77" s="121"/>
      <c r="HL77" s="121"/>
      <c r="HM77" s="121"/>
      <c r="HN77" s="121"/>
      <c r="HO77" s="121"/>
      <c r="HP77" s="121"/>
      <c r="HQ77" s="121"/>
      <c r="HR77" s="121"/>
      <c r="HS77" s="121"/>
      <c r="HT77" s="121"/>
      <c r="HU77" s="121"/>
      <c r="HV77" s="121"/>
      <c r="HW77" s="121"/>
      <c r="HX77" s="121"/>
      <c r="HY77" s="121"/>
      <c r="HZ77" s="121"/>
    </row>
    <row r="78" spans="1:234" s="122" customFormat="1" ht="18" customHeight="1">
      <c r="A78" s="121"/>
      <c r="B78" s="108">
        <v>31</v>
      </c>
      <c r="C78" s="117" t="s">
        <v>101</v>
      </c>
      <c r="D78" s="118">
        <v>4264</v>
      </c>
      <c r="E78" s="119">
        <v>462.71506801125707</v>
      </c>
      <c r="F78" s="118">
        <v>388</v>
      </c>
      <c r="G78" s="119">
        <v>687.54783505154637</v>
      </c>
      <c r="H78" s="118">
        <v>140935</v>
      </c>
      <c r="I78" s="119">
        <v>1253.9624306950006</v>
      </c>
      <c r="J78" s="120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  <c r="AH78" s="121"/>
      <c r="AI78" s="121"/>
      <c r="AJ78" s="121"/>
      <c r="AK78" s="121"/>
      <c r="AL78" s="121"/>
      <c r="AM78" s="121"/>
      <c r="AN78" s="121"/>
      <c r="AO78" s="121"/>
      <c r="AP78" s="121"/>
      <c r="AQ78" s="121"/>
      <c r="AR78" s="121"/>
      <c r="AS78" s="121"/>
      <c r="AT78" s="121"/>
      <c r="AU78" s="121"/>
      <c r="AV78" s="121"/>
      <c r="AW78" s="121"/>
      <c r="AX78" s="121"/>
      <c r="AY78" s="121"/>
      <c r="AZ78" s="121"/>
      <c r="BA78" s="121"/>
      <c r="BB78" s="121"/>
      <c r="BC78" s="121"/>
      <c r="BD78" s="121"/>
      <c r="BE78" s="121"/>
      <c r="BF78" s="121"/>
      <c r="BG78" s="121"/>
      <c r="BH78" s="121"/>
      <c r="BI78" s="121"/>
      <c r="BJ78" s="121"/>
      <c r="BK78" s="121"/>
      <c r="BL78" s="121"/>
      <c r="BM78" s="121"/>
      <c r="BN78" s="121"/>
      <c r="BO78" s="121"/>
      <c r="BP78" s="121"/>
      <c r="BQ78" s="121"/>
      <c r="BR78" s="121"/>
      <c r="BS78" s="121"/>
      <c r="BT78" s="121"/>
      <c r="BU78" s="121"/>
      <c r="BV78" s="121"/>
      <c r="BW78" s="121"/>
      <c r="BX78" s="121"/>
      <c r="BY78" s="121"/>
      <c r="BZ78" s="121"/>
      <c r="CA78" s="121"/>
      <c r="CB78" s="121"/>
      <c r="CC78" s="121"/>
      <c r="CD78" s="121"/>
      <c r="CE78" s="121"/>
      <c r="CF78" s="121"/>
      <c r="CG78" s="121"/>
      <c r="CH78" s="121"/>
      <c r="CI78" s="121"/>
      <c r="CJ78" s="121"/>
      <c r="CK78" s="121"/>
      <c r="CL78" s="121"/>
      <c r="CM78" s="121"/>
      <c r="CN78" s="121"/>
      <c r="CO78" s="121"/>
      <c r="CP78" s="121"/>
      <c r="CQ78" s="121"/>
      <c r="CR78" s="121"/>
      <c r="CS78" s="121"/>
      <c r="CT78" s="121"/>
      <c r="CU78" s="121"/>
      <c r="CV78" s="121"/>
      <c r="CW78" s="121"/>
      <c r="CX78" s="121"/>
      <c r="CY78" s="121"/>
      <c r="CZ78" s="121"/>
      <c r="DA78" s="121"/>
      <c r="DB78" s="121"/>
      <c r="DC78" s="121"/>
      <c r="DD78" s="121"/>
      <c r="DE78" s="121"/>
      <c r="DF78" s="121"/>
      <c r="DG78" s="121"/>
      <c r="DH78" s="121"/>
      <c r="DI78" s="121"/>
      <c r="DJ78" s="121"/>
      <c r="DK78" s="121"/>
      <c r="DL78" s="121"/>
      <c r="DM78" s="121"/>
      <c r="DN78" s="121"/>
      <c r="DO78" s="121"/>
      <c r="DP78" s="121"/>
      <c r="DQ78" s="121"/>
      <c r="DR78" s="121"/>
      <c r="DS78" s="121"/>
      <c r="DT78" s="121"/>
      <c r="DU78" s="121"/>
      <c r="DV78" s="121"/>
      <c r="DW78" s="121"/>
      <c r="DX78" s="121"/>
      <c r="DY78" s="121"/>
      <c r="DZ78" s="121"/>
      <c r="EA78" s="121"/>
      <c r="EB78" s="121"/>
      <c r="EC78" s="121"/>
      <c r="ED78" s="121"/>
      <c r="EE78" s="121"/>
      <c r="EF78" s="121"/>
      <c r="EG78" s="121"/>
      <c r="EH78" s="121"/>
      <c r="EI78" s="121"/>
      <c r="EJ78" s="121"/>
      <c r="EK78" s="121"/>
      <c r="EL78" s="121"/>
      <c r="EM78" s="121"/>
      <c r="EN78" s="121"/>
      <c r="EO78" s="121"/>
      <c r="EP78" s="121"/>
      <c r="EQ78" s="121"/>
      <c r="ER78" s="121"/>
      <c r="ES78" s="121"/>
      <c r="ET78" s="121"/>
      <c r="EU78" s="121"/>
      <c r="EV78" s="121"/>
      <c r="EW78" s="121"/>
      <c r="EX78" s="121"/>
      <c r="EY78" s="121"/>
      <c r="EZ78" s="121"/>
      <c r="FA78" s="121"/>
      <c r="FB78" s="121"/>
      <c r="FC78" s="121"/>
      <c r="FD78" s="121"/>
      <c r="FE78" s="121"/>
      <c r="FF78" s="121"/>
      <c r="FG78" s="121"/>
      <c r="FH78" s="121"/>
      <c r="FI78" s="121"/>
      <c r="FJ78" s="121"/>
      <c r="FK78" s="121"/>
      <c r="FL78" s="121"/>
      <c r="FM78" s="121"/>
      <c r="FN78" s="121"/>
      <c r="FO78" s="121"/>
      <c r="FP78" s="121"/>
      <c r="FQ78" s="121"/>
      <c r="FR78" s="121"/>
      <c r="FS78" s="121"/>
      <c r="FT78" s="121"/>
      <c r="FU78" s="121"/>
      <c r="FV78" s="121"/>
      <c r="FW78" s="121"/>
      <c r="FX78" s="121"/>
      <c r="FY78" s="121"/>
      <c r="FZ78" s="121"/>
      <c r="GA78" s="121"/>
      <c r="GB78" s="121"/>
      <c r="GC78" s="121"/>
      <c r="GD78" s="121"/>
      <c r="GE78" s="121"/>
      <c r="GF78" s="121"/>
      <c r="GG78" s="121"/>
      <c r="GH78" s="121"/>
      <c r="GI78" s="121"/>
      <c r="GJ78" s="121"/>
      <c r="GK78" s="121"/>
      <c r="GL78" s="121"/>
      <c r="GM78" s="121"/>
      <c r="GN78" s="121"/>
      <c r="GO78" s="121"/>
      <c r="GP78" s="121"/>
      <c r="GQ78" s="121"/>
      <c r="GR78" s="121"/>
      <c r="GS78" s="121"/>
      <c r="GT78" s="121"/>
      <c r="GU78" s="121"/>
      <c r="GV78" s="121"/>
      <c r="GW78" s="121"/>
      <c r="GX78" s="121"/>
      <c r="GY78" s="121"/>
      <c r="GZ78" s="121"/>
      <c r="HA78" s="121"/>
      <c r="HB78" s="121"/>
      <c r="HC78" s="121"/>
      <c r="HD78" s="121"/>
      <c r="HE78" s="121"/>
      <c r="HF78" s="121"/>
      <c r="HG78" s="121"/>
      <c r="HH78" s="121"/>
      <c r="HI78" s="121"/>
      <c r="HJ78" s="121"/>
      <c r="HK78" s="121"/>
      <c r="HL78" s="121"/>
      <c r="HM78" s="121"/>
      <c r="HN78" s="121"/>
      <c r="HO78" s="121"/>
      <c r="HP78" s="121"/>
      <c r="HQ78" s="121"/>
      <c r="HR78" s="121"/>
      <c r="HS78" s="121"/>
      <c r="HT78" s="121"/>
      <c r="HU78" s="121"/>
      <c r="HV78" s="121"/>
      <c r="HW78" s="121"/>
      <c r="HX78" s="121"/>
      <c r="HY78" s="121"/>
      <c r="HZ78" s="121"/>
    </row>
    <row r="79" spans="1:234" s="122" customFormat="1" ht="18" hidden="1" customHeight="1">
      <c r="A79" s="121"/>
      <c r="B79" s="108"/>
      <c r="C79" s="117"/>
      <c r="D79" s="118"/>
      <c r="E79" s="119"/>
      <c r="F79" s="118"/>
      <c r="G79" s="119"/>
      <c r="H79" s="118"/>
      <c r="I79" s="119"/>
      <c r="J79" s="120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  <c r="Y79" s="121"/>
      <c r="Z79" s="121"/>
      <c r="AA79" s="121"/>
      <c r="AB79" s="121"/>
      <c r="AC79" s="121"/>
      <c r="AD79" s="121"/>
      <c r="AE79" s="121"/>
      <c r="AF79" s="121"/>
      <c r="AG79" s="121"/>
      <c r="AH79" s="121"/>
      <c r="AI79" s="121"/>
      <c r="AJ79" s="121"/>
      <c r="AK79" s="121"/>
      <c r="AL79" s="121"/>
      <c r="AM79" s="121"/>
      <c r="AN79" s="121"/>
      <c r="AO79" s="121"/>
      <c r="AP79" s="121"/>
      <c r="AQ79" s="121"/>
      <c r="AR79" s="121"/>
      <c r="AS79" s="121"/>
      <c r="AT79" s="121"/>
      <c r="AU79" s="121"/>
      <c r="AV79" s="121"/>
      <c r="AW79" s="121"/>
      <c r="AX79" s="121"/>
      <c r="AY79" s="121"/>
      <c r="AZ79" s="121"/>
      <c r="BA79" s="121"/>
      <c r="BB79" s="121"/>
      <c r="BC79" s="121"/>
      <c r="BD79" s="121"/>
      <c r="BE79" s="121"/>
      <c r="BF79" s="121"/>
      <c r="BG79" s="121"/>
      <c r="BH79" s="121"/>
      <c r="BI79" s="121"/>
      <c r="BJ79" s="121"/>
      <c r="BK79" s="121"/>
      <c r="BL79" s="121"/>
      <c r="BM79" s="121"/>
      <c r="BN79" s="121"/>
      <c r="BO79" s="121"/>
      <c r="BP79" s="121"/>
      <c r="BQ79" s="121"/>
      <c r="BR79" s="121"/>
      <c r="BS79" s="121"/>
      <c r="BT79" s="121"/>
      <c r="BU79" s="121"/>
      <c r="BV79" s="121"/>
      <c r="BW79" s="121"/>
      <c r="BX79" s="121"/>
      <c r="BY79" s="121"/>
      <c r="BZ79" s="121"/>
      <c r="CA79" s="121"/>
      <c r="CB79" s="121"/>
      <c r="CC79" s="121"/>
      <c r="CD79" s="121"/>
      <c r="CE79" s="121"/>
      <c r="CF79" s="121"/>
      <c r="CG79" s="121"/>
      <c r="CH79" s="121"/>
      <c r="CI79" s="121"/>
      <c r="CJ79" s="121"/>
      <c r="CK79" s="121"/>
      <c r="CL79" s="121"/>
      <c r="CM79" s="121"/>
      <c r="CN79" s="121"/>
      <c r="CO79" s="121"/>
      <c r="CP79" s="121"/>
      <c r="CQ79" s="121"/>
      <c r="CR79" s="121"/>
      <c r="CS79" s="121"/>
      <c r="CT79" s="121"/>
      <c r="CU79" s="121"/>
      <c r="CV79" s="121"/>
      <c r="CW79" s="121"/>
      <c r="CX79" s="121"/>
      <c r="CY79" s="121"/>
      <c r="CZ79" s="121"/>
      <c r="DA79" s="121"/>
      <c r="DB79" s="121"/>
      <c r="DC79" s="121"/>
      <c r="DD79" s="121"/>
      <c r="DE79" s="121"/>
      <c r="DF79" s="121"/>
      <c r="DG79" s="121"/>
      <c r="DH79" s="121"/>
      <c r="DI79" s="121"/>
      <c r="DJ79" s="121"/>
      <c r="DK79" s="121"/>
      <c r="DL79" s="121"/>
      <c r="DM79" s="121"/>
      <c r="DN79" s="121"/>
      <c r="DO79" s="121"/>
      <c r="DP79" s="121"/>
      <c r="DQ79" s="121"/>
      <c r="DR79" s="121"/>
      <c r="DS79" s="121"/>
      <c r="DT79" s="121"/>
      <c r="DU79" s="121"/>
      <c r="DV79" s="121"/>
      <c r="DW79" s="121"/>
      <c r="DX79" s="121"/>
      <c r="DY79" s="121"/>
      <c r="DZ79" s="121"/>
      <c r="EA79" s="121"/>
      <c r="EB79" s="121"/>
      <c r="EC79" s="121"/>
      <c r="ED79" s="121"/>
      <c r="EE79" s="121"/>
      <c r="EF79" s="121"/>
      <c r="EG79" s="121"/>
      <c r="EH79" s="121"/>
      <c r="EI79" s="121"/>
      <c r="EJ79" s="121"/>
      <c r="EK79" s="121"/>
      <c r="EL79" s="121"/>
      <c r="EM79" s="121"/>
      <c r="EN79" s="121"/>
      <c r="EO79" s="121"/>
      <c r="EP79" s="121"/>
      <c r="EQ79" s="121"/>
      <c r="ER79" s="121"/>
      <c r="ES79" s="121"/>
      <c r="ET79" s="121"/>
      <c r="EU79" s="121"/>
      <c r="EV79" s="121"/>
      <c r="EW79" s="121"/>
      <c r="EX79" s="121"/>
      <c r="EY79" s="121"/>
      <c r="EZ79" s="121"/>
      <c r="FA79" s="121"/>
      <c r="FB79" s="121"/>
      <c r="FC79" s="121"/>
      <c r="FD79" s="121"/>
      <c r="FE79" s="121"/>
      <c r="FF79" s="121"/>
      <c r="FG79" s="121"/>
      <c r="FH79" s="121"/>
      <c r="FI79" s="121"/>
      <c r="FJ79" s="121"/>
      <c r="FK79" s="121"/>
      <c r="FL79" s="121"/>
      <c r="FM79" s="121"/>
      <c r="FN79" s="121"/>
      <c r="FO79" s="121"/>
      <c r="FP79" s="121"/>
      <c r="FQ79" s="121"/>
      <c r="FR79" s="121"/>
      <c r="FS79" s="121"/>
      <c r="FT79" s="121"/>
      <c r="FU79" s="121"/>
      <c r="FV79" s="121"/>
      <c r="FW79" s="121"/>
      <c r="FX79" s="121"/>
      <c r="FY79" s="121"/>
      <c r="FZ79" s="121"/>
      <c r="GA79" s="121"/>
      <c r="GB79" s="121"/>
      <c r="GC79" s="121"/>
      <c r="GD79" s="121"/>
      <c r="GE79" s="121"/>
      <c r="GF79" s="121"/>
      <c r="GG79" s="121"/>
      <c r="GH79" s="121"/>
      <c r="GI79" s="121"/>
      <c r="GJ79" s="121"/>
      <c r="GK79" s="121"/>
      <c r="GL79" s="121"/>
      <c r="GM79" s="121"/>
      <c r="GN79" s="121"/>
      <c r="GO79" s="121"/>
      <c r="GP79" s="121"/>
      <c r="GQ79" s="121"/>
      <c r="GR79" s="121"/>
      <c r="GS79" s="121"/>
      <c r="GT79" s="121"/>
      <c r="GU79" s="121"/>
      <c r="GV79" s="121"/>
      <c r="GW79" s="121"/>
      <c r="GX79" s="121"/>
      <c r="GY79" s="121"/>
      <c r="GZ79" s="121"/>
      <c r="HA79" s="121"/>
      <c r="HB79" s="121"/>
      <c r="HC79" s="121"/>
      <c r="HD79" s="121"/>
      <c r="HE79" s="121"/>
      <c r="HF79" s="121"/>
      <c r="HG79" s="121"/>
      <c r="HH79" s="121"/>
      <c r="HI79" s="121"/>
      <c r="HJ79" s="121"/>
      <c r="HK79" s="121"/>
      <c r="HL79" s="121"/>
      <c r="HM79" s="121"/>
      <c r="HN79" s="121"/>
      <c r="HO79" s="121"/>
      <c r="HP79" s="121"/>
      <c r="HQ79" s="121"/>
      <c r="HR79" s="121"/>
      <c r="HS79" s="121"/>
      <c r="HT79" s="121"/>
      <c r="HU79" s="121"/>
      <c r="HV79" s="121"/>
      <c r="HW79" s="121"/>
      <c r="HX79" s="121"/>
      <c r="HY79" s="121"/>
      <c r="HZ79" s="121"/>
    </row>
    <row r="80" spans="1:234" s="122" customFormat="1" ht="18" customHeight="1">
      <c r="A80" s="121"/>
      <c r="B80" s="108"/>
      <c r="C80" s="117" t="s">
        <v>102</v>
      </c>
      <c r="D80" s="118">
        <v>15898</v>
      </c>
      <c r="E80" s="119">
        <v>527.05567115360429</v>
      </c>
      <c r="F80" s="118">
        <v>2256</v>
      </c>
      <c r="G80" s="119">
        <v>802.23766843971623</v>
      </c>
      <c r="H80" s="118">
        <v>568636</v>
      </c>
      <c r="I80" s="119">
        <v>1353.8215083287018</v>
      </c>
      <c r="J80" s="120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  <c r="AL80" s="121"/>
      <c r="AM80" s="121"/>
      <c r="AN80" s="121"/>
      <c r="AO80" s="121"/>
      <c r="AP80" s="121"/>
      <c r="AQ80" s="121"/>
      <c r="AR80" s="121"/>
      <c r="AS80" s="121"/>
      <c r="AT80" s="121"/>
      <c r="AU80" s="121"/>
      <c r="AV80" s="121"/>
      <c r="AW80" s="121"/>
      <c r="AX80" s="121"/>
      <c r="AY80" s="121"/>
      <c r="AZ80" s="121"/>
      <c r="BA80" s="121"/>
      <c r="BB80" s="121"/>
      <c r="BC80" s="121"/>
      <c r="BD80" s="121"/>
      <c r="BE80" s="121"/>
      <c r="BF80" s="121"/>
      <c r="BG80" s="121"/>
      <c r="BH80" s="121"/>
      <c r="BI80" s="121"/>
      <c r="BJ80" s="121"/>
      <c r="BK80" s="121"/>
      <c r="BL80" s="121"/>
      <c r="BM80" s="121"/>
      <c r="BN80" s="121"/>
      <c r="BO80" s="121"/>
      <c r="BP80" s="121"/>
      <c r="BQ80" s="121"/>
      <c r="BR80" s="121"/>
      <c r="BS80" s="121"/>
      <c r="BT80" s="121"/>
      <c r="BU80" s="121"/>
      <c r="BV80" s="121"/>
      <c r="BW80" s="121"/>
      <c r="BX80" s="121"/>
      <c r="BY80" s="121"/>
      <c r="BZ80" s="121"/>
      <c r="CA80" s="121"/>
      <c r="CB80" s="121"/>
      <c r="CC80" s="121"/>
      <c r="CD80" s="121"/>
      <c r="CE80" s="121"/>
      <c r="CF80" s="121"/>
      <c r="CG80" s="121"/>
      <c r="CH80" s="121"/>
      <c r="CI80" s="121"/>
      <c r="CJ80" s="121"/>
      <c r="CK80" s="121"/>
      <c r="CL80" s="121"/>
      <c r="CM80" s="121"/>
      <c r="CN80" s="121"/>
      <c r="CO80" s="121"/>
      <c r="CP80" s="121"/>
      <c r="CQ80" s="121"/>
      <c r="CR80" s="121"/>
      <c r="CS80" s="121"/>
      <c r="CT80" s="121"/>
      <c r="CU80" s="121"/>
      <c r="CV80" s="121"/>
      <c r="CW80" s="121"/>
      <c r="CX80" s="121"/>
      <c r="CY80" s="121"/>
      <c r="CZ80" s="121"/>
      <c r="DA80" s="121"/>
      <c r="DB80" s="121"/>
      <c r="DC80" s="121"/>
      <c r="DD80" s="121"/>
      <c r="DE80" s="121"/>
      <c r="DF80" s="121"/>
      <c r="DG80" s="121"/>
      <c r="DH80" s="121"/>
      <c r="DI80" s="121"/>
      <c r="DJ80" s="121"/>
      <c r="DK80" s="121"/>
      <c r="DL80" s="121"/>
      <c r="DM80" s="121"/>
      <c r="DN80" s="121"/>
      <c r="DO80" s="121"/>
      <c r="DP80" s="121"/>
      <c r="DQ80" s="121"/>
      <c r="DR80" s="121"/>
      <c r="DS80" s="121"/>
      <c r="DT80" s="121"/>
      <c r="DU80" s="121"/>
      <c r="DV80" s="121"/>
      <c r="DW80" s="121"/>
      <c r="DX80" s="121"/>
      <c r="DY80" s="121"/>
      <c r="DZ80" s="121"/>
      <c r="EA80" s="121"/>
      <c r="EB80" s="121"/>
      <c r="EC80" s="121"/>
      <c r="ED80" s="121"/>
      <c r="EE80" s="121"/>
      <c r="EF80" s="121"/>
      <c r="EG80" s="121"/>
      <c r="EH80" s="121"/>
      <c r="EI80" s="121"/>
      <c r="EJ80" s="121"/>
      <c r="EK80" s="121"/>
      <c r="EL80" s="121"/>
      <c r="EM80" s="121"/>
      <c r="EN80" s="121"/>
      <c r="EO80" s="121"/>
      <c r="EP80" s="121"/>
      <c r="EQ80" s="121"/>
      <c r="ER80" s="121"/>
      <c r="ES80" s="121"/>
      <c r="ET80" s="121"/>
      <c r="EU80" s="121"/>
      <c r="EV80" s="121"/>
      <c r="EW80" s="121"/>
      <c r="EX80" s="121"/>
      <c r="EY80" s="121"/>
      <c r="EZ80" s="121"/>
      <c r="FA80" s="121"/>
      <c r="FB80" s="121"/>
      <c r="FC80" s="121"/>
      <c r="FD80" s="121"/>
      <c r="FE80" s="121"/>
      <c r="FF80" s="121"/>
      <c r="FG80" s="121"/>
      <c r="FH80" s="121"/>
      <c r="FI80" s="121"/>
      <c r="FJ80" s="121"/>
      <c r="FK80" s="121"/>
      <c r="FL80" s="121"/>
      <c r="FM80" s="121"/>
      <c r="FN80" s="121"/>
      <c r="FO80" s="121"/>
      <c r="FP80" s="121"/>
      <c r="FQ80" s="121"/>
      <c r="FR80" s="121"/>
      <c r="FS80" s="121"/>
      <c r="FT80" s="121"/>
      <c r="FU80" s="121"/>
      <c r="FV80" s="121"/>
      <c r="FW80" s="121"/>
      <c r="FX80" s="121"/>
      <c r="FY80" s="121"/>
      <c r="FZ80" s="121"/>
      <c r="GA80" s="121"/>
      <c r="GB80" s="121"/>
      <c r="GC80" s="121"/>
      <c r="GD80" s="121"/>
      <c r="GE80" s="121"/>
      <c r="GF80" s="121"/>
      <c r="GG80" s="121"/>
      <c r="GH80" s="121"/>
      <c r="GI80" s="121"/>
      <c r="GJ80" s="121"/>
      <c r="GK80" s="121"/>
      <c r="GL80" s="121"/>
      <c r="GM80" s="121"/>
      <c r="GN80" s="121"/>
      <c r="GO80" s="121"/>
      <c r="GP80" s="121"/>
      <c r="GQ80" s="121"/>
      <c r="GR80" s="121"/>
      <c r="GS80" s="121"/>
      <c r="GT80" s="121"/>
      <c r="GU80" s="121"/>
      <c r="GV80" s="121"/>
      <c r="GW80" s="121"/>
      <c r="GX80" s="121"/>
      <c r="GY80" s="121"/>
      <c r="GZ80" s="121"/>
      <c r="HA80" s="121"/>
      <c r="HB80" s="121"/>
      <c r="HC80" s="121"/>
      <c r="HD80" s="121"/>
      <c r="HE80" s="121"/>
      <c r="HF80" s="121"/>
      <c r="HG80" s="121"/>
      <c r="HH80" s="121"/>
      <c r="HI80" s="121"/>
      <c r="HJ80" s="121"/>
      <c r="HK80" s="121"/>
      <c r="HL80" s="121"/>
      <c r="HM80" s="121"/>
      <c r="HN80" s="121"/>
      <c r="HO80" s="121"/>
      <c r="HP80" s="121"/>
      <c r="HQ80" s="121"/>
      <c r="HR80" s="121"/>
      <c r="HS80" s="121"/>
      <c r="HT80" s="121"/>
      <c r="HU80" s="121"/>
      <c r="HV80" s="121"/>
      <c r="HW80" s="121"/>
      <c r="HX80" s="121"/>
      <c r="HY80" s="121"/>
      <c r="HZ80" s="121"/>
    </row>
    <row r="81" spans="1:258" s="126" customFormat="1" ht="18" customHeight="1">
      <c r="A81" s="289"/>
      <c r="B81" s="108">
        <v>1</v>
      </c>
      <c r="C81" s="123" t="s">
        <v>186</v>
      </c>
      <c r="D81" s="124">
        <v>2065</v>
      </c>
      <c r="E81" s="125">
        <v>488.40292009685231</v>
      </c>
      <c r="F81" s="124">
        <v>160</v>
      </c>
      <c r="G81" s="125">
        <v>767.0067499999999</v>
      </c>
      <c r="H81" s="124">
        <v>80323</v>
      </c>
      <c r="I81" s="125">
        <v>1374.7468860724823</v>
      </c>
    </row>
    <row r="82" spans="1:258" s="126" customFormat="1" ht="18" customHeight="1">
      <c r="A82" s="289"/>
      <c r="B82" s="108">
        <v>20</v>
      </c>
      <c r="C82" s="123" t="s">
        <v>187</v>
      </c>
      <c r="D82" s="124">
        <v>4859</v>
      </c>
      <c r="E82" s="125">
        <v>514.98276188516149</v>
      </c>
      <c r="F82" s="124">
        <v>535</v>
      </c>
      <c r="G82" s="125">
        <v>791.70990654205605</v>
      </c>
      <c r="H82" s="124">
        <v>192575</v>
      </c>
      <c r="I82" s="125">
        <v>1326.2702477476303</v>
      </c>
    </row>
    <row r="83" spans="1:258" s="126" customFormat="1" ht="18" customHeight="1">
      <c r="A83" s="289"/>
      <c r="B83" s="108">
        <v>48</v>
      </c>
      <c r="C83" s="123" t="s">
        <v>188</v>
      </c>
      <c r="D83" s="124">
        <v>8974</v>
      </c>
      <c r="E83" s="125">
        <v>542.48693893470022</v>
      </c>
      <c r="F83" s="124">
        <v>1561</v>
      </c>
      <c r="G83" s="125">
        <v>809.4569506726458</v>
      </c>
      <c r="H83" s="124">
        <v>295738</v>
      </c>
      <c r="I83" s="125">
        <v>1366.0786240523698</v>
      </c>
    </row>
    <row r="84" spans="1:258" s="126" customFormat="1" ht="18" hidden="1" customHeight="1">
      <c r="A84" s="289"/>
      <c r="B84" s="108"/>
      <c r="C84" s="123"/>
      <c r="D84" s="124"/>
      <c r="E84" s="125"/>
      <c r="F84" s="124"/>
      <c r="G84" s="125"/>
      <c r="H84" s="124"/>
      <c r="I84" s="125"/>
    </row>
    <row r="85" spans="1:258" s="122" customFormat="1" ht="18" customHeight="1">
      <c r="A85" s="121"/>
      <c r="B85" s="108">
        <v>26</v>
      </c>
      <c r="C85" s="117" t="s">
        <v>103</v>
      </c>
      <c r="D85" s="118">
        <v>2042</v>
      </c>
      <c r="E85" s="119">
        <v>429.65900097943199</v>
      </c>
      <c r="F85" s="118">
        <v>165</v>
      </c>
      <c r="G85" s="119">
        <v>621.33351515151514</v>
      </c>
      <c r="H85" s="118">
        <v>71690</v>
      </c>
      <c r="I85" s="119">
        <v>1075.2884646394193</v>
      </c>
      <c r="J85" s="120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  <c r="Y85" s="121"/>
      <c r="Z85" s="121"/>
      <c r="AA85" s="121"/>
      <c r="AB85" s="121"/>
      <c r="AC85" s="121"/>
      <c r="AD85" s="121"/>
      <c r="AE85" s="121"/>
      <c r="AF85" s="121"/>
      <c r="AG85" s="121"/>
      <c r="AH85" s="121"/>
      <c r="AI85" s="121"/>
      <c r="AJ85" s="121"/>
      <c r="AK85" s="121"/>
      <c r="AL85" s="121"/>
      <c r="AM85" s="121"/>
      <c r="AN85" s="121"/>
      <c r="AO85" s="121"/>
      <c r="AP85" s="121"/>
      <c r="AQ85" s="121"/>
      <c r="AR85" s="121"/>
      <c r="AS85" s="121"/>
      <c r="AT85" s="121"/>
      <c r="AU85" s="121"/>
      <c r="AV85" s="121"/>
      <c r="AW85" s="121"/>
      <c r="AX85" s="121"/>
      <c r="AY85" s="121"/>
      <c r="AZ85" s="121"/>
      <c r="BA85" s="121"/>
      <c r="BB85" s="121"/>
      <c r="BC85" s="121"/>
      <c r="BD85" s="121"/>
      <c r="BE85" s="121"/>
      <c r="BF85" s="121"/>
      <c r="BG85" s="121"/>
      <c r="BH85" s="121"/>
      <c r="BI85" s="121"/>
      <c r="BJ85" s="121"/>
      <c r="BK85" s="121"/>
      <c r="BL85" s="121"/>
      <c r="BM85" s="121"/>
      <c r="BN85" s="121"/>
      <c r="BO85" s="121"/>
      <c r="BP85" s="121"/>
      <c r="BQ85" s="121"/>
      <c r="BR85" s="121"/>
      <c r="BS85" s="121"/>
      <c r="BT85" s="121"/>
      <c r="BU85" s="121"/>
      <c r="BV85" s="121"/>
      <c r="BW85" s="121"/>
      <c r="BX85" s="121"/>
      <c r="BY85" s="121"/>
      <c r="BZ85" s="121"/>
      <c r="CA85" s="121"/>
      <c r="CB85" s="121"/>
      <c r="CC85" s="121"/>
      <c r="CD85" s="121"/>
      <c r="CE85" s="121"/>
      <c r="CF85" s="121"/>
      <c r="CG85" s="121"/>
      <c r="CH85" s="121"/>
      <c r="CI85" s="121"/>
      <c r="CJ85" s="121"/>
      <c r="CK85" s="121"/>
      <c r="CL85" s="121"/>
      <c r="CM85" s="121"/>
      <c r="CN85" s="121"/>
      <c r="CO85" s="121"/>
      <c r="CP85" s="121"/>
      <c r="CQ85" s="121"/>
      <c r="CR85" s="121"/>
      <c r="CS85" s="121"/>
      <c r="CT85" s="121"/>
      <c r="CU85" s="121"/>
      <c r="CV85" s="121"/>
      <c r="CW85" s="121"/>
      <c r="CX85" s="121"/>
      <c r="CY85" s="121"/>
      <c r="CZ85" s="121"/>
      <c r="DA85" s="121"/>
      <c r="DB85" s="121"/>
      <c r="DC85" s="121"/>
      <c r="DD85" s="121"/>
      <c r="DE85" s="121"/>
      <c r="DF85" s="121"/>
      <c r="DG85" s="121"/>
      <c r="DH85" s="121"/>
      <c r="DI85" s="121"/>
      <c r="DJ85" s="121"/>
      <c r="DK85" s="121"/>
      <c r="DL85" s="121"/>
      <c r="DM85" s="121"/>
      <c r="DN85" s="121"/>
      <c r="DO85" s="121"/>
      <c r="DP85" s="121"/>
      <c r="DQ85" s="121"/>
      <c r="DR85" s="121"/>
      <c r="DS85" s="121"/>
      <c r="DT85" s="121"/>
      <c r="DU85" s="121"/>
      <c r="DV85" s="121"/>
      <c r="DW85" s="121"/>
      <c r="DX85" s="121"/>
      <c r="DY85" s="121"/>
      <c r="DZ85" s="121"/>
      <c r="EA85" s="121"/>
      <c r="EB85" s="121"/>
      <c r="EC85" s="121"/>
      <c r="ED85" s="121"/>
      <c r="EE85" s="121"/>
      <c r="EF85" s="121"/>
      <c r="EG85" s="121"/>
      <c r="EH85" s="121"/>
      <c r="EI85" s="121"/>
      <c r="EJ85" s="121"/>
      <c r="EK85" s="121"/>
      <c r="EL85" s="121"/>
      <c r="EM85" s="121"/>
      <c r="EN85" s="121"/>
      <c r="EO85" s="121"/>
      <c r="EP85" s="121"/>
      <c r="EQ85" s="121"/>
      <c r="ER85" s="121"/>
      <c r="ES85" s="121"/>
      <c r="ET85" s="121"/>
      <c r="EU85" s="121"/>
      <c r="EV85" s="121"/>
      <c r="EW85" s="121"/>
      <c r="EX85" s="121"/>
      <c r="EY85" s="121"/>
      <c r="EZ85" s="121"/>
      <c r="FA85" s="121"/>
      <c r="FB85" s="121"/>
      <c r="FC85" s="121"/>
      <c r="FD85" s="121"/>
      <c r="FE85" s="121"/>
      <c r="FF85" s="121"/>
      <c r="FG85" s="121"/>
      <c r="FH85" s="121"/>
      <c r="FI85" s="121"/>
      <c r="FJ85" s="121"/>
      <c r="FK85" s="121"/>
      <c r="FL85" s="121"/>
      <c r="FM85" s="121"/>
      <c r="FN85" s="121"/>
      <c r="FO85" s="121"/>
      <c r="FP85" s="121"/>
      <c r="FQ85" s="121"/>
      <c r="FR85" s="121"/>
      <c r="FS85" s="121"/>
      <c r="FT85" s="121"/>
      <c r="FU85" s="121"/>
      <c r="FV85" s="121"/>
      <c r="FW85" s="121"/>
      <c r="FX85" s="121"/>
      <c r="FY85" s="121"/>
      <c r="FZ85" s="121"/>
      <c r="GA85" s="121"/>
      <c r="GB85" s="121"/>
      <c r="GC85" s="121"/>
      <c r="GD85" s="121"/>
      <c r="GE85" s="121"/>
      <c r="GF85" s="121"/>
      <c r="GG85" s="121"/>
      <c r="GH85" s="121"/>
      <c r="GI85" s="121"/>
      <c r="GJ85" s="121"/>
      <c r="GK85" s="121"/>
      <c r="GL85" s="121"/>
      <c r="GM85" s="121"/>
      <c r="GN85" s="121"/>
      <c r="GO85" s="121"/>
      <c r="GP85" s="121"/>
      <c r="GQ85" s="121"/>
      <c r="GR85" s="121"/>
      <c r="GS85" s="121"/>
      <c r="GT85" s="121"/>
      <c r="GU85" s="121"/>
      <c r="GV85" s="121"/>
      <c r="GW85" s="121"/>
      <c r="GX85" s="121"/>
      <c r="GY85" s="121"/>
      <c r="GZ85" s="121"/>
      <c r="HA85" s="121"/>
      <c r="HB85" s="121"/>
      <c r="HC85" s="121"/>
      <c r="HD85" s="121"/>
      <c r="HE85" s="121"/>
      <c r="HF85" s="121"/>
      <c r="HG85" s="121"/>
      <c r="HH85" s="121"/>
      <c r="HI85" s="121"/>
      <c r="HJ85" s="121"/>
      <c r="HK85" s="121"/>
      <c r="HL85" s="121"/>
      <c r="HM85" s="121"/>
      <c r="HN85" s="121"/>
      <c r="HO85" s="121"/>
      <c r="HP85" s="121"/>
      <c r="HQ85" s="121"/>
      <c r="HR85" s="121"/>
      <c r="HS85" s="121"/>
      <c r="HT85" s="121"/>
      <c r="HU85" s="121"/>
      <c r="HV85" s="121"/>
      <c r="HW85" s="121"/>
      <c r="HX85" s="121"/>
      <c r="HY85" s="121"/>
      <c r="HZ85" s="121"/>
    </row>
    <row r="86" spans="1:258" s="122" customFormat="1" ht="18" hidden="1" customHeight="1">
      <c r="A86" s="121"/>
      <c r="B86" s="108"/>
      <c r="C86" s="117"/>
      <c r="D86" s="118"/>
      <c r="E86" s="119"/>
      <c r="F86" s="118"/>
      <c r="G86" s="119"/>
      <c r="H86" s="118"/>
      <c r="I86" s="119"/>
      <c r="J86" s="120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  <c r="Y86" s="121"/>
      <c r="Z86" s="121"/>
      <c r="AA86" s="121"/>
      <c r="AB86" s="121"/>
      <c r="AC86" s="121"/>
      <c r="AD86" s="121"/>
      <c r="AE86" s="121"/>
      <c r="AF86" s="121"/>
      <c r="AG86" s="121"/>
      <c r="AH86" s="121"/>
      <c r="AI86" s="121"/>
      <c r="AJ86" s="121"/>
      <c r="AK86" s="121"/>
      <c r="AL86" s="121"/>
      <c r="AM86" s="121"/>
      <c r="AN86" s="121"/>
      <c r="AO86" s="121"/>
      <c r="AP86" s="121"/>
      <c r="AQ86" s="121"/>
      <c r="AR86" s="121"/>
      <c r="AS86" s="121"/>
      <c r="AT86" s="121"/>
      <c r="AU86" s="121"/>
      <c r="AV86" s="121"/>
      <c r="AW86" s="121"/>
      <c r="AX86" s="121"/>
      <c r="AY86" s="121"/>
      <c r="AZ86" s="121"/>
      <c r="BA86" s="121"/>
      <c r="BB86" s="121"/>
      <c r="BC86" s="121"/>
      <c r="BD86" s="121"/>
      <c r="BE86" s="121"/>
      <c r="BF86" s="121"/>
      <c r="BG86" s="121"/>
      <c r="BH86" s="121"/>
      <c r="BI86" s="121"/>
      <c r="BJ86" s="121"/>
      <c r="BK86" s="121"/>
      <c r="BL86" s="121"/>
      <c r="BM86" s="121"/>
      <c r="BN86" s="121"/>
      <c r="BO86" s="121"/>
      <c r="BP86" s="121"/>
      <c r="BQ86" s="121"/>
      <c r="BR86" s="121"/>
      <c r="BS86" s="121"/>
      <c r="BT86" s="121"/>
      <c r="BU86" s="121"/>
      <c r="BV86" s="121"/>
      <c r="BW86" s="121"/>
      <c r="BX86" s="121"/>
      <c r="BY86" s="121"/>
      <c r="BZ86" s="121"/>
      <c r="CA86" s="121"/>
      <c r="CB86" s="121"/>
      <c r="CC86" s="121"/>
      <c r="CD86" s="121"/>
      <c r="CE86" s="121"/>
      <c r="CF86" s="121"/>
      <c r="CG86" s="121"/>
      <c r="CH86" s="121"/>
      <c r="CI86" s="121"/>
      <c r="CJ86" s="121"/>
      <c r="CK86" s="121"/>
      <c r="CL86" s="121"/>
      <c r="CM86" s="121"/>
      <c r="CN86" s="121"/>
      <c r="CO86" s="121"/>
      <c r="CP86" s="121"/>
      <c r="CQ86" s="121"/>
      <c r="CR86" s="121"/>
      <c r="CS86" s="121"/>
      <c r="CT86" s="121"/>
      <c r="CU86" s="121"/>
      <c r="CV86" s="121"/>
      <c r="CW86" s="121"/>
      <c r="CX86" s="121"/>
      <c r="CY86" s="121"/>
      <c r="CZ86" s="121"/>
      <c r="DA86" s="121"/>
      <c r="DB86" s="121"/>
      <c r="DC86" s="121"/>
      <c r="DD86" s="121"/>
      <c r="DE86" s="121"/>
      <c r="DF86" s="121"/>
      <c r="DG86" s="121"/>
      <c r="DH86" s="121"/>
      <c r="DI86" s="121"/>
      <c r="DJ86" s="121"/>
      <c r="DK86" s="121"/>
      <c r="DL86" s="121"/>
      <c r="DM86" s="121"/>
      <c r="DN86" s="121"/>
      <c r="DO86" s="121"/>
      <c r="DP86" s="121"/>
      <c r="DQ86" s="121"/>
      <c r="DR86" s="121"/>
      <c r="DS86" s="121"/>
      <c r="DT86" s="121"/>
      <c r="DU86" s="121"/>
      <c r="DV86" s="121"/>
      <c r="DW86" s="121"/>
      <c r="DX86" s="121"/>
      <c r="DY86" s="121"/>
      <c r="DZ86" s="121"/>
      <c r="EA86" s="121"/>
      <c r="EB86" s="121"/>
      <c r="EC86" s="121"/>
      <c r="ED86" s="121"/>
      <c r="EE86" s="121"/>
      <c r="EF86" s="121"/>
      <c r="EG86" s="121"/>
      <c r="EH86" s="121"/>
      <c r="EI86" s="121"/>
      <c r="EJ86" s="121"/>
      <c r="EK86" s="121"/>
      <c r="EL86" s="121"/>
      <c r="EM86" s="121"/>
      <c r="EN86" s="121"/>
      <c r="EO86" s="121"/>
      <c r="EP86" s="121"/>
      <c r="EQ86" s="121"/>
      <c r="ER86" s="121"/>
      <c r="ES86" s="121"/>
      <c r="ET86" s="121"/>
      <c r="EU86" s="121"/>
      <c r="EV86" s="121"/>
      <c r="EW86" s="121"/>
      <c r="EX86" s="121"/>
      <c r="EY86" s="121"/>
      <c r="EZ86" s="121"/>
      <c r="FA86" s="121"/>
      <c r="FB86" s="121"/>
      <c r="FC86" s="121"/>
      <c r="FD86" s="121"/>
      <c r="FE86" s="121"/>
      <c r="FF86" s="121"/>
      <c r="FG86" s="121"/>
      <c r="FH86" s="121"/>
      <c r="FI86" s="121"/>
      <c r="FJ86" s="121"/>
      <c r="FK86" s="121"/>
      <c r="FL86" s="121"/>
      <c r="FM86" s="121"/>
      <c r="FN86" s="121"/>
      <c r="FO86" s="121"/>
      <c r="FP86" s="121"/>
      <c r="FQ86" s="121"/>
      <c r="FR86" s="121"/>
      <c r="FS86" s="121"/>
      <c r="FT86" s="121"/>
      <c r="FU86" s="121"/>
      <c r="FV86" s="121"/>
      <c r="FW86" s="121"/>
      <c r="FX86" s="121"/>
      <c r="FY86" s="121"/>
      <c r="FZ86" s="121"/>
      <c r="GA86" s="121"/>
      <c r="GB86" s="121"/>
      <c r="GC86" s="121"/>
      <c r="GD86" s="121"/>
      <c r="GE86" s="121"/>
      <c r="GF86" s="121"/>
      <c r="GG86" s="121"/>
      <c r="GH86" s="121"/>
      <c r="GI86" s="121"/>
      <c r="GJ86" s="121"/>
      <c r="GK86" s="121"/>
      <c r="GL86" s="121"/>
      <c r="GM86" s="121"/>
      <c r="GN86" s="121"/>
      <c r="GO86" s="121"/>
      <c r="GP86" s="121"/>
      <c r="GQ86" s="121"/>
      <c r="GR86" s="121"/>
      <c r="GS86" s="121"/>
      <c r="GT86" s="121"/>
      <c r="GU86" s="121"/>
      <c r="GV86" s="121"/>
      <c r="GW86" s="121"/>
      <c r="GX86" s="121"/>
      <c r="GY86" s="121"/>
      <c r="GZ86" s="121"/>
      <c r="HA86" s="121"/>
      <c r="HB86" s="121"/>
      <c r="HC86" s="121"/>
      <c r="HD86" s="121"/>
      <c r="HE86" s="121"/>
      <c r="HF86" s="121"/>
      <c r="HG86" s="121"/>
      <c r="HH86" s="121"/>
      <c r="HI86" s="121"/>
      <c r="HJ86" s="121"/>
      <c r="HK86" s="121"/>
      <c r="HL86" s="121"/>
      <c r="HM86" s="121"/>
      <c r="HN86" s="121"/>
      <c r="HO86" s="121"/>
      <c r="HP86" s="121"/>
      <c r="HQ86" s="121"/>
      <c r="HR86" s="121"/>
      <c r="HS86" s="121"/>
      <c r="HT86" s="121"/>
      <c r="HU86" s="121"/>
      <c r="HV86" s="121"/>
      <c r="HW86" s="121"/>
      <c r="HX86" s="121"/>
      <c r="HY86" s="121"/>
      <c r="HZ86" s="121"/>
    </row>
    <row r="87" spans="1:258" s="122" customFormat="1" ht="18" customHeight="1">
      <c r="A87" s="121"/>
      <c r="B87" s="108">
        <v>51</v>
      </c>
      <c r="C87" s="123" t="s">
        <v>104</v>
      </c>
      <c r="D87" s="124">
        <v>776</v>
      </c>
      <c r="E87" s="125">
        <v>368.69916237113398</v>
      </c>
      <c r="F87" s="124">
        <v>45</v>
      </c>
      <c r="G87" s="125">
        <v>718.45777777777778</v>
      </c>
      <c r="H87" s="124">
        <v>8895</v>
      </c>
      <c r="I87" s="125">
        <v>1102.711296233839</v>
      </c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  <c r="Y87" s="121"/>
      <c r="Z87" s="121"/>
      <c r="AA87" s="121"/>
      <c r="AB87" s="121"/>
      <c r="AC87" s="121"/>
      <c r="AD87" s="121"/>
      <c r="AE87" s="121"/>
      <c r="AF87" s="121"/>
      <c r="AG87" s="121"/>
      <c r="AH87" s="121"/>
      <c r="AI87" s="121"/>
      <c r="AJ87" s="121"/>
      <c r="AK87" s="121"/>
      <c r="AL87" s="121"/>
      <c r="AM87" s="121"/>
      <c r="AN87" s="121"/>
      <c r="AO87" s="121"/>
      <c r="AP87" s="121"/>
      <c r="AQ87" s="121"/>
      <c r="AR87" s="121"/>
      <c r="AS87" s="121"/>
      <c r="AT87" s="121"/>
      <c r="AU87" s="121"/>
      <c r="AV87" s="121"/>
      <c r="AW87" s="121"/>
      <c r="AX87" s="121"/>
      <c r="AY87" s="121"/>
      <c r="AZ87" s="121"/>
      <c r="BA87" s="121"/>
      <c r="BB87" s="121"/>
      <c r="BC87" s="121"/>
      <c r="BD87" s="121"/>
      <c r="BE87" s="121"/>
      <c r="BF87" s="121"/>
      <c r="BG87" s="121"/>
      <c r="BH87" s="121"/>
      <c r="BI87" s="121"/>
      <c r="BJ87" s="121"/>
      <c r="BK87" s="121"/>
      <c r="BL87" s="121"/>
      <c r="BM87" s="121"/>
      <c r="BN87" s="121"/>
      <c r="BO87" s="121"/>
      <c r="BP87" s="121"/>
      <c r="BQ87" s="121"/>
      <c r="BR87" s="121"/>
      <c r="BS87" s="121"/>
      <c r="BT87" s="121"/>
      <c r="BU87" s="121"/>
      <c r="BV87" s="121"/>
      <c r="BW87" s="121"/>
      <c r="BX87" s="121"/>
      <c r="BY87" s="121"/>
      <c r="BZ87" s="121"/>
      <c r="CA87" s="121"/>
      <c r="CB87" s="121"/>
      <c r="CC87" s="121"/>
      <c r="CD87" s="121"/>
      <c r="CE87" s="121"/>
      <c r="CF87" s="121"/>
      <c r="CG87" s="121"/>
      <c r="CH87" s="121"/>
      <c r="CI87" s="121"/>
      <c r="CJ87" s="121"/>
      <c r="CK87" s="121"/>
      <c r="CL87" s="121"/>
      <c r="CM87" s="121"/>
      <c r="CN87" s="121"/>
      <c r="CO87" s="121"/>
      <c r="CP87" s="121"/>
      <c r="CQ87" s="121"/>
      <c r="CR87" s="121"/>
      <c r="CS87" s="121"/>
      <c r="CT87" s="121"/>
      <c r="CU87" s="121"/>
      <c r="CV87" s="121"/>
      <c r="CW87" s="121"/>
      <c r="CX87" s="121"/>
      <c r="CY87" s="121"/>
      <c r="CZ87" s="121"/>
      <c r="DA87" s="121"/>
      <c r="DB87" s="121"/>
      <c r="DC87" s="121"/>
      <c r="DD87" s="121"/>
      <c r="DE87" s="121"/>
      <c r="DF87" s="121"/>
      <c r="DG87" s="121"/>
      <c r="DH87" s="121"/>
      <c r="DI87" s="121"/>
      <c r="DJ87" s="121"/>
      <c r="DK87" s="121"/>
      <c r="DL87" s="121"/>
      <c r="DM87" s="121"/>
      <c r="DN87" s="121"/>
      <c r="DO87" s="121"/>
      <c r="DP87" s="121"/>
      <c r="DQ87" s="121"/>
      <c r="DR87" s="121"/>
      <c r="DS87" s="121"/>
      <c r="DT87" s="121"/>
      <c r="DU87" s="121"/>
      <c r="DV87" s="121"/>
      <c r="DW87" s="121"/>
      <c r="DX87" s="121"/>
      <c r="DY87" s="121"/>
      <c r="DZ87" s="121"/>
      <c r="EA87" s="121"/>
      <c r="EB87" s="121"/>
      <c r="EC87" s="121"/>
      <c r="ED87" s="121"/>
      <c r="EE87" s="121"/>
      <c r="EF87" s="121"/>
      <c r="EG87" s="121"/>
      <c r="EH87" s="121"/>
      <c r="EI87" s="121"/>
      <c r="EJ87" s="121"/>
      <c r="EK87" s="121"/>
      <c r="EL87" s="121"/>
      <c r="EM87" s="121"/>
      <c r="EN87" s="121"/>
      <c r="EO87" s="121"/>
      <c r="EP87" s="121"/>
      <c r="EQ87" s="121"/>
      <c r="ER87" s="121"/>
      <c r="ES87" s="121"/>
      <c r="ET87" s="121"/>
      <c r="EU87" s="121"/>
      <c r="EV87" s="121"/>
      <c r="EW87" s="121"/>
      <c r="EX87" s="121"/>
      <c r="EY87" s="121"/>
      <c r="EZ87" s="121"/>
      <c r="FA87" s="121"/>
      <c r="FB87" s="121"/>
      <c r="FC87" s="121"/>
      <c r="FD87" s="121"/>
      <c r="FE87" s="121"/>
      <c r="FF87" s="121"/>
      <c r="FG87" s="121"/>
      <c r="FH87" s="121"/>
      <c r="FI87" s="121"/>
      <c r="FJ87" s="121"/>
      <c r="FK87" s="121"/>
      <c r="FL87" s="121"/>
      <c r="FM87" s="121"/>
      <c r="FN87" s="121"/>
      <c r="FO87" s="121"/>
      <c r="FP87" s="121"/>
      <c r="FQ87" s="121"/>
      <c r="FR87" s="121"/>
      <c r="FS87" s="121"/>
      <c r="FT87" s="121"/>
      <c r="FU87" s="121"/>
      <c r="FV87" s="121"/>
      <c r="FW87" s="121"/>
      <c r="FX87" s="121"/>
      <c r="FY87" s="121"/>
      <c r="FZ87" s="121"/>
      <c r="GA87" s="121"/>
      <c r="GB87" s="121"/>
      <c r="GC87" s="121"/>
      <c r="GD87" s="121"/>
      <c r="GE87" s="121"/>
      <c r="GF87" s="121"/>
      <c r="GG87" s="121"/>
      <c r="GH87" s="121"/>
      <c r="GI87" s="121"/>
      <c r="GJ87" s="121"/>
      <c r="GK87" s="121"/>
      <c r="GL87" s="121"/>
      <c r="GM87" s="121"/>
      <c r="GN87" s="121"/>
      <c r="GO87" s="121"/>
      <c r="GP87" s="121"/>
      <c r="GQ87" s="121"/>
      <c r="GR87" s="121"/>
      <c r="GS87" s="121"/>
      <c r="GT87" s="121"/>
      <c r="GU87" s="121"/>
      <c r="GV87" s="121"/>
      <c r="GW87" s="121"/>
      <c r="GX87" s="121"/>
      <c r="GY87" s="121"/>
      <c r="GZ87" s="121"/>
      <c r="HA87" s="121"/>
      <c r="HB87" s="121"/>
      <c r="HC87" s="121"/>
      <c r="HD87" s="121"/>
      <c r="HE87" s="121"/>
      <c r="HF87" s="121"/>
      <c r="HG87" s="121"/>
      <c r="HH87" s="121"/>
      <c r="HI87" s="121"/>
      <c r="HJ87" s="121"/>
      <c r="HK87" s="121"/>
      <c r="HL87" s="121"/>
      <c r="HM87" s="121"/>
      <c r="HN87" s="121"/>
      <c r="HO87" s="121"/>
      <c r="HP87" s="121"/>
      <c r="HQ87" s="121"/>
      <c r="HR87" s="121"/>
      <c r="HS87" s="121"/>
      <c r="HT87" s="121"/>
      <c r="HU87" s="121"/>
      <c r="HV87" s="121"/>
      <c r="HW87" s="121"/>
      <c r="HX87" s="121"/>
      <c r="HY87" s="121"/>
      <c r="HZ87" s="121"/>
      <c r="IA87" s="121"/>
      <c r="IB87" s="121"/>
      <c r="IC87" s="121"/>
      <c r="ID87" s="121"/>
      <c r="IE87" s="121"/>
      <c r="IF87" s="121"/>
      <c r="IG87" s="121"/>
      <c r="IH87" s="121"/>
      <c r="II87" s="121"/>
      <c r="IJ87" s="121"/>
      <c r="IK87" s="121"/>
      <c r="IL87" s="121"/>
      <c r="IM87" s="121"/>
      <c r="IN87" s="121"/>
      <c r="IO87" s="121"/>
      <c r="IP87" s="121"/>
      <c r="IQ87" s="121"/>
      <c r="IR87" s="121"/>
      <c r="IS87" s="121"/>
      <c r="IT87" s="121"/>
      <c r="IU87" s="121"/>
      <c r="IV87" s="121"/>
      <c r="IW87" s="121"/>
      <c r="IX87" s="121"/>
    </row>
    <row r="88" spans="1:258" s="122" customFormat="1" ht="18" customHeight="1">
      <c r="A88" s="121"/>
      <c r="B88" s="108">
        <v>52</v>
      </c>
      <c r="C88" s="123" t="s">
        <v>105</v>
      </c>
      <c r="D88" s="124">
        <v>795</v>
      </c>
      <c r="E88" s="125">
        <v>346.47085534591196</v>
      </c>
      <c r="F88" s="124">
        <v>26</v>
      </c>
      <c r="G88" s="125">
        <v>674.06461538461542</v>
      </c>
      <c r="H88" s="124">
        <v>8389</v>
      </c>
      <c r="I88" s="125">
        <v>1058.0490725950651</v>
      </c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  <c r="AC88" s="121"/>
      <c r="AD88" s="121"/>
      <c r="AE88" s="121"/>
      <c r="AF88" s="121"/>
      <c r="AG88" s="121"/>
      <c r="AH88" s="121"/>
      <c r="AI88" s="121"/>
      <c r="AJ88" s="121"/>
      <c r="AK88" s="121"/>
      <c r="AL88" s="121"/>
      <c r="AM88" s="121"/>
      <c r="AN88" s="121"/>
      <c r="AO88" s="121"/>
      <c r="AP88" s="121"/>
      <c r="AQ88" s="121"/>
      <c r="AR88" s="121"/>
      <c r="AS88" s="121"/>
      <c r="AT88" s="121"/>
      <c r="AU88" s="121"/>
      <c r="AV88" s="121"/>
      <c r="AW88" s="121"/>
      <c r="AX88" s="121"/>
      <c r="AY88" s="121"/>
      <c r="AZ88" s="121"/>
      <c r="BA88" s="121"/>
      <c r="BB88" s="121"/>
      <c r="BC88" s="121"/>
      <c r="BD88" s="121"/>
      <c r="BE88" s="121"/>
      <c r="BF88" s="121"/>
      <c r="BG88" s="121"/>
      <c r="BH88" s="121"/>
      <c r="BI88" s="121"/>
      <c r="BJ88" s="121"/>
      <c r="BK88" s="121"/>
      <c r="BL88" s="121"/>
      <c r="BM88" s="121"/>
      <c r="BN88" s="121"/>
      <c r="BO88" s="121"/>
      <c r="BP88" s="121"/>
      <c r="BQ88" s="121"/>
      <c r="BR88" s="121"/>
      <c r="BS88" s="121"/>
      <c r="BT88" s="121"/>
      <c r="BU88" s="121"/>
      <c r="BV88" s="121"/>
      <c r="BW88" s="121"/>
      <c r="BX88" s="121"/>
      <c r="BY88" s="121"/>
      <c r="BZ88" s="121"/>
      <c r="CA88" s="121"/>
      <c r="CB88" s="121"/>
      <c r="CC88" s="121"/>
      <c r="CD88" s="121"/>
      <c r="CE88" s="121"/>
      <c r="CF88" s="121"/>
      <c r="CG88" s="121"/>
      <c r="CH88" s="121"/>
      <c r="CI88" s="121"/>
      <c r="CJ88" s="121"/>
      <c r="CK88" s="121"/>
      <c r="CL88" s="121"/>
      <c r="CM88" s="121"/>
      <c r="CN88" s="121"/>
      <c r="CO88" s="121"/>
      <c r="CP88" s="121"/>
      <c r="CQ88" s="121"/>
      <c r="CR88" s="121"/>
      <c r="CS88" s="121"/>
      <c r="CT88" s="121"/>
      <c r="CU88" s="121"/>
      <c r="CV88" s="121"/>
      <c r="CW88" s="121"/>
      <c r="CX88" s="121"/>
      <c r="CY88" s="121"/>
      <c r="CZ88" s="121"/>
      <c r="DA88" s="121"/>
      <c r="DB88" s="121"/>
      <c r="DC88" s="121"/>
      <c r="DD88" s="121"/>
      <c r="DE88" s="121"/>
      <c r="DF88" s="121"/>
      <c r="DG88" s="121"/>
      <c r="DH88" s="121"/>
      <c r="DI88" s="121"/>
      <c r="DJ88" s="121"/>
      <c r="DK88" s="121"/>
      <c r="DL88" s="121"/>
      <c r="DM88" s="121"/>
      <c r="DN88" s="121"/>
      <c r="DO88" s="121"/>
      <c r="DP88" s="121"/>
      <c r="DQ88" s="121"/>
      <c r="DR88" s="121"/>
      <c r="DS88" s="121"/>
      <c r="DT88" s="121"/>
      <c r="DU88" s="121"/>
      <c r="DV88" s="121"/>
      <c r="DW88" s="121"/>
      <c r="DX88" s="121"/>
      <c r="DY88" s="121"/>
      <c r="DZ88" s="121"/>
      <c r="EA88" s="121"/>
      <c r="EB88" s="121"/>
      <c r="EC88" s="121"/>
      <c r="ED88" s="121"/>
      <c r="EE88" s="121"/>
      <c r="EF88" s="121"/>
      <c r="EG88" s="121"/>
      <c r="EH88" s="121"/>
      <c r="EI88" s="121"/>
      <c r="EJ88" s="121"/>
      <c r="EK88" s="121"/>
      <c r="EL88" s="121"/>
      <c r="EM88" s="121"/>
      <c r="EN88" s="121"/>
      <c r="EO88" s="121"/>
      <c r="EP88" s="121"/>
      <c r="EQ88" s="121"/>
      <c r="ER88" s="121"/>
      <c r="ES88" s="121"/>
      <c r="ET88" s="121"/>
      <c r="EU88" s="121"/>
      <c r="EV88" s="121"/>
      <c r="EW88" s="121"/>
      <c r="EX88" s="121"/>
      <c r="EY88" s="121"/>
      <c r="EZ88" s="121"/>
      <c r="FA88" s="121"/>
      <c r="FB88" s="121"/>
      <c r="FC88" s="121"/>
      <c r="FD88" s="121"/>
      <c r="FE88" s="121"/>
      <c r="FF88" s="121"/>
      <c r="FG88" s="121"/>
      <c r="FH88" s="121"/>
      <c r="FI88" s="121"/>
      <c r="FJ88" s="121"/>
      <c r="FK88" s="121"/>
      <c r="FL88" s="121"/>
      <c r="FM88" s="121"/>
      <c r="FN88" s="121"/>
      <c r="FO88" s="121"/>
      <c r="FP88" s="121"/>
      <c r="FQ88" s="121"/>
      <c r="FR88" s="121"/>
      <c r="FS88" s="121"/>
      <c r="FT88" s="121"/>
      <c r="FU88" s="121"/>
      <c r="FV88" s="121"/>
      <c r="FW88" s="121"/>
      <c r="FX88" s="121"/>
      <c r="FY88" s="121"/>
      <c r="FZ88" s="121"/>
      <c r="GA88" s="121"/>
      <c r="GB88" s="121"/>
      <c r="GC88" s="121"/>
      <c r="GD88" s="121"/>
      <c r="GE88" s="121"/>
      <c r="GF88" s="121"/>
      <c r="GG88" s="121"/>
      <c r="GH88" s="121"/>
      <c r="GI88" s="121"/>
      <c r="GJ88" s="121"/>
      <c r="GK88" s="121"/>
      <c r="GL88" s="121"/>
      <c r="GM88" s="121"/>
      <c r="GN88" s="121"/>
      <c r="GO88" s="121"/>
      <c r="GP88" s="121"/>
      <c r="GQ88" s="121"/>
      <c r="GR88" s="121"/>
      <c r="GS88" s="121"/>
      <c r="GT88" s="121"/>
      <c r="GU88" s="121"/>
      <c r="GV88" s="121"/>
      <c r="GW88" s="121"/>
      <c r="GX88" s="121"/>
      <c r="GY88" s="121"/>
      <c r="GZ88" s="121"/>
      <c r="HA88" s="121"/>
      <c r="HB88" s="121"/>
      <c r="HC88" s="121"/>
      <c r="HD88" s="121"/>
      <c r="HE88" s="121"/>
      <c r="HF88" s="121"/>
      <c r="HG88" s="121"/>
      <c r="HH88" s="121"/>
      <c r="HI88" s="121"/>
      <c r="HJ88" s="121"/>
      <c r="HK88" s="121"/>
      <c r="HL88" s="121"/>
      <c r="HM88" s="121"/>
      <c r="HN88" s="121"/>
      <c r="HO88" s="121"/>
      <c r="HP88" s="121"/>
      <c r="HQ88" s="121"/>
      <c r="HR88" s="121"/>
      <c r="HS88" s="121"/>
      <c r="HT88" s="121"/>
      <c r="HU88" s="121"/>
      <c r="HV88" s="121"/>
      <c r="HW88" s="121"/>
      <c r="HX88" s="121"/>
      <c r="HY88" s="121"/>
      <c r="HZ88" s="121"/>
      <c r="IA88" s="121"/>
      <c r="IB88" s="121"/>
      <c r="IC88" s="121"/>
      <c r="ID88" s="121"/>
      <c r="IE88" s="121"/>
      <c r="IF88" s="121"/>
      <c r="IG88" s="121"/>
      <c r="IH88" s="121"/>
      <c r="II88" s="121"/>
      <c r="IJ88" s="121"/>
      <c r="IK88" s="121"/>
      <c r="IL88" s="121"/>
      <c r="IM88" s="121"/>
      <c r="IN88" s="121"/>
      <c r="IO88" s="121"/>
      <c r="IP88" s="121"/>
      <c r="IQ88" s="121"/>
      <c r="IR88" s="121"/>
      <c r="IS88" s="121"/>
      <c r="IT88" s="121"/>
      <c r="IU88" s="121"/>
      <c r="IV88" s="121"/>
      <c r="IW88" s="121"/>
      <c r="IX88" s="121"/>
    </row>
    <row r="89" spans="1:258" s="122" customFormat="1" ht="18" hidden="1" customHeight="1">
      <c r="A89" s="121"/>
      <c r="B89" s="108"/>
      <c r="C89" s="123"/>
      <c r="D89" s="124"/>
      <c r="E89" s="125"/>
      <c r="F89" s="124"/>
      <c r="G89" s="125"/>
      <c r="H89" s="124"/>
      <c r="I89" s="125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  <c r="Y89" s="121"/>
      <c r="Z89" s="121"/>
      <c r="AA89" s="121"/>
      <c r="AB89" s="121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21"/>
      <c r="AO89" s="121"/>
      <c r="AP89" s="121"/>
      <c r="AQ89" s="121"/>
      <c r="AR89" s="121"/>
      <c r="AS89" s="121"/>
      <c r="AT89" s="121"/>
      <c r="AU89" s="121"/>
      <c r="AV89" s="121"/>
      <c r="AW89" s="121"/>
      <c r="AX89" s="121"/>
      <c r="AY89" s="121"/>
      <c r="AZ89" s="121"/>
      <c r="BA89" s="121"/>
      <c r="BB89" s="121"/>
      <c r="BC89" s="121"/>
      <c r="BD89" s="121"/>
      <c r="BE89" s="121"/>
      <c r="BF89" s="121"/>
      <c r="BG89" s="121"/>
      <c r="BH89" s="121"/>
      <c r="BI89" s="121"/>
      <c r="BJ89" s="121"/>
      <c r="BK89" s="121"/>
      <c r="BL89" s="121"/>
      <c r="BM89" s="121"/>
      <c r="BN89" s="121"/>
      <c r="BO89" s="121"/>
      <c r="BP89" s="121"/>
      <c r="BQ89" s="121"/>
      <c r="BR89" s="121"/>
      <c r="BS89" s="121"/>
      <c r="BT89" s="121"/>
      <c r="BU89" s="121"/>
      <c r="BV89" s="121"/>
      <c r="BW89" s="121"/>
      <c r="BX89" s="121"/>
      <c r="BY89" s="121"/>
      <c r="BZ89" s="121"/>
      <c r="CA89" s="121"/>
      <c r="CB89" s="121"/>
      <c r="CC89" s="121"/>
      <c r="CD89" s="121"/>
      <c r="CE89" s="121"/>
      <c r="CF89" s="121"/>
      <c r="CG89" s="121"/>
      <c r="CH89" s="121"/>
      <c r="CI89" s="121"/>
      <c r="CJ89" s="121"/>
      <c r="CK89" s="121"/>
      <c r="CL89" s="121"/>
      <c r="CM89" s="121"/>
      <c r="CN89" s="121"/>
      <c r="CO89" s="121"/>
      <c r="CP89" s="121"/>
      <c r="CQ89" s="121"/>
      <c r="CR89" s="121"/>
      <c r="CS89" s="121"/>
      <c r="CT89" s="121"/>
      <c r="CU89" s="121"/>
      <c r="CV89" s="121"/>
      <c r="CW89" s="121"/>
      <c r="CX89" s="121"/>
      <c r="CY89" s="121"/>
      <c r="CZ89" s="121"/>
      <c r="DA89" s="121"/>
      <c r="DB89" s="121"/>
      <c r="DC89" s="121"/>
      <c r="DD89" s="121"/>
      <c r="DE89" s="121"/>
      <c r="DF89" s="121"/>
      <c r="DG89" s="121"/>
      <c r="DH89" s="121"/>
      <c r="DI89" s="121"/>
      <c r="DJ89" s="121"/>
      <c r="DK89" s="121"/>
      <c r="DL89" s="121"/>
      <c r="DM89" s="121"/>
      <c r="DN89" s="121"/>
      <c r="DO89" s="121"/>
      <c r="DP89" s="121"/>
      <c r="DQ89" s="121"/>
      <c r="DR89" s="121"/>
      <c r="DS89" s="121"/>
      <c r="DT89" s="121"/>
      <c r="DU89" s="121"/>
      <c r="DV89" s="121"/>
      <c r="DW89" s="121"/>
      <c r="DX89" s="121"/>
      <c r="DY89" s="121"/>
      <c r="DZ89" s="121"/>
      <c r="EA89" s="121"/>
      <c r="EB89" s="121"/>
      <c r="EC89" s="121"/>
      <c r="ED89" s="121"/>
      <c r="EE89" s="121"/>
      <c r="EF89" s="121"/>
      <c r="EG89" s="121"/>
      <c r="EH89" s="121"/>
      <c r="EI89" s="121"/>
      <c r="EJ89" s="121"/>
      <c r="EK89" s="121"/>
      <c r="EL89" s="121"/>
      <c r="EM89" s="121"/>
      <c r="EN89" s="121"/>
      <c r="EO89" s="121"/>
      <c r="EP89" s="121"/>
      <c r="EQ89" s="121"/>
      <c r="ER89" s="121"/>
      <c r="ES89" s="121"/>
      <c r="ET89" s="121"/>
      <c r="EU89" s="121"/>
      <c r="EV89" s="121"/>
      <c r="EW89" s="121"/>
      <c r="EX89" s="121"/>
      <c r="EY89" s="121"/>
      <c r="EZ89" s="121"/>
      <c r="FA89" s="121"/>
      <c r="FB89" s="121"/>
      <c r="FC89" s="121"/>
      <c r="FD89" s="121"/>
      <c r="FE89" s="121"/>
      <c r="FF89" s="121"/>
      <c r="FG89" s="121"/>
      <c r="FH89" s="121"/>
      <c r="FI89" s="121"/>
      <c r="FJ89" s="121"/>
      <c r="FK89" s="121"/>
      <c r="FL89" s="121"/>
      <c r="FM89" s="121"/>
      <c r="FN89" s="121"/>
      <c r="FO89" s="121"/>
      <c r="FP89" s="121"/>
      <c r="FQ89" s="121"/>
      <c r="FR89" s="121"/>
      <c r="FS89" s="121"/>
      <c r="FT89" s="121"/>
      <c r="FU89" s="121"/>
      <c r="FV89" s="121"/>
      <c r="FW89" s="121"/>
      <c r="FX89" s="121"/>
      <c r="FY89" s="121"/>
      <c r="FZ89" s="121"/>
      <c r="GA89" s="121"/>
      <c r="GB89" s="121"/>
      <c r="GC89" s="121"/>
      <c r="GD89" s="121"/>
      <c r="GE89" s="121"/>
      <c r="GF89" s="121"/>
      <c r="GG89" s="121"/>
      <c r="GH89" s="121"/>
      <c r="GI89" s="121"/>
      <c r="GJ89" s="121"/>
      <c r="GK89" s="121"/>
      <c r="GL89" s="121"/>
      <c r="GM89" s="121"/>
      <c r="GN89" s="121"/>
      <c r="GO89" s="121"/>
      <c r="GP89" s="121"/>
      <c r="GQ89" s="121"/>
      <c r="GR89" s="121"/>
      <c r="GS89" s="121"/>
      <c r="GT89" s="121"/>
      <c r="GU89" s="121"/>
      <c r="GV89" s="121"/>
      <c r="GW89" s="121"/>
      <c r="GX89" s="121"/>
      <c r="GY89" s="121"/>
      <c r="GZ89" s="121"/>
      <c r="HA89" s="121"/>
      <c r="HB89" s="121"/>
      <c r="HC89" s="121"/>
      <c r="HD89" s="121"/>
      <c r="HE89" s="121"/>
      <c r="HF89" s="121"/>
      <c r="HG89" s="121"/>
      <c r="HH89" s="121"/>
      <c r="HI89" s="121"/>
      <c r="HJ89" s="121"/>
      <c r="HK89" s="121"/>
      <c r="HL89" s="121"/>
      <c r="HM89" s="121"/>
      <c r="HN89" s="121"/>
      <c r="HO89" s="121"/>
      <c r="HP89" s="121"/>
      <c r="HQ89" s="121"/>
      <c r="HR89" s="121"/>
      <c r="HS89" s="121"/>
      <c r="HT89" s="121"/>
      <c r="HU89" s="121"/>
      <c r="HV89" s="121"/>
      <c r="HW89" s="121"/>
      <c r="HX89" s="121"/>
      <c r="HY89" s="121"/>
      <c r="HZ89" s="121"/>
      <c r="IA89" s="121"/>
      <c r="IB89" s="121"/>
      <c r="IC89" s="121"/>
      <c r="ID89" s="121"/>
      <c r="IE89" s="121"/>
      <c r="IF89" s="121"/>
      <c r="IG89" s="121"/>
      <c r="IH89" s="121"/>
      <c r="II89" s="121"/>
      <c r="IJ89" s="121"/>
      <c r="IK89" s="121"/>
      <c r="IL89" s="121"/>
      <c r="IM89" s="121"/>
      <c r="IN89" s="121"/>
      <c r="IO89" s="121"/>
      <c r="IP89" s="121"/>
      <c r="IQ89" s="121"/>
      <c r="IR89" s="121"/>
      <c r="IS89" s="121"/>
      <c r="IT89" s="121"/>
      <c r="IU89" s="121"/>
      <c r="IV89" s="121"/>
      <c r="IW89" s="121"/>
      <c r="IX89" s="121"/>
    </row>
    <row r="90" spans="1:258" s="122" customFormat="1" ht="18" customHeight="1">
      <c r="A90" s="121"/>
      <c r="B90" s="401"/>
      <c r="C90" s="392" t="s">
        <v>45</v>
      </c>
      <c r="D90" s="399">
        <v>343041</v>
      </c>
      <c r="E90" s="400">
        <v>438.71411335671252</v>
      </c>
      <c r="F90" s="399">
        <v>44499</v>
      </c>
      <c r="G90" s="400">
        <v>639.75366570035339</v>
      </c>
      <c r="H90" s="399">
        <v>9949869</v>
      </c>
      <c r="I90" s="400">
        <v>1092.18008568153</v>
      </c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  <c r="Y90" s="121"/>
      <c r="Z90" s="121"/>
      <c r="AA90" s="121"/>
      <c r="AB90" s="121"/>
      <c r="AC90" s="121"/>
      <c r="AD90" s="121"/>
      <c r="AE90" s="121"/>
      <c r="AF90" s="121"/>
      <c r="AG90" s="121"/>
      <c r="AH90" s="121"/>
      <c r="AI90" s="121"/>
      <c r="AJ90" s="121"/>
      <c r="AK90" s="121"/>
      <c r="AL90" s="121"/>
      <c r="AM90" s="121"/>
      <c r="AN90" s="121"/>
      <c r="AO90" s="121"/>
      <c r="AP90" s="121"/>
      <c r="AQ90" s="121"/>
      <c r="AR90" s="121"/>
      <c r="AS90" s="121"/>
      <c r="AT90" s="121"/>
      <c r="AU90" s="121"/>
      <c r="AV90" s="121"/>
      <c r="AW90" s="121"/>
      <c r="AX90" s="121"/>
      <c r="AY90" s="121"/>
      <c r="AZ90" s="121"/>
      <c r="BA90" s="121"/>
      <c r="BB90" s="121"/>
      <c r="BC90" s="121"/>
      <c r="BD90" s="121"/>
      <c r="BE90" s="121"/>
      <c r="BF90" s="121"/>
      <c r="BG90" s="121"/>
      <c r="BH90" s="121"/>
      <c r="BI90" s="121"/>
      <c r="BJ90" s="121"/>
      <c r="BK90" s="121"/>
      <c r="BL90" s="121"/>
      <c r="BM90" s="121"/>
      <c r="BN90" s="121"/>
      <c r="BO90" s="121"/>
      <c r="BP90" s="121"/>
      <c r="BQ90" s="121"/>
      <c r="BR90" s="121"/>
      <c r="BS90" s="121"/>
      <c r="BT90" s="121"/>
      <c r="BU90" s="121"/>
      <c r="BV90" s="121"/>
      <c r="BW90" s="121"/>
      <c r="BX90" s="121"/>
      <c r="BY90" s="121"/>
      <c r="BZ90" s="121"/>
      <c r="CA90" s="121"/>
      <c r="CB90" s="121"/>
      <c r="CC90" s="121"/>
      <c r="CD90" s="121"/>
      <c r="CE90" s="121"/>
      <c r="CF90" s="121"/>
      <c r="CG90" s="121"/>
      <c r="CH90" s="121"/>
      <c r="CI90" s="121"/>
      <c r="CJ90" s="121"/>
      <c r="CK90" s="121"/>
      <c r="CL90" s="121"/>
      <c r="CM90" s="121"/>
      <c r="CN90" s="121"/>
      <c r="CO90" s="121"/>
      <c r="CP90" s="121"/>
      <c r="CQ90" s="121"/>
      <c r="CR90" s="121"/>
      <c r="CS90" s="121"/>
      <c r="CT90" s="121"/>
      <c r="CU90" s="121"/>
      <c r="CV90" s="121"/>
      <c r="CW90" s="121"/>
      <c r="CX90" s="121"/>
      <c r="CY90" s="121"/>
      <c r="CZ90" s="121"/>
      <c r="DA90" s="121"/>
      <c r="DB90" s="121"/>
      <c r="DC90" s="121"/>
      <c r="DD90" s="121"/>
      <c r="DE90" s="121"/>
      <c r="DF90" s="121"/>
      <c r="DG90" s="121"/>
      <c r="DH90" s="121"/>
      <c r="DI90" s="121"/>
      <c r="DJ90" s="121"/>
      <c r="DK90" s="121"/>
      <c r="DL90" s="121"/>
      <c r="DM90" s="121"/>
      <c r="DN90" s="121"/>
      <c r="DO90" s="121"/>
      <c r="DP90" s="121"/>
      <c r="DQ90" s="121"/>
      <c r="DR90" s="121"/>
      <c r="DS90" s="121"/>
      <c r="DT90" s="121"/>
      <c r="DU90" s="121"/>
      <c r="DV90" s="121"/>
      <c r="DW90" s="121"/>
      <c r="DX90" s="121"/>
      <c r="DY90" s="121"/>
      <c r="DZ90" s="121"/>
      <c r="EA90" s="121"/>
      <c r="EB90" s="121"/>
      <c r="EC90" s="121"/>
      <c r="ED90" s="121"/>
      <c r="EE90" s="121"/>
      <c r="EF90" s="121"/>
      <c r="EG90" s="121"/>
      <c r="EH90" s="121"/>
      <c r="EI90" s="121"/>
      <c r="EJ90" s="121"/>
      <c r="EK90" s="121"/>
      <c r="EL90" s="121"/>
      <c r="EM90" s="121"/>
      <c r="EN90" s="121"/>
      <c r="EO90" s="121"/>
      <c r="EP90" s="121"/>
      <c r="EQ90" s="121"/>
      <c r="ER90" s="121"/>
      <c r="ES90" s="121"/>
      <c r="ET90" s="121"/>
      <c r="EU90" s="121"/>
      <c r="EV90" s="121"/>
      <c r="EW90" s="121"/>
      <c r="EX90" s="121"/>
      <c r="EY90" s="121"/>
      <c r="EZ90" s="121"/>
      <c r="FA90" s="121"/>
      <c r="FB90" s="121"/>
      <c r="FC90" s="121"/>
      <c r="FD90" s="121"/>
      <c r="FE90" s="121"/>
      <c r="FF90" s="121"/>
      <c r="FG90" s="121"/>
      <c r="FH90" s="121"/>
      <c r="FI90" s="121"/>
      <c r="FJ90" s="121"/>
      <c r="FK90" s="121"/>
      <c r="FL90" s="121"/>
      <c r="FM90" s="121"/>
      <c r="FN90" s="121"/>
      <c r="FO90" s="121"/>
      <c r="FP90" s="121"/>
      <c r="FQ90" s="121"/>
      <c r="FR90" s="121"/>
      <c r="FS90" s="121"/>
      <c r="FT90" s="121"/>
      <c r="FU90" s="121"/>
      <c r="FV90" s="121"/>
      <c r="FW90" s="121"/>
      <c r="FX90" s="121"/>
      <c r="FY90" s="121"/>
      <c r="FZ90" s="121"/>
      <c r="GA90" s="121"/>
      <c r="GB90" s="121"/>
      <c r="GC90" s="121"/>
      <c r="GD90" s="121"/>
      <c r="GE90" s="121"/>
      <c r="GF90" s="121"/>
      <c r="GG90" s="121"/>
      <c r="GH90" s="121"/>
      <c r="GI90" s="121"/>
      <c r="GJ90" s="121"/>
      <c r="GK90" s="121"/>
      <c r="GL90" s="121"/>
      <c r="GM90" s="121"/>
      <c r="GN90" s="121"/>
      <c r="GO90" s="121"/>
      <c r="GP90" s="121"/>
      <c r="GQ90" s="121"/>
      <c r="GR90" s="121"/>
      <c r="GS90" s="121"/>
      <c r="GT90" s="121"/>
      <c r="GU90" s="121"/>
      <c r="GV90" s="121"/>
      <c r="GW90" s="121"/>
      <c r="GX90" s="121"/>
      <c r="GY90" s="121"/>
      <c r="GZ90" s="121"/>
      <c r="HA90" s="121"/>
      <c r="HB90" s="121"/>
      <c r="HC90" s="121"/>
      <c r="HD90" s="121"/>
      <c r="HE90" s="121"/>
      <c r="HF90" s="121"/>
      <c r="HG90" s="121"/>
      <c r="HH90" s="121"/>
      <c r="HI90" s="121"/>
      <c r="HJ90" s="121"/>
      <c r="HK90" s="121"/>
      <c r="HL90" s="121"/>
      <c r="HM90" s="121"/>
      <c r="HN90" s="121"/>
      <c r="HO90" s="121"/>
      <c r="HP90" s="121"/>
      <c r="HQ90" s="121"/>
      <c r="HR90" s="121"/>
      <c r="HS90" s="121"/>
      <c r="HT90" s="121"/>
      <c r="HU90" s="121"/>
      <c r="HV90" s="121"/>
      <c r="HW90" s="121"/>
      <c r="HX90" s="121"/>
      <c r="HY90" s="121"/>
      <c r="HZ90" s="121"/>
      <c r="IA90" s="121"/>
      <c r="IB90" s="121"/>
      <c r="IC90" s="121"/>
      <c r="ID90" s="121"/>
      <c r="IE90" s="121"/>
      <c r="IF90" s="121"/>
      <c r="IG90" s="121"/>
      <c r="IH90" s="121"/>
      <c r="II90" s="121"/>
      <c r="IJ90" s="121"/>
      <c r="IK90" s="121"/>
      <c r="IL90" s="121"/>
      <c r="IM90" s="121"/>
      <c r="IN90" s="121"/>
      <c r="IO90" s="121"/>
      <c r="IP90" s="121"/>
      <c r="IQ90" s="121"/>
      <c r="IR90" s="121"/>
      <c r="IS90" s="121"/>
      <c r="IT90" s="121"/>
      <c r="IU90" s="121"/>
      <c r="IV90" s="121"/>
      <c r="IW90" s="121"/>
      <c r="IX90" s="121"/>
    </row>
    <row r="91" spans="1:258" ht="18" customHeight="1">
      <c r="B91" s="319"/>
      <c r="C91" s="327"/>
      <c r="D91" s="327"/>
      <c r="E91" s="327"/>
      <c r="F91" s="327"/>
      <c r="G91" s="327"/>
      <c r="H91" s="327"/>
      <c r="I91" s="327"/>
    </row>
    <row r="92" spans="1:258" ht="18" customHeight="1">
      <c r="B92" s="393"/>
      <c r="C92" s="327"/>
      <c r="D92" s="327"/>
      <c r="E92" s="327"/>
      <c r="F92" s="327"/>
      <c r="G92" s="327"/>
      <c r="H92" s="327"/>
      <c r="I92" s="327"/>
    </row>
    <row r="93" spans="1:258" ht="18" customHeight="1">
      <c r="B93" s="131"/>
    </row>
    <row r="94" spans="1:258" ht="18" customHeight="1">
      <c r="B94" s="131"/>
    </row>
    <row r="95" spans="1:258" ht="18" customHeight="1">
      <c r="B95" s="131"/>
    </row>
    <row r="96" spans="1:258" ht="18" customHeight="1">
      <c r="B96" s="131"/>
    </row>
    <row r="97" spans="2:4" ht="18" customHeight="1">
      <c r="B97" s="131"/>
    </row>
    <row r="98" spans="2:4" ht="28.5">
      <c r="B98" s="131"/>
    </row>
    <row r="99" spans="2:4" ht="28.5">
      <c r="B99" s="131"/>
    </row>
    <row r="100" spans="2:4" ht="28.5">
      <c r="B100" s="135"/>
    </row>
    <row r="101" spans="2:4" ht="28.5">
      <c r="B101" s="135"/>
    </row>
    <row r="102" spans="2:4" ht="28.5">
      <c r="B102" s="135"/>
      <c r="D102" s="133"/>
    </row>
    <row r="103" spans="2:4" ht="28.5">
      <c r="B103" s="135"/>
      <c r="D103" s="133"/>
    </row>
    <row r="104" spans="2:4" ht="28.5">
      <c r="B104" s="135"/>
      <c r="D104" s="133"/>
    </row>
    <row r="105" spans="2:4" ht="28.5">
      <c r="B105" s="135"/>
      <c r="D105" s="133"/>
    </row>
    <row r="106" spans="2:4" ht="28.5">
      <c r="B106" s="135"/>
      <c r="D106" s="133"/>
    </row>
    <row r="107" spans="2:4" ht="28.5">
      <c r="B107" s="135"/>
      <c r="D107" s="133"/>
    </row>
    <row r="108" spans="2:4">
      <c r="B108" s="136"/>
      <c r="D108" s="133"/>
    </row>
    <row r="109" spans="2:4">
      <c r="B109" s="136"/>
      <c r="D109" s="133"/>
    </row>
    <row r="110" spans="2:4">
      <c r="B110" s="136"/>
      <c r="D110" s="133"/>
    </row>
    <row r="111" spans="2:4">
      <c r="B111" s="136"/>
      <c r="D111" s="133"/>
    </row>
    <row r="112" spans="2:4">
      <c r="B112" s="136"/>
      <c r="D112" s="133"/>
    </row>
    <row r="113" spans="2:4">
      <c r="B113" s="136"/>
      <c r="D113" s="133"/>
    </row>
    <row r="114" spans="2:4">
      <c r="B114" s="136"/>
      <c r="D114" s="133"/>
    </row>
    <row r="115" spans="2:4">
      <c r="B115" s="136"/>
      <c r="D115" s="133"/>
    </row>
    <row r="116" spans="2:4">
      <c r="B116" s="136"/>
      <c r="D116" s="133"/>
    </row>
    <row r="117" spans="2:4">
      <c r="B117" s="136"/>
      <c r="D117" s="133"/>
    </row>
    <row r="118" spans="2:4">
      <c r="B118" s="136"/>
      <c r="D118" s="133"/>
    </row>
    <row r="119" spans="2:4">
      <c r="B119" s="136"/>
      <c r="D119" s="133"/>
    </row>
    <row r="120" spans="2:4">
      <c r="B120" s="136"/>
      <c r="D120" s="133"/>
    </row>
    <row r="121" spans="2:4">
      <c r="B121" s="136"/>
    </row>
    <row r="122" spans="2:4">
      <c r="B122" s="136"/>
    </row>
    <row r="123" spans="2:4">
      <c r="B123" s="136"/>
    </row>
    <row r="124" spans="2:4">
      <c r="B124" s="136"/>
    </row>
    <row r="125" spans="2:4">
      <c r="B125" s="136"/>
    </row>
    <row r="126" spans="2:4">
      <c r="B126" s="136"/>
    </row>
    <row r="127" spans="2:4" ht="15.2" customHeight="1">
      <c r="B127" s="136"/>
    </row>
    <row r="128" spans="2:4">
      <c r="B128" s="136"/>
    </row>
    <row r="129" spans="2:2">
      <c r="B129" s="136"/>
    </row>
    <row r="130" spans="2:2">
      <c r="B130" s="136"/>
    </row>
    <row r="131" spans="2:2">
      <c r="B131" s="136"/>
    </row>
    <row r="132" spans="2:2">
      <c r="B132" s="136"/>
    </row>
    <row r="133" spans="2:2">
      <c r="B133" s="136"/>
    </row>
    <row r="134" spans="2:2">
      <c r="B134" s="136"/>
    </row>
    <row r="135" spans="2:2">
      <c r="B135" s="136"/>
    </row>
    <row r="136" spans="2:2">
      <c r="B136" s="136"/>
    </row>
    <row r="137" spans="2:2">
      <c r="B137" s="136"/>
    </row>
    <row r="138" spans="2:2">
      <c r="B138" s="136"/>
    </row>
    <row r="139" spans="2:2">
      <c r="B139" s="136"/>
    </row>
  </sheetData>
  <mergeCells count="2">
    <mergeCell ref="C7:C8"/>
    <mergeCell ref="B7:B8"/>
  </mergeCells>
  <hyperlinks>
    <hyperlink ref="K5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  <ignoredErrors>
    <ignoredError sqref="C5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8" topLeftCell="A9" activePane="bottomLeft" state="frozen"/>
      <selection activeCell="Q29" sqref="Q29"/>
      <selection pane="bottomLeft" activeCell="L94" sqref="L94"/>
    </sheetView>
  </sheetViews>
  <sheetFormatPr baseColWidth="10" defaultColWidth="11.42578125" defaultRowHeight="15.75"/>
  <cols>
    <col min="1" max="1" width="2.7109375" style="143" customWidth="1"/>
    <col min="2" max="2" width="8" style="108" customWidth="1"/>
    <col min="3" max="3" width="24.7109375" style="112" customWidth="1"/>
    <col min="4" max="9" width="18.7109375" style="112" customWidth="1"/>
    <col min="10" max="16384" width="11.42578125" style="143"/>
  </cols>
  <sheetData>
    <row r="1" spans="1:255" s="3" customFormat="1" ht="12.2" customHeight="1">
      <c r="B1" s="8"/>
      <c r="C1" s="1"/>
      <c r="D1" s="1"/>
      <c r="E1" s="1"/>
      <c r="F1" s="1"/>
      <c r="G1" s="1"/>
      <c r="H1" s="1"/>
      <c r="I1" s="1"/>
    </row>
    <row r="2" spans="1:255" s="3" customFormat="1" ht="12.95" customHeight="1">
      <c r="B2" s="8"/>
      <c r="C2" s="1"/>
      <c r="D2" s="1"/>
      <c r="E2" s="1"/>
      <c r="F2" s="1"/>
      <c r="G2" s="1"/>
      <c r="H2" s="1"/>
      <c r="I2" s="1"/>
    </row>
    <row r="3" spans="1:255" s="142" customFormat="1" ht="18.75">
      <c r="A3" s="291"/>
      <c r="B3" s="8"/>
      <c r="C3" s="103" t="s">
        <v>109</v>
      </c>
      <c r="D3" s="137"/>
      <c r="E3" s="138"/>
      <c r="F3" s="137"/>
      <c r="G3" s="137"/>
      <c r="H3" s="137"/>
      <c r="I3" s="137"/>
    </row>
    <row r="4" spans="1:255" s="2" customFormat="1" ht="15.75" customHeight="1">
      <c r="A4" s="290"/>
      <c r="B4" s="8"/>
      <c r="C4" s="139"/>
      <c r="D4" s="137"/>
      <c r="E4" s="138"/>
      <c r="F4" s="137"/>
      <c r="G4" s="137"/>
      <c r="H4" s="137"/>
      <c r="I4" s="137"/>
    </row>
    <row r="5" spans="1:255" s="142" customFormat="1" ht="18.75">
      <c r="A5" s="291"/>
      <c r="B5" s="8"/>
      <c r="C5" s="107" t="str">
        <f>'Número pensiones (IP-J-V)'!$C$5</f>
        <v>1 de  Septiembre de 2022</v>
      </c>
      <c r="D5" s="137"/>
      <c r="E5" s="138"/>
      <c r="F5" s="137"/>
      <c r="G5" s="137"/>
      <c r="H5" s="137"/>
      <c r="I5" s="137"/>
      <c r="K5" s="9" t="s">
        <v>177</v>
      </c>
    </row>
    <row r="6" spans="1:255" ht="2.4500000000000002" customHeight="1">
      <c r="C6" s="109"/>
      <c r="D6" s="110"/>
      <c r="E6" s="111"/>
      <c r="F6" s="110"/>
      <c r="G6" s="110"/>
      <c r="H6" s="110"/>
      <c r="I6" s="110"/>
    </row>
    <row r="7" spans="1:255" ht="69" customHeight="1">
      <c r="B7" s="323" t="s">
        <v>166</v>
      </c>
      <c r="C7" s="324" t="s">
        <v>47</v>
      </c>
      <c r="D7" s="323" t="s">
        <v>110</v>
      </c>
      <c r="E7" s="325" t="s">
        <v>111</v>
      </c>
      <c r="F7" s="323" t="s">
        <v>112</v>
      </c>
      <c r="G7" s="323" t="s">
        <v>113</v>
      </c>
      <c r="H7" s="323" t="s">
        <v>114</v>
      </c>
      <c r="I7" s="323" t="s">
        <v>112</v>
      </c>
    </row>
    <row r="8" spans="1:255" ht="29.25" hidden="1" customHeight="1">
      <c r="B8" s="144"/>
      <c r="C8" s="115"/>
      <c r="D8" s="115"/>
      <c r="E8" s="116"/>
      <c r="F8" s="115"/>
      <c r="G8" s="115"/>
      <c r="H8" s="115"/>
      <c r="I8" s="115"/>
    </row>
    <row r="9" spans="1:255" s="148" customFormat="1" ht="18" customHeight="1">
      <c r="A9" s="12"/>
      <c r="B9" s="145"/>
      <c r="C9" s="146" t="s">
        <v>52</v>
      </c>
      <c r="D9" s="147">
        <v>1615930</v>
      </c>
      <c r="E9" s="281">
        <v>0.16240716335059285</v>
      </c>
      <c r="F9" s="281">
        <v>9.203132162623584E-3</v>
      </c>
      <c r="G9" s="192">
        <v>976.16780960190113</v>
      </c>
      <c r="H9" s="281">
        <v>0.89377916920428357</v>
      </c>
      <c r="I9" s="281">
        <v>5.2865662670247726E-2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</row>
    <row r="10" spans="1:255" s="151" customFormat="1" ht="18" customHeight="1">
      <c r="B10" s="145">
        <v>4</v>
      </c>
      <c r="C10" s="149" t="s">
        <v>53</v>
      </c>
      <c r="D10" s="150">
        <v>110749</v>
      </c>
      <c r="E10" s="282">
        <v>1.1130699308704466E-2</v>
      </c>
      <c r="F10" s="282">
        <v>1.1822210040655978E-2</v>
      </c>
      <c r="G10" s="193">
        <v>887.2353528248558</v>
      </c>
      <c r="H10" s="282">
        <v>0.81235261881854681</v>
      </c>
      <c r="I10" s="282">
        <v>5.5320688114725902E-2</v>
      </c>
    </row>
    <row r="11" spans="1:255" s="152" customFormat="1" ht="18" customHeight="1">
      <c r="B11" s="145">
        <v>11</v>
      </c>
      <c r="C11" s="149" t="s">
        <v>54</v>
      </c>
      <c r="D11" s="150">
        <v>226475</v>
      </c>
      <c r="E11" s="282">
        <v>2.2761606208081736E-2</v>
      </c>
      <c r="F11" s="282">
        <v>7.9039070044815141E-3</v>
      </c>
      <c r="G11" s="193">
        <v>1082.1166734959706</v>
      </c>
      <c r="H11" s="282">
        <v>0.99078594059945735</v>
      </c>
      <c r="I11" s="282">
        <v>5.1222208483473031E-2</v>
      </c>
    </row>
    <row r="12" spans="1:255" s="152" customFormat="1" ht="18" customHeight="1">
      <c r="B12" s="145">
        <v>14</v>
      </c>
      <c r="C12" s="149" t="s">
        <v>55</v>
      </c>
      <c r="D12" s="150">
        <v>174844</v>
      </c>
      <c r="E12" s="282">
        <v>1.7572492662968727E-2</v>
      </c>
      <c r="F12" s="282">
        <v>3.8121483522792765E-3</v>
      </c>
      <c r="G12" s="193">
        <v>906.37662155979046</v>
      </c>
      <c r="H12" s="282">
        <v>0.82987836295715223</v>
      </c>
      <c r="I12" s="282">
        <v>5.672760178412295E-2</v>
      </c>
    </row>
    <row r="13" spans="1:255" s="152" customFormat="1" ht="18" customHeight="1">
      <c r="B13" s="145">
        <v>18</v>
      </c>
      <c r="C13" s="149" t="s">
        <v>56</v>
      </c>
      <c r="D13" s="150">
        <v>192088</v>
      </c>
      <c r="E13" s="282">
        <v>1.9305580807144295E-2</v>
      </c>
      <c r="F13" s="282">
        <v>9.4646507643716404E-3</v>
      </c>
      <c r="G13" s="193">
        <v>927.83592218150022</v>
      </c>
      <c r="H13" s="282">
        <v>0.84952649690780835</v>
      </c>
      <c r="I13" s="282">
        <v>5.5723919091466234E-2</v>
      </c>
    </row>
    <row r="14" spans="1:255" s="152" customFormat="1" ht="18" customHeight="1">
      <c r="B14" s="145">
        <v>21</v>
      </c>
      <c r="C14" s="149" t="s">
        <v>57</v>
      </c>
      <c r="D14" s="150">
        <v>100630</v>
      </c>
      <c r="E14" s="282">
        <v>1.0113700994455304E-2</v>
      </c>
      <c r="F14" s="282">
        <v>1.1153536977491996E-2</v>
      </c>
      <c r="G14" s="193">
        <v>990.68784288979464</v>
      </c>
      <c r="H14" s="282">
        <v>0.90707371053336561</v>
      </c>
      <c r="I14" s="282">
        <v>5.0734243054276762E-2</v>
      </c>
    </row>
    <row r="15" spans="1:255" s="152" customFormat="1" ht="18" customHeight="1">
      <c r="B15" s="145">
        <v>23</v>
      </c>
      <c r="C15" s="149" t="s">
        <v>58</v>
      </c>
      <c r="D15" s="150">
        <v>144674</v>
      </c>
      <c r="E15" s="282">
        <v>1.4540291937511942E-2</v>
      </c>
      <c r="F15" s="282">
        <v>4.3736636027880138E-3</v>
      </c>
      <c r="G15" s="193">
        <v>897.43697706567843</v>
      </c>
      <c r="H15" s="282">
        <v>0.82169322516594856</v>
      </c>
      <c r="I15" s="282">
        <v>5.4719082209114589E-2</v>
      </c>
    </row>
    <row r="16" spans="1:255" s="152" customFormat="1" ht="18" customHeight="1">
      <c r="B16" s="145">
        <v>29</v>
      </c>
      <c r="C16" s="149" t="s">
        <v>59</v>
      </c>
      <c r="D16" s="150">
        <v>277798</v>
      </c>
      <c r="E16" s="282">
        <v>2.7919764571774763E-2</v>
      </c>
      <c r="F16" s="282">
        <v>1.1719717386553974E-2</v>
      </c>
      <c r="G16" s="193">
        <v>992.38046803792656</v>
      </c>
      <c r="H16" s="282">
        <v>0.90862347798501775</v>
      </c>
      <c r="I16" s="282">
        <v>5.177448204415902E-2</v>
      </c>
    </row>
    <row r="17" spans="1:457" s="152" customFormat="1" ht="18" customHeight="1">
      <c r="B17" s="145">
        <v>41</v>
      </c>
      <c r="C17" s="149" t="s">
        <v>60</v>
      </c>
      <c r="D17" s="150">
        <v>388672</v>
      </c>
      <c r="E17" s="282">
        <v>3.9063026859951624E-2</v>
      </c>
      <c r="F17" s="282">
        <v>1.1037148602212721E-2</v>
      </c>
      <c r="G17" s="193">
        <v>1009.0136724538954</v>
      </c>
      <c r="H17" s="282">
        <v>0.92385283863170053</v>
      </c>
      <c r="I17" s="282">
        <v>5.085286425868718E-2</v>
      </c>
    </row>
    <row r="18" spans="1:457" s="152" customFormat="1" ht="18" hidden="1" customHeight="1">
      <c r="B18" s="145"/>
      <c r="C18" s="149"/>
      <c r="D18" s="150"/>
      <c r="E18" s="282"/>
      <c r="F18" s="282"/>
      <c r="G18" s="193"/>
      <c r="H18" s="282"/>
      <c r="I18" s="282"/>
    </row>
    <row r="19" spans="1:457" s="153" customFormat="1" ht="18" customHeight="1">
      <c r="A19" s="12"/>
      <c r="B19" s="145"/>
      <c r="C19" s="146" t="s">
        <v>61</v>
      </c>
      <c r="D19" s="147">
        <v>307184</v>
      </c>
      <c r="E19" s="281">
        <v>3.0873170289980701E-2</v>
      </c>
      <c r="F19" s="281">
        <v>5.0845793933842476E-3</v>
      </c>
      <c r="G19" s="192">
        <v>1155.2207322321478</v>
      </c>
      <c r="H19" s="281">
        <v>1.0577200109918501</v>
      </c>
      <c r="I19" s="281">
        <v>5.590227377446122E-2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  <c r="QO19" s="12"/>
    </row>
    <row r="20" spans="1:457" s="151" customFormat="1" ht="18" customHeight="1">
      <c r="B20" s="145">
        <v>22</v>
      </c>
      <c r="C20" s="149" t="s">
        <v>62</v>
      </c>
      <c r="D20" s="150">
        <v>53663</v>
      </c>
      <c r="E20" s="282">
        <v>5.3933373394162275E-3</v>
      </c>
      <c r="F20" s="282">
        <v>2.8592786395065239E-3</v>
      </c>
      <c r="G20" s="193">
        <v>1046.0398611706398</v>
      </c>
      <c r="H20" s="282">
        <v>0.95775401408999472</v>
      </c>
      <c r="I20" s="282">
        <v>5.4304695172966433E-2</v>
      </c>
    </row>
    <row r="21" spans="1:457" s="152" customFormat="1" ht="18" customHeight="1">
      <c r="B21" s="145">
        <v>40</v>
      </c>
      <c r="C21" s="149" t="s">
        <v>63</v>
      </c>
      <c r="D21" s="150">
        <v>35785</v>
      </c>
      <c r="E21" s="282">
        <v>3.5965297633566832E-3</v>
      </c>
      <c r="F21" s="282">
        <v>-4.3404468434378174E-3</v>
      </c>
      <c r="G21" s="193">
        <v>1053.4438504960181</v>
      </c>
      <c r="H21" s="282">
        <v>0.96453310613025856</v>
      </c>
      <c r="I21" s="282">
        <v>5.5745837600297499E-2</v>
      </c>
    </row>
    <row r="22" spans="1:457" s="152" customFormat="1" ht="18" customHeight="1">
      <c r="B22" s="145">
        <v>50</v>
      </c>
      <c r="C22" s="152" t="s">
        <v>64</v>
      </c>
      <c r="D22" s="154">
        <v>217736</v>
      </c>
      <c r="E22" s="283">
        <v>2.1883303187207791E-2</v>
      </c>
      <c r="F22" s="283">
        <v>7.2023647070251773E-3</v>
      </c>
      <c r="G22" s="194">
        <v>1198.8564139600251</v>
      </c>
      <c r="H22" s="283">
        <v>1.0976728377279723</v>
      </c>
      <c r="I22" s="283">
        <v>5.5997265226790383E-2</v>
      </c>
    </row>
    <row r="23" spans="1:457" s="152" customFormat="1" ht="18" hidden="1" customHeight="1">
      <c r="B23" s="145"/>
      <c r="D23" s="154"/>
      <c r="E23" s="283"/>
      <c r="F23" s="283"/>
      <c r="G23" s="194"/>
      <c r="H23" s="283"/>
      <c r="I23" s="283"/>
    </row>
    <row r="24" spans="1:457" s="148" customFormat="1" ht="18" customHeight="1">
      <c r="A24" s="12"/>
      <c r="B24" s="145">
        <v>33</v>
      </c>
      <c r="C24" s="146" t="s">
        <v>65</v>
      </c>
      <c r="D24" s="147">
        <v>299218</v>
      </c>
      <c r="E24" s="281">
        <v>3.0072556734164039E-2</v>
      </c>
      <c r="F24" s="281">
        <v>-3.9612793267822521E-3</v>
      </c>
      <c r="G24" s="192">
        <v>1281.0872869279256</v>
      </c>
      <c r="H24" s="281">
        <v>1.1729634185085107</v>
      </c>
      <c r="I24" s="281">
        <v>5.0903005241034638E-2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</row>
    <row r="25" spans="1:457" s="148" customFormat="1" ht="18" hidden="1" customHeight="1">
      <c r="A25" s="12"/>
      <c r="B25" s="145"/>
      <c r="C25" s="146"/>
      <c r="D25" s="147"/>
      <c r="E25" s="281"/>
      <c r="F25" s="281"/>
      <c r="G25" s="192"/>
      <c r="H25" s="281"/>
      <c r="I25" s="281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</row>
    <row r="26" spans="1:457" s="148" customFormat="1" ht="18" customHeight="1">
      <c r="A26" s="12"/>
      <c r="B26" s="145">
        <v>7</v>
      </c>
      <c r="C26" s="146" t="s">
        <v>182</v>
      </c>
      <c r="D26" s="147">
        <v>201587</v>
      </c>
      <c r="E26" s="281">
        <v>2.0260266743210388E-2</v>
      </c>
      <c r="F26" s="281">
        <v>1.3718262688638738E-2</v>
      </c>
      <c r="G26" s="192">
        <v>1018.1839081885242</v>
      </c>
      <c r="H26" s="281">
        <v>0.93224910574446929</v>
      </c>
      <c r="I26" s="281">
        <v>5.4222280910734666E-2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12"/>
    </row>
    <row r="27" spans="1:457" s="148" customFormat="1" ht="18" hidden="1" customHeight="1">
      <c r="A27" s="12"/>
      <c r="B27" s="145"/>
      <c r="C27" s="146"/>
      <c r="D27" s="147"/>
      <c r="E27" s="281"/>
      <c r="F27" s="281"/>
      <c r="G27" s="192"/>
      <c r="H27" s="281"/>
      <c r="I27" s="281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</row>
    <row r="28" spans="1:457" s="148" customFormat="1" ht="18" customHeight="1">
      <c r="A28" s="12"/>
      <c r="B28" s="145"/>
      <c r="C28" s="146" t="s">
        <v>66</v>
      </c>
      <c r="D28" s="147">
        <v>347526</v>
      </c>
      <c r="E28" s="281">
        <v>3.4927696032982944E-2</v>
      </c>
      <c r="F28" s="281">
        <v>1.8364350830307741E-2</v>
      </c>
      <c r="G28" s="192">
        <v>995.59080684610683</v>
      </c>
      <c r="H28" s="281">
        <v>0.91156286394367769</v>
      </c>
      <c r="I28" s="281">
        <v>5.1665759310784765E-2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</row>
    <row r="29" spans="1:457" s="151" customFormat="1" ht="18" customHeight="1">
      <c r="B29" s="145">
        <v>35</v>
      </c>
      <c r="C29" s="149" t="s">
        <v>67</v>
      </c>
      <c r="D29" s="150">
        <v>182508</v>
      </c>
      <c r="E29" s="282">
        <v>1.8342754060380093E-2</v>
      </c>
      <c r="F29" s="282">
        <v>1.7772597743711094E-2</v>
      </c>
      <c r="G29" s="193">
        <v>1011.0364473886079</v>
      </c>
      <c r="H29" s="282">
        <v>0.92570489120181332</v>
      </c>
      <c r="I29" s="282">
        <v>5.3000263424806127E-2</v>
      </c>
    </row>
    <row r="30" spans="1:457" s="152" customFormat="1" ht="18" customHeight="1">
      <c r="B30" s="145">
        <v>38</v>
      </c>
      <c r="C30" s="149" t="s">
        <v>68</v>
      </c>
      <c r="D30" s="150">
        <v>165018</v>
      </c>
      <c r="E30" s="282">
        <v>1.6584941972602855E-2</v>
      </c>
      <c r="F30" s="282">
        <v>1.9019624794674561E-2</v>
      </c>
      <c r="G30" s="193">
        <v>978.5081069943891</v>
      </c>
      <c r="H30" s="282">
        <v>0.89592194531160252</v>
      </c>
      <c r="I30" s="282">
        <v>5.0165454023624489E-2</v>
      </c>
    </row>
    <row r="31" spans="1:457" s="152" customFormat="1" ht="18" hidden="1" customHeight="1">
      <c r="B31" s="145"/>
      <c r="C31" s="149"/>
      <c r="D31" s="150"/>
      <c r="E31" s="282"/>
      <c r="F31" s="282"/>
      <c r="G31" s="193"/>
      <c r="H31" s="282"/>
      <c r="I31" s="282"/>
    </row>
    <row r="32" spans="1:457" s="152" customFormat="1" ht="18" customHeight="1">
      <c r="B32" s="145">
        <v>39</v>
      </c>
      <c r="C32" s="146" t="s">
        <v>69</v>
      </c>
      <c r="D32" s="147">
        <v>143528</v>
      </c>
      <c r="E32" s="281">
        <v>1.4425114541709042E-2</v>
      </c>
      <c r="F32" s="281">
        <v>1.9266746712087723E-3</v>
      </c>
      <c r="G32" s="192">
        <v>1154.1449517167378</v>
      </c>
      <c r="H32" s="281">
        <v>1.0567350264370927</v>
      </c>
      <c r="I32" s="281">
        <v>5.4126617376224484E-2</v>
      </c>
    </row>
    <row r="33" spans="1:255" s="152" customFormat="1" ht="18" hidden="1" customHeight="1">
      <c r="B33" s="145"/>
      <c r="C33" s="146"/>
      <c r="D33" s="147"/>
      <c r="E33" s="281"/>
      <c r="F33" s="281"/>
      <c r="G33" s="192"/>
      <c r="H33" s="281"/>
      <c r="I33" s="281"/>
    </row>
    <row r="34" spans="1:255" s="148" customFormat="1" ht="18" customHeight="1">
      <c r="A34" s="12"/>
      <c r="B34" s="145"/>
      <c r="C34" s="146" t="s">
        <v>70</v>
      </c>
      <c r="D34" s="147">
        <v>615913</v>
      </c>
      <c r="E34" s="281">
        <v>6.190161900624018E-2</v>
      </c>
      <c r="F34" s="281">
        <v>2.0271138681595691E-3</v>
      </c>
      <c r="G34" s="192">
        <v>1088.1927656990517</v>
      </c>
      <c r="H34" s="281">
        <v>0.99634921013965372</v>
      </c>
      <c r="I34" s="281">
        <v>5.6504932442867029E-2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</row>
    <row r="35" spans="1:255" s="156" customFormat="1" ht="18" customHeight="1">
      <c r="A35" s="292"/>
      <c r="B35" s="155">
        <v>5</v>
      </c>
      <c r="C35" s="149" t="s">
        <v>71</v>
      </c>
      <c r="D35" s="150">
        <v>38777</v>
      </c>
      <c r="E35" s="282">
        <v>3.8972372400078834E-3</v>
      </c>
      <c r="F35" s="282">
        <v>-6.4429668573784404E-4</v>
      </c>
      <c r="G35" s="193">
        <v>951.94891997833781</v>
      </c>
      <c r="H35" s="282">
        <v>0.87160435578196183</v>
      </c>
      <c r="I35" s="282">
        <v>5.7682328224415658E-2</v>
      </c>
    </row>
    <row r="36" spans="1:255" s="152" customFormat="1" ht="18" customHeight="1">
      <c r="B36" s="145">
        <v>9</v>
      </c>
      <c r="C36" s="149" t="s">
        <v>72</v>
      </c>
      <c r="D36" s="150">
        <v>91318</v>
      </c>
      <c r="E36" s="282">
        <v>9.1778092756799115E-3</v>
      </c>
      <c r="F36" s="282">
        <v>4.2007565760535659E-3</v>
      </c>
      <c r="G36" s="193">
        <v>1169.949198296064</v>
      </c>
      <c r="H36" s="282">
        <v>1.0712053933541603</v>
      </c>
      <c r="I36" s="282">
        <v>5.8053829010745517E-2</v>
      </c>
    </row>
    <row r="37" spans="1:255" s="152" customFormat="1" ht="18" customHeight="1">
      <c r="B37" s="145">
        <v>24</v>
      </c>
      <c r="C37" s="149" t="s">
        <v>73</v>
      </c>
      <c r="D37" s="150">
        <v>139664</v>
      </c>
      <c r="E37" s="282">
        <v>1.4036767720258428E-2</v>
      </c>
      <c r="F37" s="282">
        <v>-5.8723458776132054E-3</v>
      </c>
      <c r="G37" s="193">
        <v>1084.6613120059562</v>
      </c>
      <c r="H37" s="282">
        <v>0.99311581141778282</v>
      </c>
      <c r="I37" s="282">
        <v>5.6819626169718473E-2</v>
      </c>
    </row>
    <row r="38" spans="1:255" s="152" customFormat="1" ht="18" customHeight="1">
      <c r="B38" s="145">
        <v>34</v>
      </c>
      <c r="C38" s="152" t="s">
        <v>74</v>
      </c>
      <c r="D38" s="154">
        <v>42734</v>
      </c>
      <c r="E38" s="283">
        <v>4.2949309181859584E-3</v>
      </c>
      <c r="F38" s="283">
        <v>4.6076449292398181E-3</v>
      </c>
      <c r="G38" s="194">
        <v>1115.7646225487897</v>
      </c>
      <c r="H38" s="283">
        <v>1.0215940000888615</v>
      </c>
      <c r="I38" s="283">
        <v>5.7506138995245815E-2</v>
      </c>
    </row>
    <row r="39" spans="1:255" s="152" customFormat="1" ht="18" customHeight="1">
      <c r="B39" s="145">
        <v>37</v>
      </c>
      <c r="C39" s="152" t="s">
        <v>75</v>
      </c>
      <c r="D39" s="154">
        <v>80869</v>
      </c>
      <c r="E39" s="283">
        <v>8.1276446956236315E-3</v>
      </c>
      <c r="F39" s="283">
        <v>5.6914492161874719E-4</v>
      </c>
      <c r="G39" s="194">
        <v>1012.3324672000397</v>
      </c>
      <c r="H39" s="283">
        <v>0.92689152683857556</v>
      </c>
      <c r="I39" s="283">
        <v>5.7316328087091195E-2</v>
      </c>
    </row>
    <row r="40" spans="1:255" s="152" customFormat="1" ht="18" customHeight="1">
      <c r="B40" s="145">
        <v>40</v>
      </c>
      <c r="C40" s="149" t="s">
        <v>76</v>
      </c>
      <c r="D40" s="150">
        <v>34258</v>
      </c>
      <c r="E40" s="282">
        <v>3.4430604061219299E-3</v>
      </c>
      <c r="F40" s="282">
        <v>1.0322047894302244E-2</v>
      </c>
      <c r="G40" s="193">
        <v>1037.6128168602957</v>
      </c>
      <c r="H40" s="282">
        <v>0.95003821298647473</v>
      </c>
      <c r="I40" s="282">
        <v>6.1252605811003669E-2</v>
      </c>
    </row>
    <row r="41" spans="1:255" s="152" customFormat="1" ht="18" customHeight="1">
      <c r="B41" s="145">
        <v>42</v>
      </c>
      <c r="C41" s="149" t="s">
        <v>77</v>
      </c>
      <c r="D41" s="150">
        <v>22386</v>
      </c>
      <c r="E41" s="282">
        <v>2.249878867751927E-3</v>
      </c>
      <c r="F41" s="282">
        <v>3.4515218073423171E-3</v>
      </c>
      <c r="G41" s="193">
        <v>1038.7611426784599</v>
      </c>
      <c r="H41" s="282">
        <v>0.95108962001469177</v>
      </c>
      <c r="I41" s="282">
        <v>6.0790583434998879E-2</v>
      </c>
    </row>
    <row r="42" spans="1:255" s="152" customFormat="1" ht="18" customHeight="1">
      <c r="B42" s="145">
        <v>47</v>
      </c>
      <c r="C42" s="149" t="s">
        <v>78</v>
      </c>
      <c r="D42" s="150">
        <v>118150</v>
      </c>
      <c r="E42" s="282">
        <v>1.1874528197305913E-2</v>
      </c>
      <c r="F42" s="282">
        <v>1.0692899914456877E-2</v>
      </c>
      <c r="G42" s="193">
        <v>1207.398524333476</v>
      </c>
      <c r="H42" s="282">
        <v>1.1054939933097649</v>
      </c>
      <c r="I42" s="282">
        <v>5.0354962267844527E-2</v>
      </c>
    </row>
    <row r="43" spans="1:255" s="152" customFormat="1" ht="18" customHeight="1">
      <c r="B43" s="145">
        <v>49</v>
      </c>
      <c r="C43" s="149" t="s">
        <v>79</v>
      </c>
      <c r="D43" s="150">
        <v>47757</v>
      </c>
      <c r="E43" s="282">
        <v>4.7997616853046009E-3</v>
      </c>
      <c r="F43" s="282">
        <v>-4.2742170885283759E-3</v>
      </c>
      <c r="G43" s="193">
        <v>921.14259940951092</v>
      </c>
      <c r="H43" s="282">
        <v>0.84339809110757569</v>
      </c>
      <c r="I43" s="282">
        <v>5.7084625824908697E-2</v>
      </c>
    </row>
    <row r="44" spans="1:255" s="152" customFormat="1" ht="18" hidden="1" customHeight="1">
      <c r="B44" s="145"/>
      <c r="C44" s="149"/>
      <c r="D44" s="150"/>
      <c r="E44" s="282"/>
      <c r="F44" s="282"/>
      <c r="G44" s="193"/>
      <c r="H44" s="282"/>
      <c r="I44" s="282"/>
    </row>
    <row r="45" spans="1:255" s="148" customFormat="1" ht="18" customHeight="1">
      <c r="A45" s="12"/>
      <c r="B45" s="145"/>
      <c r="C45" s="146" t="s">
        <v>80</v>
      </c>
      <c r="D45" s="147">
        <v>381635</v>
      </c>
      <c r="E45" s="281">
        <v>3.8355781367573782E-2</v>
      </c>
      <c r="F45" s="281">
        <v>8.4212362068236679E-3</v>
      </c>
      <c r="G45" s="192">
        <v>1010.0682920329639</v>
      </c>
      <c r="H45" s="281">
        <v>0.92481844823481862</v>
      </c>
      <c r="I45" s="281">
        <v>5.4610600533959053E-2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</row>
    <row r="46" spans="1:255" s="151" customFormat="1" ht="18" customHeight="1">
      <c r="B46" s="145">
        <v>2</v>
      </c>
      <c r="C46" s="149" t="s">
        <v>81</v>
      </c>
      <c r="D46" s="150">
        <v>73329</v>
      </c>
      <c r="E46" s="282">
        <v>7.3698457738488815E-3</v>
      </c>
      <c r="F46" s="282">
        <v>3.6956432472385892E-3</v>
      </c>
      <c r="G46" s="193">
        <v>975.06866860314437</v>
      </c>
      <c r="H46" s="282">
        <v>0.89277279579282287</v>
      </c>
      <c r="I46" s="282">
        <v>5.6561211724662552E-2</v>
      </c>
    </row>
    <row r="47" spans="1:255" s="152" customFormat="1" ht="18" customHeight="1">
      <c r="B47" s="145">
        <v>13</v>
      </c>
      <c r="C47" s="149" t="s">
        <v>82</v>
      </c>
      <c r="D47" s="150">
        <v>100473</v>
      </c>
      <c r="E47" s="282">
        <v>1.0097921892237979E-2</v>
      </c>
      <c r="F47" s="282">
        <v>4.8807321098165435E-3</v>
      </c>
      <c r="G47" s="193">
        <v>1013.838639037354</v>
      </c>
      <c r="H47" s="282">
        <v>0.92827057765360166</v>
      </c>
      <c r="I47" s="282">
        <v>5.3261670968418606E-2</v>
      </c>
    </row>
    <row r="48" spans="1:255" s="156" customFormat="1" ht="18" customHeight="1">
      <c r="A48" s="292"/>
      <c r="B48" s="155">
        <v>16</v>
      </c>
      <c r="C48" s="152" t="s">
        <v>83</v>
      </c>
      <c r="D48" s="150">
        <v>44538</v>
      </c>
      <c r="E48" s="282">
        <v>4.4762398379315348E-3</v>
      </c>
      <c r="F48" s="282">
        <v>4.7172990093669043E-4</v>
      </c>
      <c r="G48" s="193">
        <v>926.3288739952402</v>
      </c>
      <c r="H48" s="282">
        <v>0.84814664370775705</v>
      </c>
      <c r="I48" s="282">
        <v>5.3546519990089747E-2</v>
      </c>
    </row>
    <row r="49" spans="1:255" s="152" customFormat="1" ht="18" customHeight="1">
      <c r="B49" s="145">
        <v>19</v>
      </c>
      <c r="C49" s="152" t="s">
        <v>84</v>
      </c>
      <c r="D49" s="154">
        <v>43477</v>
      </c>
      <c r="E49" s="283">
        <v>4.3696052681698625E-3</v>
      </c>
      <c r="F49" s="283">
        <v>1.9533814839133301E-2</v>
      </c>
      <c r="G49" s="194">
        <v>1157.1284138740034</v>
      </c>
      <c r="H49" s="283">
        <v>1.0594666841521332</v>
      </c>
      <c r="I49" s="283">
        <v>5.6082129958991755E-2</v>
      </c>
    </row>
    <row r="50" spans="1:255" s="152" customFormat="1" ht="18" customHeight="1">
      <c r="B50" s="145">
        <v>45</v>
      </c>
      <c r="C50" s="149" t="s">
        <v>85</v>
      </c>
      <c r="D50" s="150">
        <v>119818</v>
      </c>
      <c r="E50" s="282">
        <v>1.2042168595385528E-2</v>
      </c>
      <c r="F50" s="282">
        <v>1.3320027401199308E-2</v>
      </c>
      <c r="G50" s="193">
        <v>1006.0916157004795</v>
      </c>
      <c r="H50" s="282">
        <v>0.92117740369956425</v>
      </c>
      <c r="I50" s="282">
        <v>5.3409263112534688E-2</v>
      </c>
    </row>
    <row r="51" spans="1:255" s="152" customFormat="1" ht="18" hidden="1" customHeight="1">
      <c r="B51" s="145"/>
      <c r="C51" s="149"/>
      <c r="D51" s="150"/>
      <c r="E51" s="282"/>
      <c r="F51" s="282"/>
      <c r="G51" s="193"/>
      <c r="H51" s="282"/>
      <c r="I51" s="282"/>
    </row>
    <row r="52" spans="1:255" s="148" customFormat="1" ht="18" customHeight="1">
      <c r="A52" s="12"/>
      <c r="B52" s="145"/>
      <c r="C52" s="146" t="s">
        <v>86</v>
      </c>
      <c r="D52" s="147">
        <v>1756787</v>
      </c>
      <c r="E52" s="281">
        <v>0.1765638321469358</v>
      </c>
      <c r="F52" s="281">
        <v>7.0271156438876936E-3</v>
      </c>
      <c r="G52" s="192">
        <v>1135.4891170813539</v>
      </c>
      <c r="H52" s="281">
        <v>1.0396537457216122</v>
      </c>
      <c r="I52" s="281">
        <v>5.4642858995874066E-2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</row>
    <row r="53" spans="1:255" s="151" customFormat="1" ht="18" customHeight="1">
      <c r="B53" s="145">
        <v>8</v>
      </c>
      <c r="C53" s="152" t="s">
        <v>87</v>
      </c>
      <c r="D53" s="154">
        <v>1318622</v>
      </c>
      <c r="E53" s="283">
        <v>0.13252656894276699</v>
      </c>
      <c r="F53" s="283">
        <v>6.3496812185281915E-3</v>
      </c>
      <c r="G53" s="194">
        <v>1171.883948515951</v>
      </c>
      <c r="H53" s="283">
        <v>1.0729768505023465</v>
      </c>
      <c r="I53" s="283">
        <v>5.3995638278123703E-2</v>
      </c>
    </row>
    <row r="54" spans="1:255" s="152" customFormat="1" ht="18" customHeight="1">
      <c r="B54" s="145">
        <v>17</v>
      </c>
      <c r="C54" s="152" t="s">
        <v>183</v>
      </c>
      <c r="D54" s="154">
        <v>162152</v>
      </c>
      <c r="E54" s="283">
        <v>1.6296897979259827E-2</v>
      </c>
      <c r="F54" s="283">
        <v>9.4060669443043476E-3</v>
      </c>
      <c r="G54" s="194">
        <v>1017.0573289876171</v>
      </c>
      <c r="H54" s="283">
        <v>0.93121760991729152</v>
      </c>
      <c r="I54" s="283">
        <v>5.7693590486659119E-2</v>
      </c>
    </row>
    <row r="55" spans="1:255" s="156" customFormat="1" ht="18" customHeight="1">
      <c r="A55" s="292"/>
      <c r="B55" s="155">
        <v>25</v>
      </c>
      <c r="C55" s="152" t="s">
        <v>189</v>
      </c>
      <c r="D55" s="150">
        <v>100693</v>
      </c>
      <c r="E55" s="282">
        <v>1.012003273610939E-2</v>
      </c>
      <c r="F55" s="282">
        <v>5.1709508360369139E-3</v>
      </c>
      <c r="G55" s="193">
        <v>974.34937433585276</v>
      </c>
      <c r="H55" s="282">
        <v>0.89211421001862534</v>
      </c>
      <c r="I55" s="282">
        <v>5.8395520665693423E-2</v>
      </c>
    </row>
    <row r="56" spans="1:255" s="152" customFormat="1" ht="18" customHeight="1">
      <c r="B56" s="145">
        <v>43</v>
      </c>
      <c r="C56" s="152" t="s">
        <v>88</v>
      </c>
      <c r="D56" s="154">
        <v>175320</v>
      </c>
      <c r="E56" s="283">
        <v>1.76203324887996E-2</v>
      </c>
      <c r="F56" s="283">
        <v>1.101435903350434E-2</v>
      </c>
      <c r="G56" s="194">
        <v>1063.8405316564003</v>
      </c>
      <c r="H56" s="283">
        <v>0.97405230657776953</v>
      </c>
      <c r="I56" s="283">
        <v>5.5913854608859337E-2</v>
      </c>
    </row>
    <row r="57" spans="1:255" s="152" customFormat="1" ht="18" hidden="1" customHeight="1">
      <c r="B57" s="145"/>
      <c r="D57" s="154"/>
      <c r="E57" s="283"/>
      <c r="F57" s="283"/>
      <c r="G57" s="194"/>
      <c r="H57" s="283"/>
      <c r="I57" s="283"/>
    </row>
    <row r="58" spans="1:255" s="148" customFormat="1" ht="18" customHeight="1">
      <c r="A58" s="12"/>
      <c r="B58" s="145"/>
      <c r="C58" s="146" t="s">
        <v>89</v>
      </c>
      <c r="D58" s="147">
        <v>1018490</v>
      </c>
      <c r="E58" s="281">
        <v>0.10236215170270081</v>
      </c>
      <c r="F58" s="281">
        <v>8.1553990048017777E-3</v>
      </c>
      <c r="G58" s="192">
        <v>1006.594557835619</v>
      </c>
      <c r="H58" s="281">
        <v>0.92163789747868829</v>
      </c>
      <c r="I58" s="281">
        <v>5.3257213121602698E-2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</row>
    <row r="59" spans="1:255" s="151" customFormat="1" ht="18" customHeight="1">
      <c r="B59" s="145">
        <v>3</v>
      </c>
      <c r="C59" s="152" t="s">
        <v>90</v>
      </c>
      <c r="D59" s="154">
        <v>330046</v>
      </c>
      <c r="E59" s="283">
        <v>3.3170888983563504E-2</v>
      </c>
      <c r="F59" s="283">
        <v>1.254459944103048E-2</v>
      </c>
      <c r="G59" s="194">
        <v>945.51940808250913</v>
      </c>
      <c r="H59" s="283">
        <v>0.86571749519906016</v>
      </c>
      <c r="I59" s="283">
        <v>5.2952861161062126E-2</v>
      </c>
    </row>
    <row r="60" spans="1:255" s="152" customFormat="1" ht="18" customHeight="1">
      <c r="B60" s="145">
        <v>12</v>
      </c>
      <c r="C60" s="152" t="s">
        <v>91</v>
      </c>
      <c r="D60" s="154">
        <v>134888</v>
      </c>
      <c r="E60" s="283">
        <v>1.3556761400577233E-2</v>
      </c>
      <c r="F60" s="283">
        <v>6.1538232025242223E-3</v>
      </c>
      <c r="G60" s="194">
        <v>977.64126905284354</v>
      </c>
      <c r="H60" s="283">
        <v>0.89512826856093675</v>
      </c>
      <c r="I60" s="283">
        <v>5.7281276429162364E-2</v>
      </c>
    </row>
    <row r="61" spans="1:255" s="152" customFormat="1" ht="18" customHeight="1">
      <c r="B61" s="145">
        <v>46</v>
      </c>
      <c r="C61" s="152" t="s">
        <v>92</v>
      </c>
      <c r="D61" s="154">
        <v>553556</v>
      </c>
      <c r="E61" s="283">
        <v>5.563450131856007E-2</v>
      </c>
      <c r="F61" s="283">
        <v>6.0429165205160285E-3</v>
      </c>
      <c r="G61" s="194">
        <v>1050.0645231015469</v>
      </c>
      <c r="H61" s="283">
        <v>0.96143899423536672</v>
      </c>
      <c r="I61" s="283">
        <v>5.2745810455224973E-2</v>
      </c>
    </row>
    <row r="62" spans="1:255" s="152" customFormat="1" ht="18" hidden="1" customHeight="1">
      <c r="B62" s="145"/>
      <c r="D62" s="154"/>
      <c r="E62" s="283"/>
      <c r="F62" s="283"/>
      <c r="G62" s="194"/>
      <c r="H62" s="283"/>
      <c r="I62" s="283"/>
    </row>
    <row r="63" spans="1:255" s="148" customFormat="1" ht="18" customHeight="1">
      <c r="A63" s="12"/>
      <c r="B63" s="145"/>
      <c r="C63" s="146" t="s">
        <v>93</v>
      </c>
      <c r="D63" s="147">
        <v>232726</v>
      </c>
      <c r="E63" s="281">
        <v>2.3389855685537166E-2</v>
      </c>
      <c r="F63" s="281">
        <v>6.0259713312469376E-3</v>
      </c>
      <c r="G63" s="192">
        <v>910.84238030989241</v>
      </c>
      <c r="H63" s="281">
        <v>0.83396721131526463</v>
      </c>
      <c r="I63" s="281">
        <v>5.5227694703473329E-2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</row>
    <row r="64" spans="1:255" s="151" customFormat="1" ht="18" customHeight="1">
      <c r="B64" s="145">
        <v>6</v>
      </c>
      <c r="C64" s="152" t="s">
        <v>94</v>
      </c>
      <c r="D64" s="154">
        <v>136454</v>
      </c>
      <c r="E64" s="283">
        <v>1.3714150407407373E-2</v>
      </c>
      <c r="F64" s="283">
        <v>7.851334283667244E-3</v>
      </c>
      <c r="G64" s="194">
        <v>916.65215574479316</v>
      </c>
      <c r="H64" s="283">
        <v>0.83928664124359498</v>
      </c>
      <c r="I64" s="283">
        <v>5.4885420423942621E-2</v>
      </c>
    </row>
    <row r="65" spans="1:255" s="152" customFormat="1" ht="18" customHeight="1">
      <c r="B65" s="145">
        <v>10</v>
      </c>
      <c r="C65" s="149" t="s">
        <v>95</v>
      </c>
      <c r="D65" s="150">
        <v>96272</v>
      </c>
      <c r="E65" s="282">
        <v>9.6757052781297932E-3</v>
      </c>
      <c r="F65" s="282">
        <v>3.4500370019074911E-3</v>
      </c>
      <c r="G65" s="193">
        <v>902.60772124813036</v>
      </c>
      <c r="H65" s="282">
        <v>0.82642755813011837</v>
      </c>
      <c r="I65" s="282">
        <v>5.5676533048697463E-2</v>
      </c>
    </row>
    <row r="66" spans="1:255" s="152" customFormat="1" ht="18" hidden="1" customHeight="1">
      <c r="B66" s="145"/>
      <c r="C66" s="149"/>
      <c r="D66" s="150"/>
      <c r="E66" s="282"/>
      <c r="F66" s="282"/>
      <c r="G66" s="193"/>
      <c r="H66" s="282"/>
      <c r="I66" s="282"/>
    </row>
    <row r="67" spans="1:255" s="148" customFormat="1" ht="18" customHeight="1">
      <c r="A67" s="12"/>
      <c r="B67" s="145"/>
      <c r="C67" s="146" t="s">
        <v>96</v>
      </c>
      <c r="D67" s="147">
        <v>767908</v>
      </c>
      <c r="E67" s="281">
        <v>7.7177699525491236E-2</v>
      </c>
      <c r="F67" s="281">
        <v>1.0324383795932146E-3</v>
      </c>
      <c r="G67" s="192">
        <v>932.5516214833026</v>
      </c>
      <c r="H67" s="281">
        <v>0.85384419081527396</v>
      </c>
      <c r="I67" s="281">
        <v>5.582519986565937E-2</v>
      </c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</row>
    <row r="68" spans="1:255" s="151" customFormat="1" ht="18" customHeight="1">
      <c r="B68" s="145">
        <v>15</v>
      </c>
      <c r="C68" s="157" t="s">
        <v>184</v>
      </c>
      <c r="D68" s="158">
        <v>301989</v>
      </c>
      <c r="E68" s="284">
        <v>3.0351052863108047E-2</v>
      </c>
      <c r="F68" s="284">
        <v>4.0228872361434131E-3</v>
      </c>
      <c r="G68" s="195">
        <v>978.96740093182166</v>
      </c>
      <c r="H68" s="284">
        <v>0.89634247480436102</v>
      </c>
      <c r="I68" s="284">
        <v>5.5050704891912217E-2</v>
      </c>
    </row>
    <row r="69" spans="1:255" s="152" customFormat="1" ht="18" customHeight="1">
      <c r="B69" s="145">
        <v>27</v>
      </c>
      <c r="C69" s="157" t="s">
        <v>97</v>
      </c>
      <c r="D69" s="158">
        <v>114006</v>
      </c>
      <c r="E69" s="284">
        <v>1.145804030183714E-2</v>
      </c>
      <c r="F69" s="284">
        <v>-7.9015611674817521E-3</v>
      </c>
      <c r="G69" s="195">
        <v>837.83983097380826</v>
      </c>
      <c r="H69" s="284">
        <v>0.76712608292156215</v>
      </c>
      <c r="I69" s="284">
        <v>6.0057946422902075E-2</v>
      </c>
    </row>
    <row r="70" spans="1:255" s="152" customFormat="1" ht="18" customHeight="1">
      <c r="B70" s="159">
        <v>32</v>
      </c>
      <c r="C70" s="157" t="s">
        <v>185</v>
      </c>
      <c r="D70" s="158">
        <v>106496</v>
      </c>
      <c r="E70" s="284">
        <v>1.0703256495135765E-2</v>
      </c>
      <c r="F70" s="284">
        <v>-1.4627011214042307E-3</v>
      </c>
      <c r="G70" s="195">
        <v>810.17819091796855</v>
      </c>
      <c r="H70" s="284">
        <v>0.74179908747595424</v>
      </c>
      <c r="I70" s="284">
        <v>5.6942686953447286E-2</v>
      </c>
    </row>
    <row r="71" spans="1:255" s="152" customFormat="1" ht="18" customHeight="1">
      <c r="B71" s="160">
        <v>36</v>
      </c>
      <c r="C71" s="161" t="s">
        <v>98</v>
      </c>
      <c r="D71" s="158">
        <v>245417</v>
      </c>
      <c r="E71" s="284">
        <v>2.4665349865410288E-2</v>
      </c>
      <c r="F71" s="284">
        <v>2.6392015393981172E-3</v>
      </c>
      <c r="G71" s="195">
        <v>972.53637571969375</v>
      </c>
      <c r="H71" s="284">
        <v>0.89045422862917556</v>
      </c>
      <c r="I71" s="284">
        <v>5.3847541832118928E-2</v>
      </c>
    </row>
    <row r="72" spans="1:255" s="152" customFormat="1" ht="18" hidden="1" customHeight="1">
      <c r="B72" s="160"/>
      <c r="C72" s="161"/>
      <c r="D72" s="158"/>
      <c r="E72" s="284"/>
      <c r="F72" s="284"/>
      <c r="G72" s="195"/>
      <c r="H72" s="284"/>
      <c r="I72" s="284"/>
    </row>
    <row r="73" spans="1:255" s="148" customFormat="1" ht="18" customHeight="1">
      <c r="A73" s="12"/>
      <c r="B73" s="159">
        <v>28</v>
      </c>
      <c r="C73" s="162" t="s">
        <v>99</v>
      </c>
      <c r="D73" s="163">
        <v>1208719</v>
      </c>
      <c r="E73" s="285">
        <v>0.12148089587913168</v>
      </c>
      <c r="F73" s="285">
        <v>1.7353743494871177E-2</v>
      </c>
      <c r="G73" s="196">
        <v>1276.5982153833934</v>
      </c>
      <c r="H73" s="285">
        <v>1.1688532249576633</v>
      </c>
      <c r="I73" s="285">
        <v>4.9963490400848132E-2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</row>
    <row r="74" spans="1:255" s="148" customFormat="1" ht="18" hidden="1" customHeight="1">
      <c r="A74" s="12"/>
      <c r="B74" s="159"/>
      <c r="C74" s="162"/>
      <c r="D74" s="163"/>
      <c r="E74" s="285"/>
      <c r="F74" s="285"/>
      <c r="G74" s="196"/>
      <c r="H74" s="285"/>
      <c r="I74" s="285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</row>
    <row r="75" spans="1:255" s="148" customFormat="1" ht="18" customHeight="1">
      <c r="A75" s="12"/>
      <c r="B75" s="159">
        <v>30</v>
      </c>
      <c r="C75" s="162" t="s">
        <v>100</v>
      </c>
      <c r="D75" s="163">
        <v>254173</v>
      </c>
      <c r="E75" s="285">
        <v>2.5545361451492478E-2</v>
      </c>
      <c r="F75" s="285">
        <v>7.0125949374610919E-3</v>
      </c>
      <c r="G75" s="196">
        <v>965.26126020466347</v>
      </c>
      <c r="H75" s="285">
        <v>0.88379313343946564</v>
      </c>
      <c r="I75" s="285">
        <v>5.4213187101304516E-2</v>
      </c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12"/>
      <c r="IL75" s="12"/>
      <c r="IM75" s="12"/>
      <c r="IN75" s="12"/>
      <c r="IO75" s="12"/>
      <c r="IP75" s="12"/>
      <c r="IQ75" s="12"/>
      <c r="IR75" s="12"/>
      <c r="IS75" s="12"/>
      <c r="IT75" s="12"/>
      <c r="IU75" s="12"/>
    </row>
    <row r="76" spans="1:255" s="148" customFormat="1" ht="18" hidden="1" customHeight="1">
      <c r="A76" s="12"/>
      <c r="B76" s="159"/>
      <c r="C76" s="162"/>
      <c r="D76" s="163"/>
      <c r="E76" s="285"/>
      <c r="F76" s="285"/>
      <c r="G76" s="196"/>
      <c r="H76" s="285"/>
      <c r="I76" s="285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  <c r="IU76" s="12"/>
    </row>
    <row r="77" spans="1:255" s="148" customFormat="1" ht="18" customHeight="1">
      <c r="A77" s="12"/>
      <c r="B77" s="145">
        <v>31</v>
      </c>
      <c r="C77" s="162" t="s">
        <v>101</v>
      </c>
      <c r="D77" s="163">
        <v>140935</v>
      </c>
      <c r="E77" s="285">
        <v>1.4164508095533721E-2</v>
      </c>
      <c r="F77" s="285">
        <v>8.760942230747748E-3</v>
      </c>
      <c r="G77" s="196">
        <v>1253.9624306950006</v>
      </c>
      <c r="H77" s="285">
        <v>1.1481279022886752</v>
      </c>
      <c r="I77" s="285">
        <v>5.3308915899857867E-2</v>
      </c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</row>
    <row r="78" spans="1:255" s="148" customFormat="1" ht="18" hidden="1" customHeight="1">
      <c r="A78" s="12"/>
      <c r="B78" s="145"/>
      <c r="C78" s="162"/>
      <c r="D78" s="163"/>
      <c r="E78" s="285"/>
      <c r="F78" s="285"/>
      <c r="G78" s="196"/>
      <c r="H78" s="285"/>
      <c r="I78" s="285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  <c r="IU78" s="12"/>
    </row>
    <row r="79" spans="1:255" s="148" customFormat="1" ht="18" customHeight="1">
      <c r="A79" s="12"/>
      <c r="B79" s="145"/>
      <c r="C79" s="146" t="s">
        <v>102</v>
      </c>
      <c r="D79" s="147">
        <v>568636</v>
      </c>
      <c r="E79" s="281">
        <v>5.7150099162109572E-2</v>
      </c>
      <c r="F79" s="281">
        <v>4.1498465439724352E-3</v>
      </c>
      <c r="G79" s="192">
        <v>1353.8215083287018</v>
      </c>
      <c r="H79" s="281">
        <v>1.2395588658658845</v>
      </c>
      <c r="I79" s="281">
        <v>5.2819724693636827E-2</v>
      </c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  <c r="IU79" s="12"/>
    </row>
    <row r="80" spans="1:255" s="151" customFormat="1" ht="18" customHeight="1">
      <c r="B80" s="145">
        <v>1</v>
      </c>
      <c r="C80" s="164" t="s">
        <v>186</v>
      </c>
      <c r="D80" s="150">
        <v>80323</v>
      </c>
      <c r="E80" s="282">
        <v>8.0727696012882176E-3</v>
      </c>
      <c r="F80" s="286">
        <v>1.2798204468653873E-2</v>
      </c>
      <c r="G80" s="193">
        <v>1374.7468860724823</v>
      </c>
      <c r="H80" s="286">
        <v>1.2587181400717704</v>
      </c>
      <c r="I80" s="286">
        <v>5.1724647030782611E-2</v>
      </c>
    </row>
    <row r="81" spans="1:255" s="152" customFormat="1" ht="18" customHeight="1">
      <c r="B81" s="145">
        <v>20</v>
      </c>
      <c r="C81" s="164" t="s">
        <v>187</v>
      </c>
      <c r="D81" s="150">
        <v>192575</v>
      </c>
      <c r="E81" s="282">
        <v>1.9354526175168738E-2</v>
      </c>
      <c r="F81" s="286">
        <v>3.3187800227156838E-3</v>
      </c>
      <c r="G81" s="193">
        <v>1326.2702477476303</v>
      </c>
      <c r="H81" s="286">
        <v>1.2143329338586373</v>
      </c>
      <c r="I81" s="286">
        <v>5.3417312847136023E-2</v>
      </c>
    </row>
    <row r="82" spans="1:255" s="152" customFormat="1" ht="18" customHeight="1">
      <c r="B82" s="145">
        <v>48</v>
      </c>
      <c r="C82" s="164" t="s">
        <v>188</v>
      </c>
      <c r="D82" s="150">
        <v>295738</v>
      </c>
      <c r="E82" s="282">
        <v>2.9722803385652617E-2</v>
      </c>
      <c r="F82" s="286">
        <v>2.3657809110628758E-3</v>
      </c>
      <c r="G82" s="193">
        <v>1366.0786240523698</v>
      </c>
      <c r="H82" s="286">
        <v>1.2507814800522796</v>
      </c>
      <c r="I82" s="286">
        <v>5.270707232712124E-2</v>
      </c>
    </row>
    <row r="83" spans="1:255" s="152" customFormat="1" ht="18" hidden="1" customHeight="1">
      <c r="B83" s="145"/>
      <c r="C83" s="164"/>
      <c r="D83" s="150"/>
      <c r="E83" s="282"/>
      <c r="F83" s="286"/>
      <c r="G83" s="193"/>
      <c r="H83" s="286"/>
      <c r="I83" s="286"/>
    </row>
    <row r="84" spans="1:255" s="148" customFormat="1" ht="18" customHeight="1">
      <c r="A84" s="12"/>
      <c r="B84" s="145">
        <v>26</v>
      </c>
      <c r="C84" s="146" t="s">
        <v>103</v>
      </c>
      <c r="D84" s="147">
        <v>71690</v>
      </c>
      <c r="E84" s="281">
        <v>7.2051199870068645E-3</v>
      </c>
      <c r="F84" s="281">
        <v>6.6699431299586109E-3</v>
      </c>
      <c r="G84" s="192">
        <v>1075.2884646394193</v>
      </c>
      <c r="H84" s="281">
        <v>0.98453403311087639</v>
      </c>
      <c r="I84" s="281">
        <v>5.4584412244487401E-2</v>
      </c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  <c r="HI84" s="12"/>
      <c r="HJ84" s="12"/>
      <c r="HK84" s="12"/>
      <c r="HL84" s="12"/>
      <c r="HM84" s="12"/>
      <c r="HN84" s="12"/>
      <c r="HO84" s="12"/>
      <c r="HP84" s="12"/>
      <c r="HQ84" s="12"/>
      <c r="HR84" s="12"/>
      <c r="HS84" s="12"/>
      <c r="HT84" s="12"/>
      <c r="HU84" s="12"/>
      <c r="HV84" s="12"/>
      <c r="HW84" s="12"/>
      <c r="HX84" s="12"/>
      <c r="HY84" s="12"/>
      <c r="HZ84" s="12"/>
      <c r="IA84" s="12"/>
      <c r="IB84" s="12"/>
      <c r="IC84" s="12"/>
      <c r="ID84" s="12"/>
      <c r="IE84" s="12"/>
      <c r="IF84" s="12"/>
      <c r="IG84" s="12"/>
      <c r="IH84" s="12"/>
      <c r="II84" s="12"/>
      <c r="IJ84" s="12"/>
      <c r="IK84" s="12"/>
      <c r="IL84" s="12"/>
      <c r="IM84" s="12"/>
      <c r="IN84" s="12"/>
      <c r="IO84" s="12"/>
      <c r="IP84" s="12"/>
      <c r="IQ84" s="12"/>
      <c r="IR84" s="12"/>
      <c r="IS84" s="12"/>
      <c r="IT84" s="12"/>
      <c r="IU84" s="12"/>
    </row>
    <row r="85" spans="1:255" s="148" customFormat="1" ht="18" hidden="1" customHeight="1">
      <c r="A85" s="12"/>
      <c r="B85" s="145"/>
      <c r="C85" s="146"/>
      <c r="D85" s="147"/>
      <c r="E85" s="281"/>
      <c r="F85" s="281"/>
      <c r="G85" s="192"/>
      <c r="H85" s="281"/>
      <c r="I85" s="281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  <c r="HB85" s="12"/>
      <c r="HC85" s="12"/>
      <c r="HD85" s="12"/>
      <c r="HE85" s="12"/>
      <c r="HF85" s="12"/>
      <c r="HG85" s="12"/>
      <c r="HH85" s="12"/>
      <c r="HI85" s="12"/>
      <c r="HJ85" s="12"/>
      <c r="HK85" s="12"/>
      <c r="HL85" s="12"/>
      <c r="HM85" s="12"/>
      <c r="HN85" s="12"/>
      <c r="HO85" s="12"/>
      <c r="HP85" s="12"/>
      <c r="HQ85" s="12"/>
      <c r="HR85" s="12"/>
      <c r="HS85" s="12"/>
      <c r="HT85" s="12"/>
      <c r="HU85" s="12"/>
      <c r="HV85" s="12"/>
      <c r="HW85" s="12"/>
      <c r="HX85" s="12"/>
      <c r="HY85" s="12"/>
      <c r="HZ85" s="12"/>
      <c r="IA85" s="12"/>
      <c r="IB85" s="12"/>
      <c r="IC85" s="12"/>
      <c r="ID85" s="12"/>
      <c r="IE85" s="12"/>
      <c r="IF85" s="12"/>
      <c r="IG85" s="12"/>
      <c r="IH85" s="12"/>
      <c r="II85" s="12"/>
      <c r="IJ85" s="12"/>
      <c r="IK85" s="12"/>
      <c r="IL85" s="12"/>
      <c r="IM85" s="12"/>
      <c r="IN85" s="12"/>
      <c r="IO85" s="12"/>
      <c r="IP85" s="12"/>
      <c r="IQ85" s="12"/>
      <c r="IR85" s="12"/>
      <c r="IS85" s="12"/>
      <c r="IT85" s="12"/>
      <c r="IU85" s="12"/>
    </row>
    <row r="86" spans="1:255" s="148" customFormat="1" ht="18" customHeight="1">
      <c r="A86" s="12"/>
      <c r="B86" s="145">
        <v>51</v>
      </c>
      <c r="C86" s="164" t="s">
        <v>104</v>
      </c>
      <c r="D86" s="150">
        <v>8895</v>
      </c>
      <c r="E86" s="282">
        <v>8.9398161925548973E-4</v>
      </c>
      <c r="F86" s="286">
        <v>5.4255679891488384E-3</v>
      </c>
      <c r="G86" s="193">
        <v>1102.711296233839</v>
      </c>
      <c r="H86" s="286">
        <v>1.0096423755481105</v>
      </c>
      <c r="I86" s="286">
        <v>5.4695600109127218E-2</v>
      </c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  <c r="HB86" s="12"/>
      <c r="HC86" s="12"/>
      <c r="HD86" s="12"/>
      <c r="HE86" s="12"/>
      <c r="HF86" s="12"/>
      <c r="HG86" s="12"/>
      <c r="HH86" s="12"/>
      <c r="HI86" s="12"/>
      <c r="HJ86" s="12"/>
      <c r="HK86" s="12"/>
      <c r="HL86" s="12"/>
      <c r="HM86" s="12"/>
      <c r="HN86" s="12"/>
      <c r="HO86" s="12"/>
      <c r="HP86" s="12"/>
      <c r="HQ86" s="12"/>
      <c r="HR86" s="12"/>
      <c r="HS86" s="12"/>
      <c r="HT86" s="12"/>
      <c r="HU86" s="12"/>
      <c r="HV86" s="12"/>
      <c r="HW86" s="12"/>
      <c r="HX86" s="12"/>
      <c r="HY86" s="12"/>
      <c r="HZ86" s="12"/>
      <c r="IA86" s="12"/>
      <c r="IB86" s="12"/>
      <c r="IC86" s="12"/>
      <c r="ID86" s="12"/>
      <c r="IE86" s="12"/>
      <c r="IF86" s="12"/>
      <c r="IG86" s="12"/>
      <c r="IH86" s="12"/>
      <c r="II86" s="12"/>
      <c r="IJ86" s="12"/>
      <c r="IK86" s="12"/>
      <c r="IL86" s="12"/>
      <c r="IM86" s="12"/>
      <c r="IN86" s="12"/>
      <c r="IO86" s="12"/>
      <c r="IP86" s="12"/>
      <c r="IQ86" s="12"/>
      <c r="IR86" s="12"/>
      <c r="IS86" s="12"/>
      <c r="IT86" s="12"/>
      <c r="IU86" s="12"/>
    </row>
    <row r="87" spans="1:255" s="148" customFormat="1" ht="18" customHeight="1">
      <c r="A87" s="12"/>
      <c r="B87" s="145">
        <v>52</v>
      </c>
      <c r="C87" s="164" t="s">
        <v>105</v>
      </c>
      <c r="D87" s="150">
        <v>8389</v>
      </c>
      <c r="E87" s="282">
        <v>8.4312667835124261E-4</v>
      </c>
      <c r="F87" s="286">
        <v>3.0969644832247845E-2</v>
      </c>
      <c r="G87" s="193">
        <v>1058.0490725950651</v>
      </c>
      <c r="H87" s="286">
        <v>0.96874964711962597</v>
      </c>
      <c r="I87" s="286">
        <v>5.4852465159650476E-2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  <c r="HB87" s="12"/>
      <c r="HC87" s="12"/>
      <c r="HD87" s="12"/>
      <c r="HE87" s="12"/>
      <c r="HF87" s="12"/>
      <c r="HG87" s="12"/>
      <c r="HH87" s="12"/>
      <c r="HI87" s="12"/>
      <c r="HJ87" s="12"/>
      <c r="HK87" s="12"/>
      <c r="HL87" s="12"/>
      <c r="HM87" s="12"/>
      <c r="HN87" s="12"/>
      <c r="HO87" s="12"/>
      <c r="HP87" s="12"/>
      <c r="HQ87" s="12"/>
      <c r="HR87" s="12"/>
      <c r="HS87" s="12"/>
      <c r="HT87" s="12"/>
      <c r="HU87" s="12"/>
      <c r="HV87" s="12"/>
      <c r="HW87" s="12"/>
      <c r="HX87" s="12"/>
      <c r="HY87" s="12"/>
      <c r="HZ87" s="12"/>
      <c r="IA87" s="12"/>
      <c r="IB87" s="12"/>
      <c r="IC87" s="12"/>
      <c r="ID87" s="12"/>
      <c r="IE87" s="12"/>
      <c r="IF87" s="12"/>
      <c r="IG87" s="12"/>
      <c r="IH87" s="12"/>
      <c r="II87" s="12"/>
      <c r="IJ87" s="12"/>
      <c r="IK87" s="12"/>
      <c r="IL87" s="12"/>
      <c r="IM87" s="12"/>
      <c r="IN87" s="12"/>
      <c r="IO87" s="12"/>
      <c r="IP87" s="12"/>
      <c r="IQ87" s="12"/>
      <c r="IR87" s="12"/>
      <c r="IS87" s="12"/>
      <c r="IT87" s="12"/>
      <c r="IU87" s="12"/>
    </row>
    <row r="88" spans="1:255" s="148" customFormat="1" ht="18" hidden="1" customHeight="1">
      <c r="A88" s="12"/>
      <c r="B88" s="145"/>
      <c r="C88" s="164"/>
      <c r="D88" s="150"/>
      <c r="E88" s="282"/>
      <c r="F88" s="286"/>
      <c r="G88" s="193"/>
      <c r="H88" s="286"/>
      <c r="I88" s="286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  <c r="HB88" s="12"/>
      <c r="HC88" s="12"/>
      <c r="HD88" s="12"/>
      <c r="HE88" s="12"/>
      <c r="HF88" s="12"/>
      <c r="HG88" s="12"/>
      <c r="HH88" s="12"/>
      <c r="HI88" s="12"/>
      <c r="HJ88" s="12"/>
      <c r="HK88" s="12"/>
      <c r="HL88" s="12"/>
      <c r="HM88" s="12"/>
      <c r="HN88" s="12"/>
      <c r="HO88" s="12"/>
      <c r="HP88" s="12"/>
      <c r="HQ88" s="12"/>
      <c r="HR88" s="12"/>
      <c r="HS88" s="12"/>
      <c r="HT88" s="12"/>
      <c r="HU88" s="12"/>
      <c r="HV88" s="12"/>
      <c r="HW88" s="12"/>
      <c r="HX88" s="12"/>
      <c r="HY88" s="12"/>
      <c r="HZ88" s="12"/>
      <c r="IA88" s="12"/>
      <c r="IB88" s="12"/>
      <c r="IC88" s="12"/>
      <c r="ID88" s="12"/>
      <c r="IE88" s="12"/>
      <c r="IF88" s="12"/>
      <c r="IG88" s="12"/>
      <c r="IH88" s="12"/>
      <c r="II88" s="12"/>
      <c r="IJ88" s="12"/>
      <c r="IK88" s="12"/>
      <c r="IL88" s="12"/>
      <c r="IM88" s="12"/>
      <c r="IN88" s="12"/>
      <c r="IO88" s="12"/>
      <c r="IP88" s="12"/>
      <c r="IQ88" s="12"/>
      <c r="IR88" s="12"/>
      <c r="IS88" s="12"/>
      <c r="IT88" s="12"/>
      <c r="IU88" s="12"/>
    </row>
    <row r="89" spans="1:255" s="12" customFormat="1" ht="18" customHeight="1">
      <c r="B89" s="145"/>
      <c r="C89" s="332" t="s">
        <v>45</v>
      </c>
      <c r="D89" s="333">
        <v>9949869</v>
      </c>
      <c r="E89" s="335">
        <v>1</v>
      </c>
      <c r="F89" s="335">
        <v>7.9242120157494433E-3</v>
      </c>
      <c r="G89" s="334">
        <v>1092.18008568153</v>
      </c>
      <c r="H89" s="335">
        <v>1</v>
      </c>
      <c r="I89" s="335">
        <v>5.3524454013092804E-2</v>
      </c>
    </row>
    <row r="90" spans="1:255" ht="18" customHeight="1">
      <c r="B90" s="165"/>
      <c r="D90" s="124"/>
      <c r="E90" s="166"/>
      <c r="F90" s="166"/>
      <c r="G90" s="167"/>
      <c r="H90" s="166"/>
      <c r="I90" s="166"/>
    </row>
    <row r="91" spans="1:255" ht="18" customHeight="1">
      <c r="B91" s="165"/>
      <c r="D91" s="132"/>
      <c r="E91" s="166"/>
      <c r="G91" s="167"/>
      <c r="H91" s="166"/>
      <c r="I91" s="166"/>
    </row>
    <row r="92" spans="1:255" ht="18" customHeight="1">
      <c r="B92" s="165"/>
      <c r="D92" s="132"/>
      <c r="H92" s="166"/>
      <c r="I92" s="166"/>
    </row>
    <row r="93" spans="1:255" ht="18" customHeight="1">
      <c r="B93" s="165"/>
      <c r="D93" s="132"/>
      <c r="H93" s="166"/>
      <c r="I93" s="166"/>
    </row>
    <row r="94" spans="1:255" ht="18" customHeight="1">
      <c r="B94" s="165"/>
      <c r="D94" s="132"/>
      <c r="H94" s="166"/>
      <c r="I94" s="166"/>
    </row>
    <row r="95" spans="1:255" ht="18" customHeight="1">
      <c r="B95" s="165"/>
      <c r="D95" s="132"/>
      <c r="H95" s="166"/>
      <c r="I95" s="166"/>
    </row>
    <row r="96" spans="1:255" ht="18" customHeight="1">
      <c r="B96" s="168"/>
      <c r="C96" s="169"/>
      <c r="D96" s="170"/>
      <c r="E96" s="169"/>
      <c r="F96" s="169"/>
      <c r="G96" s="169"/>
      <c r="H96" s="169"/>
      <c r="I96" s="169"/>
    </row>
    <row r="97" spans="2:9" ht="18" customHeight="1">
      <c r="B97" s="168"/>
      <c r="C97" s="169"/>
      <c r="D97" s="170"/>
      <c r="E97" s="169"/>
      <c r="F97" s="169"/>
      <c r="G97" s="169"/>
      <c r="H97" s="169"/>
      <c r="I97" s="169"/>
    </row>
    <row r="98" spans="2:9" ht="18" customHeight="1">
      <c r="B98" s="136"/>
      <c r="D98" s="132"/>
    </row>
    <row r="99" spans="2:9" ht="18" customHeight="1">
      <c r="B99" s="136"/>
      <c r="D99" s="132"/>
    </row>
    <row r="100" spans="2:9" ht="18" customHeight="1">
      <c r="B100" s="136"/>
      <c r="D100" s="132"/>
    </row>
    <row r="101" spans="2:9" ht="18" customHeight="1">
      <c r="B101" s="136"/>
      <c r="D101" s="132"/>
    </row>
    <row r="102" spans="2:9" ht="18" customHeight="1">
      <c r="B102" s="136"/>
      <c r="D102" s="132"/>
    </row>
    <row r="103" spans="2:9" ht="18" customHeight="1">
      <c r="B103" s="136"/>
      <c r="D103" s="132"/>
    </row>
    <row r="104" spans="2:9" ht="18" customHeight="1">
      <c r="B104" s="136"/>
      <c r="D104" s="132"/>
    </row>
    <row r="105" spans="2:9" ht="18" customHeight="1">
      <c r="B105" s="136"/>
      <c r="D105" s="132"/>
    </row>
    <row r="106" spans="2:9" ht="18" customHeight="1">
      <c r="B106" s="136"/>
      <c r="D106" s="132"/>
    </row>
    <row r="107" spans="2:9" ht="18" customHeight="1">
      <c r="B107" s="136"/>
      <c r="D107" s="132"/>
    </row>
    <row r="108" spans="2:9" ht="18" customHeight="1">
      <c r="B108" s="136"/>
      <c r="D108" s="132"/>
    </row>
    <row r="109" spans="2:9" ht="18" customHeight="1">
      <c r="B109" s="136"/>
      <c r="D109" s="132"/>
    </row>
    <row r="110" spans="2:9" ht="18" customHeight="1">
      <c r="B110" s="136"/>
      <c r="D110" s="132"/>
    </row>
    <row r="111" spans="2:9" ht="18" customHeight="1">
      <c r="B111" s="136"/>
      <c r="D111" s="132"/>
    </row>
    <row r="112" spans="2:9" ht="18" customHeight="1">
      <c r="B112" s="136"/>
      <c r="D112" s="132"/>
    </row>
    <row r="113" spans="2:4">
      <c r="B113" s="136"/>
      <c r="D113" s="132"/>
    </row>
    <row r="114" spans="2:4">
      <c r="B114" s="136"/>
      <c r="D114" s="132"/>
    </row>
    <row r="115" spans="2:4">
      <c r="B115" s="136"/>
      <c r="D115" s="132"/>
    </row>
    <row r="116" spans="2:4">
      <c r="B116" s="136"/>
      <c r="D116" s="132"/>
    </row>
    <row r="117" spans="2:4">
      <c r="B117" s="136"/>
      <c r="D117" s="132"/>
    </row>
    <row r="118" spans="2:4">
      <c r="B118" s="136"/>
      <c r="D118" s="132"/>
    </row>
    <row r="119" spans="2:4">
      <c r="B119" s="136"/>
      <c r="D119" s="132"/>
    </row>
    <row r="120" spans="2:4">
      <c r="B120" s="136"/>
    </row>
  </sheetData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0" orientation="portrait" r:id="rId1"/>
  <ignoredErrors>
    <ignoredError sqref="C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I71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M18" sqref="M18"/>
    </sheetView>
  </sheetViews>
  <sheetFormatPr baseColWidth="10" defaultColWidth="10.28515625" defaultRowHeight="15.75"/>
  <cols>
    <col min="1" max="1" width="2.7109375" style="176" customWidth="1"/>
    <col min="2" max="2" width="7" style="189" customWidth="1"/>
    <col min="3" max="3" width="27.42578125" style="172" customWidth="1"/>
    <col min="4" max="4" width="20.7109375" style="173" customWidth="1"/>
    <col min="5" max="5" width="20.7109375" style="174" customWidth="1"/>
    <col min="6" max="7" width="20.7109375" style="175" customWidth="1"/>
    <col min="8" max="16384" width="10.28515625" style="176"/>
  </cols>
  <sheetData>
    <row r="1" spans="1:9">
      <c r="B1" s="171"/>
    </row>
    <row r="2" spans="1:9" s="172" customFormat="1" ht="22.7" customHeight="1">
      <c r="B2" s="177"/>
      <c r="C2" s="582" t="s">
        <v>161</v>
      </c>
      <c r="D2" s="583"/>
      <c r="E2" s="583"/>
      <c r="F2" s="583"/>
      <c r="G2" s="583"/>
    </row>
    <row r="3" spans="1:9" s="172" customFormat="1" ht="18.95" customHeight="1">
      <c r="A3" s="314"/>
      <c r="B3" s="315"/>
      <c r="C3" s="584" t="s">
        <v>151</v>
      </c>
      <c r="D3" s="585"/>
      <c r="E3" s="585"/>
      <c r="F3" s="585"/>
      <c r="G3" s="585"/>
    </row>
    <row r="4" spans="1:9" ht="19.7" customHeight="1">
      <c r="A4" s="314"/>
      <c r="B4" s="590" t="s">
        <v>166</v>
      </c>
      <c r="C4" s="586" t="s">
        <v>223</v>
      </c>
      <c r="D4" s="588" t="s">
        <v>162</v>
      </c>
      <c r="E4" s="316" t="s">
        <v>163</v>
      </c>
      <c r="F4" s="316"/>
      <c r="G4" s="316"/>
      <c r="I4" s="9" t="s">
        <v>177</v>
      </c>
    </row>
    <row r="5" spans="1:9" ht="19.7" customHeight="1">
      <c r="A5" s="314"/>
      <c r="B5" s="591"/>
      <c r="C5" s="587"/>
      <c r="D5" s="589"/>
      <c r="E5" s="316" t="s">
        <v>4</v>
      </c>
      <c r="F5" s="316" t="s">
        <v>3</v>
      </c>
      <c r="G5" s="316" t="s">
        <v>6</v>
      </c>
    </row>
    <row r="6" spans="1:9">
      <c r="B6" s="178">
        <v>4</v>
      </c>
      <c r="C6" s="180" t="s">
        <v>53</v>
      </c>
      <c r="D6" s="181">
        <v>35514</v>
      </c>
      <c r="E6" s="287">
        <v>0.38762287374989313</v>
      </c>
      <c r="F6" s="287">
        <v>0.2457228154782409</v>
      </c>
      <c r="G6" s="287">
        <v>0.32067106700737702</v>
      </c>
    </row>
    <row r="7" spans="1:9">
      <c r="B7" s="179">
        <v>11</v>
      </c>
      <c r="C7" s="180" t="s">
        <v>54</v>
      </c>
      <c r="D7" s="181">
        <v>66090</v>
      </c>
      <c r="E7" s="287">
        <v>0.3629613003385519</v>
      </c>
      <c r="F7" s="287">
        <v>0.22819285977180714</v>
      </c>
      <c r="G7" s="287">
        <v>0.29182028921514513</v>
      </c>
      <c r="H7" s="172"/>
    </row>
    <row r="8" spans="1:9">
      <c r="B8" s="179">
        <v>14</v>
      </c>
      <c r="C8" s="180" t="s">
        <v>55</v>
      </c>
      <c r="D8" s="181">
        <v>55996</v>
      </c>
      <c r="E8" s="287">
        <v>0.38128507858660382</v>
      </c>
      <c r="F8" s="287">
        <v>0.24830809497102263</v>
      </c>
      <c r="G8" s="287">
        <v>0.32026263411955802</v>
      </c>
      <c r="H8" s="172"/>
    </row>
    <row r="9" spans="1:9">
      <c r="B9" s="179">
        <v>18</v>
      </c>
      <c r="C9" s="180" t="s">
        <v>56</v>
      </c>
      <c r="D9" s="181">
        <v>60984</v>
      </c>
      <c r="E9" s="287">
        <v>0.3796678313310678</v>
      </c>
      <c r="F9" s="287">
        <v>0.24334071351943576</v>
      </c>
      <c r="G9" s="287">
        <v>0.31747948856773978</v>
      </c>
      <c r="H9" s="172"/>
    </row>
    <row r="10" spans="1:9">
      <c r="B10" s="179">
        <v>21</v>
      </c>
      <c r="C10" s="180" t="s">
        <v>57</v>
      </c>
      <c r="D10" s="181">
        <v>29790</v>
      </c>
      <c r="E10" s="287">
        <v>0.37511392906677232</v>
      </c>
      <c r="F10" s="287">
        <v>0.21646730462519936</v>
      </c>
      <c r="G10" s="287">
        <v>0.29603497962834147</v>
      </c>
      <c r="H10" s="172"/>
    </row>
    <row r="11" spans="1:9">
      <c r="B11" s="179">
        <v>23</v>
      </c>
      <c r="C11" s="180" t="s">
        <v>58</v>
      </c>
      <c r="D11" s="181">
        <v>53212</v>
      </c>
      <c r="E11" s="287">
        <v>0.44934044720896565</v>
      </c>
      <c r="F11" s="287">
        <v>0.28101543993835443</v>
      </c>
      <c r="G11" s="287">
        <v>0.36780624023667002</v>
      </c>
      <c r="H11" s="172"/>
    </row>
    <row r="12" spans="1:9">
      <c r="B12" s="179">
        <v>29</v>
      </c>
      <c r="C12" s="180" t="s">
        <v>59</v>
      </c>
      <c r="D12" s="181">
        <v>76624</v>
      </c>
      <c r="E12" s="287">
        <v>0.34306376652517939</v>
      </c>
      <c r="F12" s="287">
        <v>0.20351734391226065</v>
      </c>
      <c r="G12" s="287">
        <v>0.27582631984391537</v>
      </c>
      <c r="H12" s="172"/>
    </row>
    <row r="13" spans="1:9">
      <c r="B13" s="179">
        <v>41</v>
      </c>
      <c r="C13" s="180" t="s">
        <v>60</v>
      </c>
      <c r="D13" s="181">
        <v>108650</v>
      </c>
      <c r="E13" s="287">
        <v>0.33790669363231163</v>
      </c>
      <c r="F13" s="287">
        <v>0.21525776540239519</v>
      </c>
      <c r="G13" s="287">
        <v>0.27954161863988142</v>
      </c>
      <c r="H13" s="172"/>
    </row>
    <row r="14" spans="1:9" s="186" customFormat="1">
      <c r="B14" s="182"/>
      <c r="C14" s="183" t="s">
        <v>52</v>
      </c>
      <c r="D14" s="184">
        <v>486860</v>
      </c>
      <c r="E14" s="288">
        <v>0.36775104392611774</v>
      </c>
      <c r="F14" s="288">
        <v>0.22983088545953978</v>
      </c>
      <c r="G14" s="288">
        <v>0.30128780330831162</v>
      </c>
      <c r="H14" s="185"/>
    </row>
    <row r="15" spans="1:9">
      <c r="B15" s="179">
        <v>22</v>
      </c>
      <c r="C15" s="180" t="s">
        <v>62</v>
      </c>
      <c r="D15" s="181">
        <v>12753</v>
      </c>
      <c r="E15" s="287">
        <v>0.31835849902825536</v>
      </c>
      <c r="F15" s="287">
        <v>0.15739398669491211</v>
      </c>
      <c r="G15" s="287">
        <v>0.23764977731397796</v>
      </c>
      <c r="H15" s="172"/>
    </row>
    <row r="16" spans="1:9">
      <c r="B16" s="179">
        <v>44</v>
      </c>
      <c r="C16" s="180" t="s">
        <v>63</v>
      </c>
      <c r="D16" s="181">
        <v>8486</v>
      </c>
      <c r="E16" s="287">
        <v>0.29951470168427063</v>
      </c>
      <c r="F16" s="287">
        <v>0.17733990147783252</v>
      </c>
      <c r="G16" s="287">
        <v>0.23713846583764148</v>
      </c>
      <c r="H16" s="172"/>
    </row>
    <row r="17" spans="2:8">
      <c r="B17" s="179">
        <v>50</v>
      </c>
      <c r="C17" s="180" t="s">
        <v>64</v>
      </c>
      <c r="D17" s="181">
        <v>39606</v>
      </c>
      <c r="E17" s="287">
        <v>0.2507935388305001</v>
      </c>
      <c r="F17" s="287">
        <v>0.10699769938650307</v>
      </c>
      <c r="G17" s="287">
        <v>0.18189918065914687</v>
      </c>
      <c r="H17" s="172"/>
    </row>
    <row r="18" spans="2:8" s="186" customFormat="1">
      <c r="B18" s="179"/>
      <c r="C18" s="183" t="s">
        <v>61</v>
      </c>
      <c r="D18" s="184">
        <v>60845</v>
      </c>
      <c r="E18" s="288">
        <v>0.26766949716844129</v>
      </c>
      <c r="F18" s="288">
        <v>0.12466470899081587</v>
      </c>
      <c r="G18" s="288">
        <v>0.19807346736809209</v>
      </c>
      <c r="H18" s="185"/>
    </row>
    <row r="19" spans="2:8" s="186" customFormat="1">
      <c r="B19" s="179">
        <v>33</v>
      </c>
      <c r="C19" s="183" t="s">
        <v>65</v>
      </c>
      <c r="D19" s="184">
        <v>44628</v>
      </c>
      <c r="E19" s="288">
        <v>0.21064140418873534</v>
      </c>
      <c r="F19" s="288">
        <v>8.499583521090219E-2</v>
      </c>
      <c r="G19" s="288">
        <v>0.14914878115621386</v>
      </c>
      <c r="H19" s="185"/>
    </row>
    <row r="20" spans="2:8" s="186" customFormat="1">
      <c r="B20" s="179">
        <v>7</v>
      </c>
      <c r="C20" s="183" t="s">
        <v>182</v>
      </c>
      <c r="D20" s="184">
        <v>34668</v>
      </c>
      <c r="E20" s="288">
        <v>0.22127294467719999</v>
      </c>
      <c r="F20" s="288">
        <v>0.11328914484407258</v>
      </c>
      <c r="G20" s="288">
        <v>0.1719753753962309</v>
      </c>
      <c r="H20" s="185"/>
    </row>
    <row r="21" spans="2:8">
      <c r="B21" s="179">
        <v>35</v>
      </c>
      <c r="C21" s="180" t="s">
        <v>67</v>
      </c>
      <c r="D21" s="181">
        <v>48160</v>
      </c>
      <c r="E21" s="287">
        <v>0.32195755833801359</v>
      </c>
      <c r="F21" s="287">
        <v>0.20636634278797397</v>
      </c>
      <c r="G21" s="287">
        <v>0.26387884366712694</v>
      </c>
      <c r="H21" s="172"/>
    </row>
    <row r="22" spans="2:8">
      <c r="B22" s="179">
        <v>38</v>
      </c>
      <c r="C22" s="180" t="s">
        <v>68</v>
      </c>
      <c r="D22" s="181">
        <v>50150</v>
      </c>
      <c r="E22" s="287">
        <v>0.35776641294005707</v>
      </c>
      <c r="F22" s="287">
        <v>0.24792734910730832</v>
      </c>
      <c r="G22" s="287">
        <v>0.30390624053133597</v>
      </c>
      <c r="H22" s="172"/>
    </row>
    <row r="23" spans="2:8" s="186" customFormat="1">
      <c r="B23" s="179"/>
      <c r="C23" s="183" t="s">
        <v>66</v>
      </c>
      <c r="D23" s="184">
        <v>98310</v>
      </c>
      <c r="E23" s="288">
        <v>0.33917329475604246</v>
      </c>
      <c r="F23" s="288">
        <v>0.22585092333001228</v>
      </c>
      <c r="G23" s="288">
        <v>0.28288530930059907</v>
      </c>
      <c r="H23" s="185"/>
    </row>
    <row r="24" spans="2:8" s="186" customFormat="1">
      <c r="B24" s="179">
        <v>39</v>
      </c>
      <c r="C24" s="183" t="s">
        <v>69</v>
      </c>
      <c r="D24" s="184">
        <v>23968</v>
      </c>
      <c r="E24" s="288">
        <v>0.22246978596988726</v>
      </c>
      <c r="F24" s="288">
        <v>0.10785640257945647</v>
      </c>
      <c r="G24" s="288">
        <v>0.16699180647678502</v>
      </c>
      <c r="H24" s="185"/>
    </row>
    <row r="25" spans="2:8">
      <c r="B25" s="179">
        <v>5</v>
      </c>
      <c r="C25" s="180" t="s">
        <v>71</v>
      </c>
      <c r="D25" s="181">
        <v>14109</v>
      </c>
      <c r="E25" s="287">
        <v>0.44792586054721978</v>
      </c>
      <c r="F25" s="287">
        <v>0.29003825851130804</v>
      </c>
      <c r="G25" s="287">
        <v>0.36384970472187123</v>
      </c>
      <c r="H25" s="172"/>
    </row>
    <row r="26" spans="2:8">
      <c r="B26" s="179">
        <v>9</v>
      </c>
      <c r="C26" s="180" t="s">
        <v>72</v>
      </c>
      <c r="D26" s="181">
        <v>17035</v>
      </c>
      <c r="E26" s="287">
        <v>0.25465146750524109</v>
      </c>
      <c r="F26" s="287">
        <v>0.11804243728858235</v>
      </c>
      <c r="G26" s="287">
        <v>0.18654591646772817</v>
      </c>
      <c r="H26" s="172"/>
    </row>
    <row r="27" spans="2:8">
      <c r="B27" s="179">
        <v>24</v>
      </c>
      <c r="C27" s="180" t="s">
        <v>73</v>
      </c>
      <c r="D27" s="181">
        <v>28809</v>
      </c>
      <c r="E27" s="287">
        <v>0.26979773257940193</v>
      </c>
      <c r="F27" s="287">
        <v>0.14041125856788683</v>
      </c>
      <c r="G27" s="287">
        <v>0.20627362813609806</v>
      </c>
      <c r="H27" s="172"/>
    </row>
    <row r="28" spans="2:8">
      <c r="B28" s="179">
        <v>34</v>
      </c>
      <c r="C28" s="180" t="s">
        <v>74</v>
      </c>
      <c r="D28" s="181">
        <v>10177</v>
      </c>
      <c r="E28" s="287">
        <v>0.31837627613028685</v>
      </c>
      <c r="F28" s="287">
        <v>0.16368886482584372</v>
      </c>
      <c r="G28" s="287">
        <v>0.23814761080170357</v>
      </c>
      <c r="H28" s="172"/>
    </row>
    <row r="29" spans="2:8">
      <c r="B29" s="179">
        <v>37</v>
      </c>
      <c r="C29" s="180" t="s">
        <v>75</v>
      </c>
      <c r="D29" s="181">
        <v>25977</v>
      </c>
      <c r="E29" s="287">
        <v>0.3835966892400301</v>
      </c>
      <c r="F29" s="287">
        <v>0.2605736865212937</v>
      </c>
      <c r="G29" s="287">
        <v>0.32122321285041239</v>
      </c>
      <c r="H29" s="172"/>
    </row>
    <row r="30" spans="2:8">
      <c r="B30" s="179">
        <v>40</v>
      </c>
      <c r="C30" s="180" t="s">
        <v>76</v>
      </c>
      <c r="D30" s="181">
        <v>9070</v>
      </c>
      <c r="E30" s="287">
        <v>0.35410832389918367</v>
      </c>
      <c r="F30" s="287">
        <v>0.17894134477825466</v>
      </c>
      <c r="G30" s="287">
        <v>0.264755677505984</v>
      </c>
      <c r="H30" s="172"/>
    </row>
    <row r="31" spans="2:8">
      <c r="B31" s="179">
        <v>42</v>
      </c>
      <c r="C31" s="180" t="s">
        <v>77</v>
      </c>
      <c r="D31" s="181">
        <v>5290</v>
      </c>
      <c r="E31" s="287">
        <v>0.31072892532525398</v>
      </c>
      <c r="F31" s="287">
        <v>0.16150125403081333</v>
      </c>
      <c r="G31" s="287">
        <v>0.23630840704011435</v>
      </c>
      <c r="H31" s="172"/>
    </row>
    <row r="32" spans="2:8">
      <c r="B32" s="179">
        <v>47</v>
      </c>
      <c r="C32" s="180" t="s">
        <v>78</v>
      </c>
      <c r="D32" s="181">
        <v>23420</v>
      </c>
      <c r="E32" s="287">
        <v>0.27689474531118702</v>
      </c>
      <c r="F32" s="287">
        <v>0.12750124560021858</v>
      </c>
      <c r="G32" s="287">
        <v>0.19822259839187473</v>
      </c>
      <c r="H32" s="172"/>
    </row>
    <row r="33" spans="2:8">
      <c r="B33" s="179">
        <v>49</v>
      </c>
      <c r="C33" s="180" t="s">
        <v>79</v>
      </c>
      <c r="D33" s="181">
        <v>18619</v>
      </c>
      <c r="E33" s="287">
        <v>0.45273824924536438</v>
      </c>
      <c r="F33" s="287">
        <v>0.33052468758904219</v>
      </c>
      <c r="G33" s="287">
        <v>0.38986954791967671</v>
      </c>
      <c r="H33" s="172"/>
    </row>
    <row r="34" spans="2:8" s="186" customFormat="1">
      <c r="B34" s="179"/>
      <c r="C34" s="183" t="s">
        <v>70</v>
      </c>
      <c r="D34" s="184">
        <v>152506</v>
      </c>
      <c r="E34" s="288">
        <v>0.31800185075021481</v>
      </c>
      <c r="F34" s="288">
        <v>0.17963374312231115</v>
      </c>
      <c r="G34" s="288">
        <v>0.24760964616755937</v>
      </c>
      <c r="H34" s="185"/>
    </row>
    <row r="35" spans="2:8">
      <c r="B35" s="179">
        <v>2</v>
      </c>
      <c r="C35" s="180" t="s">
        <v>81</v>
      </c>
      <c r="D35" s="181">
        <v>26823</v>
      </c>
      <c r="E35" s="287">
        <v>0.44158653143541926</v>
      </c>
      <c r="F35" s="287">
        <v>0.29949381327334085</v>
      </c>
      <c r="G35" s="287">
        <v>0.36578979666980321</v>
      </c>
      <c r="H35" s="172"/>
    </row>
    <row r="36" spans="2:8">
      <c r="B36" s="179">
        <v>13</v>
      </c>
      <c r="C36" s="180" t="s">
        <v>82</v>
      </c>
      <c r="D36" s="181">
        <v>36304</v>
      </c>
      <c r="E36" s="287">
        <v>0.46087263734322559</v>
      </c>
      <c r="F36" s="287">
        <v>0.27964120684968741</v>
      </c>
      <c r="G36" s="287">
        <v>0.36133090482020047</v>
      </c>
      <c r="H36" s="172"/>
    </row>
    <row r="37" spans="2:8">
      <c r="B37" s="179">
        <v>16</v>
      </c>
      <c r="C37" s="180" t="s">
        <v>83</v>
      </c>
      <c r="D37" s="181">
        <v>18204</v>
      </c>
      <c r="E37" s="287">
        <v>0.48431833774380084</v>
      </c>
      <c r="F37" s="287">
        <v>0.34481186805900876</v>
      </c>
      <c r="G37" s="287">
        <v>0.4087296241411828</v>
      </c>
      <c r="H37" s="172"/>
    </row>
    <row r="38" spans="2:8">
      <c r="B38" s="179">
        <v>19</v>
      </c>
      <c r="C38" s="180" t="s">
        <v>84</v>
      </c>
      <c r="D38" s="181">
        <v>8823</v>
      </c>
      <c r="E38" s="287">
        <v>0.29200372603814284</v>
      </c>
      <c r="F38" s="287">
        <v>0.12422010398613519</v>
      </c>
      <c r="G38" s="287">
        <v>0.20293488511166824</v>
      </c>
      <c r="H38" s="172"/>
    </row>
    <row r="39" spans="2:8">
      <c r="B39" s="179">
        <v>45</v>
      </c>
      <c r="C39" s="180" t="s">
        <v>85</v>
      </c>
      <c r="D39" s="181">
        <v>38766</v>
      </c>
      <c r="E39" s="287">
        <v>0.43186237291902002</v>
      </c>
      <c r="F39" s="287">
        <v>0.2346658158226598</v>
      </c>
      <c r="G39" s="287">
        <v>0.32354070340015689</v>
      </c>
      <c r="H39" s="172"/>
    </row>
    <row r="40" spans="2:8" s="188" customFormat="1">
      <c r="B40" s="179"/>
      <c r="C40" s="183" t="s">
        <v>80</v>
      </c>
      <c r="D40" s="184">
        <v>128920</v>
      </c>
      <c r="E40" s="288">
        <v>0.43108344568428902</v>
      </c>
      <c r="F40" s="288">
        <v>0.25939323783340568</v>
      </c>
      <c r="G40" s="288">
        <v>0.33780968726662913</v>
      </c>
      <c r="H40" s="187"/>
    </row>
    <row r="41" spans="2:8">
      <c r="B41" s="179">
        <v>8</v>
      </c>
      <c r="C41" s="180" t="s">
        <v>87</v>
      </c>
      <c r="D41" s="181">
        <v>179220</v>
      </c>
      <c r="E41" s="287">
        <v>0.182661347481825</v>
      </c>
      <c r="F41" s="287">
        <v>7.5998781804590382E-2</v>
      </c>
      <c r="G41" s="287">
        <v>0.1359146138923816</v>
      </c>
      <c r="H41" s="172"/>
    </row>
    <row r="42" spans="2:8">
      <c r="B42" s="179">
        <v>17</v>
      </c>
      <c r="C42" s="180" t="s">
        <v>183</v>
      </c>
      <c r="D42" s="181">
        <v>25675</v>
      </c>
      <c r="E42" s="287">
        <v>0.2045006844512704</v>
      </c>
      <c r="F42" s="287">
        <v>0.10096958464155797</v>
      </c>
      <c r="G42" s="287">
        <v>0.15833908924959297</v>
      </c>
      <c r="H42" s="172"/>
    </row>
    <row r="43" spans="2:8">
      <c r="B43" s="179">
        <v>25</v>
      </c>
      <c r="C43" s="180" t="s">
        <v>189</v>
      </c>
      <c r="D43" s="181">
        <v>20579</v>
      </c>
      <c r="E43" s="287">
        <v>0.26836606615475489</v>
      </c>
      <c r="F43" s="287">
        <v>0.1298450029021648</v>
      </c>
      <c r="G43" s="287">
        <v>0.20437369032604055</v>
      </c>
      <c r="H43" s="172"/>
    </row>
    <row r="44" spans="2:8">
      <c r="B44" s="179">
        <v>43</v>
      </c>
      <c r="C44" s="180" t="s">
        <v>88</v>
      </c>
      <c r="D44" s="181">
        <v>31358</v>
      </c>
      <c r="E44" s="287">
        <v>0.24082692932135513</v>
      </c>
      <c r="F44" s="287">
        <v>0.10982888977317946</v>
      </c>
      <c r="G44" s="287">
        <v>0.17886151038101758</v>
      </c>
      <c r="H44" s="172"/>
    </row>
    <row r="45" spans="2:8" s="188" customFormat="1">
      <c r="B45" s="179"/>
      <c r="C45" s="183" t="s">
        <v>86</v>
      </c>
      <c r="D45" s="184">
        <v>256832</v>
      </c>
      <c r="E45" s="288">
        <v>0.19492106507398166</v>
      </c>
      <c r="F45" s="288">
        <v>8.5125485955859628E-2</v>
      </c>
      <c r="G45" s="288">
        <v>0.14619416013438169</v>
      </c>
      <c r="H45" s="187"/>
    </row>
    <row r="46" spans="2:8">
      <c r="B46" s="179">
        <v>3</v>
      </c>
      <c r="C46" s="180" t="s">
        <v>90</v>
      </c>
      <c r="D46" s="181">
        <v>90501</v>
      </c>
      <c r="E46" s="287">
        <v>0.3305607185324575</v>
      </c>
      <c r="F46" s="287">
        <v>0.21194882718332675</v>
      </c>
      <c r="G46" s="287">
        <v>0.27420723171921491</v>
      </c>
      <c r="H46" s="172"/>
    </row>
    <row r="47" spans="2:8">
      <c r="B47" s="179">
        <v>12</v>
      </c>
      <c r="C47" s="180" t="s">
        <v>91</v>
      </c>
      <c r="D47" s="181">
        <v>30860</v>
      </c>
      <c r="E47" s="287">
        <v>0.30017613016858175</v>
      </c>
      <c r="F47" s="287">
        <v>0.14816334906628362</v>
      </c>
      <c r="G47" s="287">
        <v>0.2287823972480873</v>
      </c>
      <c r="H47" s="172"/>
    </row>
    <row r="48" spans="2:8">
      <c r="B48" s="179">
        <v>46</v>
      </c>
      <c r="C48" s="180" t="s">
        <v>92</v>
      </c>
      <c r="D48" s="181">
        <v>130166</v>
      </c>
      <c r="E48" s="287">
        <v>0.30603423177176992</v>
      </c>
      <c r="F48" s="287">
        <v>0.15602769102564593</v>
      </c>
      <c r="G48" s="287">
        <v>0.23514513436761592</v>
      </c>
      <c r="H48" s="172"/>
    </row>
    <row r="49" spans="2:8" s="188" customFormat="1">
      <c r="B49" s="179"/>
      <c r="C49" s="183" t="s">
        <v>89</v>
      </c>
      <c r="D49" s="184">
        <v>251527</v>
      </c>
      <c r="E49" s="288">
        <v>0.31316991192981214</v>
      </c>
      <c r="F49" s="288">
        <v>0.17319492186851326</v>
      </c>
      <c r="G49" s="288">
        <v>0.24696069671768991</v>
      </c>
      <c r="H49" s="187"/>
    </row>
    <row r="50" spans="2:8">
      <c r="B50" s="179">
        <v>6</v>
      </c>
      <c r="C50" s="180" t="s">
        <v>94</v>
      </c>
      <c r="D50" s="181">
        <v>58265</v>
      </c>
      <c r="E50" s="287">
        <v>0.49443196705970427</v>
      </c>
      <c r="F50" s="287">
        <v>0.36722054798307946</v>
      </c>
      <c r="G50" s="287">
        <v>0.42699371216673748</v>
      </c>
      <c r="H50" s="172"/>
    </row>
    <row r="51" spans="2:8">
      <c r="B51" s="179">
        <v>10</v>
      </c>
      <c r="C51" s="180" t="s">
        <v>95</v>
      </c>
      <c r="D51" s="181">
        <v>37355</v>
      </c>
      <c r="E51" s="287">
        <v>0.45437918277424449</v>
      </c>
      <c r="F51" s="287">
        <v>0.32171186511067734</v>
      </c>
      <c r="G51" s="287">
        <v>0.38801520691374441</v>
      </c>
      <c r="H51" s="172"/>
    </row>
    <row r="52" spans="2:8" s="188" customFormat="1">
      <c r="B52" s="179"/>
      <c r="C52" s="183" t="s">
        <v>93</v>
      </c>
      <c r="D52" s="184">
        <v>95620</v>
      </c>
      <c r="E52" s="288">
        <v>0.47726098191214472</v>
      </c>
      <c r="F52" s="288">
        <v>0.34903233302350284</v>
      </c>
      <c r="G52" s="288">
        <v>0.41086943444221963</v>
      </c>
      <c r="H52" s="187"/>
    </row>
    <row r="53" spans="2:8">
      <c r="B53" s="179">
        <v>15</v>
      </c>
      <c r="C53" s="180" t="s">
        <v>184</v>
      </c>
      <c r="D53" s="181">
        <v>80578</v>
      </c>
      <c r="E53" s="287">
        <v>0.34405856421227055</v>
      </c>
      <c r="F53" s="287">
        <v>0.17776240828811612</v>
      </c>
      <c r="G53" s="287">
        <v>0.26682428830189181</v>
      </c>
      <c r="H53" s="172"/>
    </row>
    <row r="54" spans="2:8">
      <c r="B54" s="179">
        <v>27</v>
      </c>
      <c r="C54" s="180" t="s">
        <v>97</v>
      </c>
      <c r="D54" s="181">
        <v>34919</v>
      </c>
      <c r="E54" s="287">
        <v>0.34499667816128315</v>
      </c>
      <c r="F54" s="287">
        <v>0.25811215247696306</v>
      </c>
      <c r="G54" s="287">
        <v>0.3062908969703349</v>
      </c>
      <c r="H54" s="172"/>
    </row>
    <row r="55" spans="2:8">
      <c r="B55" s="179">
        <v>32</v>
      </c>
      <c r="C55" s="180" t="s">
        <v>185</v>
      </c>
      <c r="D55" s="181">
        <v>36699</v>
      </c>
      <c r="E55" s="287">
        <v>0.40644300354142787</v>
      </c>
      <c r="F55" s="287">
        <v>0.26937246331564157</v>
      </c>
      <c r="G55" s="287">
        <v>0.3446044921875</v>
      </c>
      <c r="H55" s="172"/>
    </row>
    <row r="56" spans="2:8">
      <c r="B56" s="179">
        <v>36</v>
      </c>
      <c r="C56" s="180" t="s">
        <v>98</v>
      </c>
      <c r="D56" s="181">
        <v>61728</v>
      </c>
      <c r="E56" s="287">
        <v>0.33120451167930498</v>
      </c>
      <c r="F56" s="287">
        <v>0.15997092870527663</v>
      </c>
      <c r="G56" s="287">
        <v>0.25152291813525551</v>
      </c>
      <c r="H56" s="172"/>
    </row>
    <row r="57" spans="2:8" s="188" customFormat="1">
      <c r="B57" s="179"/>
      <c r="C57" s="183" t="s">
        <v>96</v>
      </c>
      <c r="D57" s="184">
        <v>213924</v>
      </c>
      <c r="E57" s="288">
        <v>0.34892829837369549</v>
      </c>
      <c r="F57" s="288">
        <v>0.19602076516343792</v>
      </c>
      <c r="G57" s="288">
        <v>0.27858024659203967</v>
      </c>
      <c r="H57" s="187"/>
    </row>
    <row r="58" spans="2:8" s="188" customFormat="1">
      <c r="B58" s="179">
        <v>28</v>
      </c>
      <c r="C58" s="183" t="s">
        <v>99</v>
      </c>
      <c r="D58" s="184">
        <v>174888</v>
      </c>
      <c r="E58" s="288">
        <v>0.20061115544256192</v>
      </c>
      <c r="F58" s="288">
        <v>8.0346865031144202E-2</v>
      </c>
      <c r="G58" s="288">
        <v>0.14468871590502011</v>
      </c>
      <c r="H58" s="187"/>
    </row>
    <row r="59" spans="2:8" s="188" customFormat="1">
      <c r="B59" s="179">
        <v>30</v>
      </c>
      <c r="C59" s="183" t="s">
        <v>100</v>
      </c>
      <c r="D59" s="184">
        <v>70442</v>
      </c>
      <c r="E59" s="288">
        <v>0.35089740340529457</v>
      </c>
      <c r="F59" s="288">
        <v>0.19967087218869994</v>
      </c>
      <c r="G59" s="288">
        <v>0.27714194662690372</v>
      </c>
      <c r="H59" s="187"/>
    </row>
    <row r="60" spans="2:8" s="188" customFormat="1">
      <c r="B60" s="179">
        <v>31</v>
      </c>
      <c r="C60" s="183" t="s">
        <v>101</v>
      </c>
      <c r="D60" s="184">
        <v>21917</v>
      </c>
      <c r="E60" s="288">
        <v>0.22561282036964656</v>
      </c>
      <c r="F60" s="288">
        <v>8.3045931398721476E-2</v>
      </c>
      <c r="G60" s="288">
        <v>0.15551140596728988</v>
      </c>
      <c r="H60" s="187"/>
    </row>
    <row r="61" spans="2:8">
      <c r="B61" s="179">
        <v>1</v>
      </c>
      <c r="C61" s="180" t="s">
        <v>186</v>
      </c>
      <c r="D61" s="181">
        <v>8197</v>
      </c>
      <c r="E61" s="287">
        <v>0.15210228669781165</v>
      </c>
      <c r="F61" s="287">
        <v>5.0714952210425442E-2</v>
      </c>
      <c r="G61" s="287">
        <v>0.1020504712224394</v>
      </c>
      <c r="H61" s="172"/>
    </row>
    <row r="62" spans="2:8">
      <c r="B62" s="179">
        <v>20</v>
      </c>
      <c r="C62" s="180" t="s">
        <v>187</v>
      </c>
      <c r="D62" s="181">
        <v>18399</v>
      </c>
      <c r="E62" s="287">
        <v>0.13936666601589193</v>
      </c>
      <c r="F62" s="287">
        <v>4.5732417649473556E-2</v>
      </c>
      <c r="G62" s="287">
        <v>9.5541996624691677E-2</v>
      </c>
      <c r="H62" s="172"/>
    </row>
    <row r="63" spans="2:8">
      <c r="B63" s="179">
        <v>48</v>
      </c>
      <c r="C63" s="180" t="s">
        <v>188</v>
      </c>
      <c r="D63" s="181">
        <v>32771</v>
      </c>
      <c r="E63" s="287">
        <v>0.16131855499748543</v>
      </c>
      <c r="F63" s="287">
        <v>5.6586973287527167E-2</v>
      </c>
      <c r="G63" s="287">
        <v>0.11081092047690862</v>
      </c>
      <c r="H63" s="172"/>
    </row>
    <row r="64" spans="2:8" s="188" customFormat="1">
      <c r="B64" s="179">
        <v>16</v>
      </c>
      <c r="C64" s="183" t="s">
        <v>164</v>
      </c>
      <c r="D64" s="184">
        <v>59367</v>
      </c>
      <c r="E64" s="288">
        <v>0.15246152339991695</v>
      </c>
      <c r="F64" s="288">
        <v>5.2140843415952071E-2</v>
      </c>
      <c r="G64" s="288">
        <v>0.10440246484570094</v>
      </c>
      <c r="H64" s="187"/>
    </row>
    <row r="65" spans="2:9" s="188" customFormat="1">
      <c r="B65" s="179">
        <v>26</v>
      </c>
      <c r="C65" s="183" t="s">
        <v>160</v>
      </c>
      <c r="D65" s="184">
        <v>15030</v>
      </c>
      <c r="E65" s="288">
        <v>0.27697959183673471</v>
      </c>
      <c r="F65" s="288">
        <v>0.13883800801373783</v>
      </c>
      <c r="G65" s="288">
        <v>0.20965267122332265</v>
      </c>
      <c r="H65" s="187"/>
    </row>
    <row r="66" spans="2:9">
      <c r="B66" s="179">
        <v>51</v>
      </c>
      <c r="C66" s="180" t="s">
        <v>104</v>
      </c>
      <c r="D66" s="181">
        <v>2085</v>
      </c>
      <c r="E66" s="287">
        <v>0.28791829639287264</v>
      </c>
      <c r="F66" s="287">
        <v>0.17703237829023993</v>
      </c>
      <c r="G66" s="287">
        <v>0.23440134907251264</v>
      </c>
      <c r="H66" s="172"/>
    </row>
    <row r="67" spans="2:9">
      <c r="B67" s="179">
        <v>52</v>
      </c>
      <c r="C67" s="180" t="s">
        <v>105</v>
      </c>
      <c r="D67" s="181">
        <v>2270</v>
      </c>
      <c r="E67" s="287">
        <v>0.31442351860358292</v>
      </c>
      <c r="F67" s="287">
        <v>0.22329615861214375</v>
      </c>
      <c r="G67" s="287">
        <v>0.2705924424842055</v>
      </c>
      <c r="H67" s="172"/>
    </row>
    <row r="68" spans="2:9" ht="18.600000000000001" customHeight="1">
      <c r="B68" s="402"/>
      <c r="C68" s="403" t="s">
        <v>45</v>
      </c>
      <c r="D68" s="404">
        <f>'Pensiones - mínimos'!$C$14</f>
        <v>2194607</v>
      </c>
      <c r="E68" s="405">
        <f>'Pensiones - mínimos'!E14</f>
        <v>0.28001897905859574</v>
      </c>
      <c r="F68" s="405">
        <f>'Pensiones - mínimos'!F14</f>
        <v>0.1551054056491</v>
      </c>
      <c r="G68" s="405">
        <f>'Pensiones - mínimos'!G14</f>
        <v>0.22056642152776082</v>
      </c>
    </row>
    <row r="69" spans="2:9">
      <c r="C69" s="190"/>
      <c r="D69" s="217"/>
      <c r="E69" s="223"/>
      <c r="F69" s="218"/>
      <c r="G69" s="213"/>
      <c r="H69" s="218"/>
      <c r="I69" s="213"/>
    </row>
    <row r="70" spans="2:9">
      <c r="F70" s="258"/>
      <c r="G70" s="258"/>
      <c r="H70" s="172"/>
      <c r="I70" s="172"/>
    </row>
    <row r="71" spans="2:9">
      <c r="F71" s="258"/>
      <c r="G71" s="258"/>
      <c r="H71" s="172"/>
      <c r="I71" s="172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96"/>
  <sheetViews>
    <sheetView showGridLines="0" showRowColHeaders="0" showOutlineSymbols="0" zoomScaleNormal="100" workbookViewId="0">
      <pane ySplit="7" topLeftCell="A8" activePane="bottomLeft" state="frozen"/>
      <selection pane="bottomLeft" activeCell="O26" sqref="O26"/>
    </sheetView>
  </sheetViews>
  <sheetFormatPr baseColWidth="10" defaultColWidth="11.42578125" defaultRowHeight="15.75"/>
  <cols>
    <col min="1" max="1" width="2.7109375" style="143" customWidth="1"/>
    <col min="2" max="2" width="8" style="108" customWidth="1"/>
    <col min="3" max="3" width="24.7109375" style="112" customWidth="1"/>
    <col min="4" max="9" width="13.7109375" style="112" customWidth="1"/>
    <col min="10" max="10" width="1.85546875" style="143" customWidth="1"/>
    <col min="11" max="11" width="11.42578125" style="143"/>
    <col min="12" max="12" width="25.42578125" style="143" bestFit="1" customWidth="1"/>
    <col min="13" max="16384" width="11.42578125" style="143"/>
  </cols>
  <sheetData>
    <row r="1" spans="1:226" s="3" customFormat="1" ht="12.2" customHeight="1">
      <c r="B1" s="8"/>
      <c r="C1" s="1"/>
      <c r="D1" s="1"/>
      <c r="E1" s="1"/>
      <c r="F1" s="1"/>
      <c r="G1" s="1"/>
      <c r="H1" s="1"/>
      <c r="I1" s="1"/>
    </row>
    <row r="2" spans="1:226" s="3" customFormat="1" ht="12.95" customHeight="1">
      <c r="B2" s="592" t="s">
        <v>198</v>
      </c>
      <c r="C2" s="592"/>
      <c r="D2" s="592"/>
      <c r="E2" s="592"/>
      <c r="F2" s="592"/>
      <c r="G2" s="592"/>
      <c r="H2" s="592"/>
      <c r="I2" s="592"/>
      <c r="K2" s="9" t="s">
        <v>177</v>
      </c>
    </row>
    <row r="3" spans="1:226" s="142" customFormat="1" ht="18.75">
      <c r="A3" s="291"/>
      <c r="B3" s="8"/>
      <c r="D3" s="137"/>
      <c r="E3" s="138"/>
      <c r="F3" s="137"/>
      <c r="G3" s="137"/>
      <c r="H3" s="137"/>
      <c r="I3" s="137"/>
    </row>
    <row r="4" spans="1:226" s="2" customFormat="1" ht="15.75" customHeight="1">
      <c r="A4" s="290"/>
      <c r="B4" s="8"/>
      <c r="C4" s="139"/>
      <c r="D4" s="137"/>
      <c r="E4" s="138"/>
      <c r="F4" s="137"/>
      <c r="G4" s="137"/>
      <c r="H4" s="137"/>
      <c r="I4" s="137"/>
    </row>
    <row r="5" spans="1:226" s="142" customFormat="1" ht="18.75">
      <c r="A5" s="317"/>
      <c r="B5" s="596" t="s">
        <v>224</v>
      </c>
      <c r="C5" s="597"/>
      <c r="D5" s="597"/>
      <c r="E5" s="597"/>
      <c r="F5" s="597"/>
      <c r="G5" s="597"/>
      <c r="H5" s="597"/>
      <c r="I5" s="598"/>
    </row>
    <row r="6" spans="1:226" ht="2.4500000000000002" customHeight="1">
      <c r="A6" s="318"/>
      <c r="B6" s="599"/>
      <c r="C6" s="600"/>
      <c r="D6" s="600"/>
      <c r="E6" s="600"/>
      <c r="F6" s="600"/>
      <c r="G6" s="600"/>
      <c r="H6" s="600"/>
      <c r="I6" s="601"/>
    </row>
    <row r="7" spans="1:226" ht="52.5" customHeight="1">
      <c r="A7" s="318"/>
      <c r="B7" s="323" t="s">
        <v>166</v>
      </c>
      <c r="C7" s="324" t="s">
        <v>47</v>
      </c>
      <c r="D7" s="323" t="s">
        <v>192</v>
      </c>
      <c r="E7" s="325" t="s">
        <v>193</v>
      </c>
      <c r="F7" s="323" t="s">
        <v>194</v>
      </c>
      <c r="G7" s="323" t="s">
        <v>195</v>
      </c>
      <c r="H7" s="323" t="s">
        <v>196</v>
      </c>
      <c r="I7" s="323" t="s">
        <v>197</v>
      </c>
    </row>
    <row r="8" spans="1:226" ht="6.75" customHeight="1">
      <c r="B8" s="439"/>
      <c r="C8" s="440"/>
      <c r="D8" s="440"/>
      <c r="E8" s="441"/>
      <c r="F8" s="440"/>
      <c r="G8" s="440"/>
      <c r="H8" s="440"/>
      <c r="I8" s="440"/>
    </row>
    <row r="9" spans="1:226" s="148" customFormat="1" ht="18" customHeight="1">
      <c r="A9" s="12"/>
      <c r="B9" s="145"/>
      <c r="C9" s="146" t="s">
        <v>52</v>
      </c>
      <c r="D9" s="147">
        <v>54132</v>
      </c>
      <c r="E9" s="147">
        <v>68.27</v>
      </c>
      <c r="F9" s="147">
        <v>8107</v>
      </c>
      <c r="G9" s="147">
        <v>23197</v>
      </c>
      <c r="H9" s="147">
        <v>13728</v>
      </c>
      <c r="I9" s="147">
        <v>9100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</row>
    <row r="10" spans="1:226" s="151" customFormat="1" ht="18" customHeight="1">
      <c r="B10" s="145">
        <v>4</v>
      </c>
      <c r="C10" s="149" t="s">
        <v>53</v>
      </c>
      <c r="D10" s="150">
        <v>3771</v>
      </c>
      <c r="E10" s="150">
        <v>70</v>
      </c>
      <c r="F10" s="150">
        <v>470</v>
      </c>
      <c r="G10" s="150">
        <v>1585</v>
      </c>
      <c r="H10" s="150">
        <v>1035</v>
      </c>
      <c r="I10" s="150">
        <v>681</v>
      </c>
    </row>
    <row r="11" spans="1:226" s="152" customFormat="1" ht="18" customHeight="1">
      <c r="B11" s="145">
        <v>11</v>
      </c>
      <c r="C11" s="149" t="s">
        <v>54</v>
      </c>
      <c r="D11" s="150">
        <v>6413</v>
      </c>
      <c r="E11" s="150">
        <v>69.19</v>
      </c>
      <c r="F11" s="150">
        <v>1066</v>
      </c>
      <c r="G11" s="150">
        <v>2492</v>
      </c>
      <c r="H11" s="150">
        <v>1571</v>
      </c>
      <c r="I11" s="150">
        <v>1284</v>
      </c>
    </row>
    <row r="12" spans="1:226" s="152" customFormat="1" ht="18" customHeight="1">
      <c r="B12" s="145">
        <v>14</v>
      </c>
      <c r="C12" s="149" t="s">
        <v>55</v>
      </c>
      <c r="D12" s="150">
        <v>6351</v>
      </c>
      <c r="E12" s="150">
        <v>68.099999999999994</v>
      </c>
      <c r="F12" s="150">
        <v>904</v>
      </c>
      <c r="G12" s="150">
        <v>2769</v>
      </c>
      <c r="H12" s="150">
        <v>1669</v>
      </c>
      <c r="I12" s="150">
        <v>1009</v>
      </c>
    </row>
    <row r="13" spans="1:226" s="152" customFormat="1" ht="18" customHeight="1">
      <c r="B13" s="145">
        <v>18</v>
      </c>
      <c r="C13" s="149" t="s">
        <v>56</v>
      </c>
      <c r="D13" s="150">
        <v>6761</v>
      </c>
      <c r="E13" s="150">
        <v>68.23</v>
      </c>
      <c r="F13" s="150">
        <v>1017</v>
      </c>
      <c r="G13" s="150">
        <v>2836</v>
      </c>
      <c r="H13" s="150">
        <v>1718</v>
      </c>
      <c r="I13" s="150">
        <v>1190</v>
      </c>
    </row>
    <row r="14" spans="1:226" s="152" customFormat="1" ht="18" customHeight="1">
      <c r="B14" s="145">
        <v>21</v>
      </c>
      <c r="C14" s="149" t="s">
        <v>57</v>
      </c>
      <c r="D14" s="150">
        <v>3592</v>
      </c>
      <c r="E14" s="150">
        <v>66.900000000000006</v>
      </c>
      <c r="F14" s="150">
        <v>545</v>
      </c>
      <c r="G14" s="150">
        <v>1579</v>
      </c>
      <c r="H14" s="150">
        <v>955</v>
      </c>
      <c r="I14" s="150">
        <v>513</v>
      </c>
    </row>
    <row r="15" spans="1:226" s="152" customFormat="1" ht="18" customHeight="1">
      <c r="B15" s="145">
        <v>23</v>
      </c>
      <c r="C15" s="149" t="s">
        <v>58</v>
      </c>
      <c r="D15" s="150">
        <v>5156</v>
      </c>
      <c r="E15" s="150">
        <v>69.95</v>
      </c>
      <c r="F15" s="150">
        <v>651</v>
      </c>
      <c r="G15" s="150">
        <v>2199</v>
      </c>
      <c r="H15" s="150">
        <v>1365</v>
      </c>
      <c r="I15" s="150">
        <v>941</v>
      </c>
    </row>
    <row r="16" spans="1:226" s="152" customFormat="1" ht="18" customHeight="1">
      <c r="B16" s="145">
        <v>29</v>
      </c>
      <c r="C16" s="149" t="s">
        <v>59</v>
      </c>
      <c r="D16" s="150">
        <v>9048</v>
      </c>
      <c r="E16" s="150">
        <v>66.33</v>
      </c>
      <c r="F16" s="150">
        <v>1485</v>
      </c>
      <c r="G16" s="150">
        <v>3965</v>
      </c>
      <c r="H16" s="150">
        <v>2203</v>
      </c>
      <c r="I16" s="150">
        <v>1395</v>
      </c>
    </row>
    <row r="17" spans="1:428" s="152" customFormat="1" ht="18" customHeight="1">
      <c r="B17" s="145">
        <v>41</v>
      </c>
      <c r="C17" s="149" t="s">
        <v>60</v>
      </c>
      <c r="D17" s="150">
        <v>13040</v>
      </c>
      <c r="E17" s="150">
        <v>67.459999999999994</v>
      </c>
      <c r="F17" s="150">
        <v>1969</v>
      </c>
      <c r="G17" s="150">
        <v>5772</v>
      </c>
      <c r="H17" s="150">
        <v>3212</v>
      </c>
      <c r="I17" s="150">
        <v>2087</v>
      </c>
    </row>
    <row r="18" spans="1:428" s="153" customFormat="1" ht="18" customHeight="1">
      <c r="A18" s="12"/>
      <c r="B18" s="145"/>
      <c r="C18" s="146" t="s">
        <v>61</v>
      </c>
      <c r="D18" s="147">
        <v>10781</v>
      </c>
      <c r="E18" s="147">
        <v>58.343333333333334</v>
      </c>
      <c r="F18" s="147">
        <v>2618</v>
      </c>
      <c r="G18" s="147">
        <v>5613</v>
      </c>
      <c r="H18" s="147">
        <v>1759</v>
      </c>
      <c r="I18" s="147">
        <v>791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</row>
    <row r="19" spans="1:428" s="151" customFormat="1" ht="18" customHeight="1">
      <c r="B19" s="145">
        <v>22</v>
      </c>
      <c r="C19" s="149" t="s">
        <v>62</v>
      </c>
      <c r="D19" s="150">
        <v>1912</v>
      </c>
      <c r="E19" s="150">
        <v>58.14</v>
      </c>
      <c r="F19" s="150">
        <v>436</v>
      </c>
      <c r="G19" s="150">
        <v>1006</v>
      </c>
      <c r="H19" s="150">
        <v>316</v>
      </c>
      <c r="I19" s="150">
        <v>154</v>
      </c>
    </row>
    <row r="20" spans="1:428" s="152" customFormat="1" ht="18" customHeight="1">
      <c r="B20" s="145">
        <v>40</v>
      </c>
      <c r="C20" s="149" t="s">
        <v>63</v>
      </c>
      <c r="D20" s="150">
        <v>1179</v>
      </c>
      <c r="E20" s="150">
        <v>59.92</v>
      </c>
      <c r="F20" s="150">
        <v>240</v>
      </c>
      <c r="G20" s="150">
        <v>623</v>
      </c>
      <c r="H20" s="150">
        <v>220</v>
      </c>
      <c r="I20" s="150">
        <v>96</v>
      </c>
    </row>
    <row r="21" spans="1:428" s="152" customFormat="1" ht="18" customHeight="1">
      <c r="B21" s="145">
        <v>50</v>
      </c>
      <c r="C21" s="152" t="s">
        <v>64</v>
      </c>
      <c r="D21" s="154">
        <v>7690</v>
      </c>
      <c r="E21" s="154">
        <v>56.97</v>
      </c>
      <c r="F21" s="154">
        <v>1942</v>
      </c>
      <c r="G21" s="154">
        <v>3984</v>
      </c>
      <c r="H21" s="154">
        <v>1223</v>
      </c>
      <c r="I21" s="154">
        <v>541</v>
      </c>
    </row>
    <row r="22" spans="1:428" s="148" customFormat="1" ht="18" customHeight="1">
      <c r="A22" s="12"/>
      <c r="B22" s="145">
        <v>33</v>
      </c>
      <c r="C22" s="146" t="s">
        <v>65</v>
      </c>
      <c r="D22" s="147">
        <v>8729</v>
      </c>
      <c r="E22" s="147">
        <v>54.94</v>
      </c>
      <c r="F22" s="147">
        <v>2849</v>
      </c>
      <c r="G22" s="147">
        <v>3907</v>
      </c>
      <c r="H22" s="147">
        <v>1316</v>
      </c>
      <c r="I22" s="147">
        <v>657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</row>
    <row r="23" spans="1:428" s="148" customFormat="1" ht="18" customHeight="1">
      <c r="A23" s="12"/>
      <c r="B23" s="145">
        <v>7</v>
      </c>
      <c r="C23" s="146" t="s">
        <v>182</v>
      </c>
      <c r="D23" s="147">
        <v>6193</v>
      </c>
      <c r="E23" s="147">
        <v>60.14</v>
      </c>
      <c r="F23" s="147">
        <v>1360</v>
      </c>
      <c r="G23" s="147">
        <v>3049</v>
      </c>
      <c r="H23" s="147">
        <v>1212</v>
      </c>
      <c r="I23" s="147">
        <v>572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</row>
    <row r="24" spans="1:428" s="148" customFormat="1" ht="18" customHeight="1">
      <c r="A24" s="12"/>
      <c r="B24" s="145"/>
      <c r="C24" s="146" t="s">
        <v>66</v>
      </c>
      <c r="D24" s="147">
        <v>11174</v>
      </c>
      <c r="E24" s="147">
        <v>65.550000000000011</v>
      </c>
      <c r="F24" s="147">
        <v>2300</v>
      </c>
      <c r="G24" s="147">
        <v>4541</v>
      </c>
      <c r="H24" s="147">
        <v>2455</v>
      </c>
      <c r="I24" s="147">
        <v>1878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</row>
    <row r="25" spans="1:428" s="151" customFormat="1" ht="18" customHeight="1">
      <c r="B25" s="145">
        <v>35</v>
      </c>
      <c r="C25" s="149" t="s">
        <v>67</v>
      </c>
      <c r="D25" s="150">
        <v>5561</v>
      </c>
      <c r="E25" s="150">
        <v>66.59</v>
      </c>
      <c r="F25" s="150">
        <v>1142</v>
      </c>
      <c r="G25" s="150">
        <v>2154</v>
      </c>
      <c r="H25" s="150">
        <v>1230</v>
      </c>
      <c r="I25" s="150">
        <v>1035</v>
      </c>
    </row>
    <row r="26" spans="1:428" s="152" customFormat="1" ht="18" customHeight="1">
      <c r="B26" s="145">
        <v>38</v>
      </c>
      <c r="C26" s="149" t="s">
        <v>68</v>
      </c>
      <c r="D26" s="150">
        <v>5613</v>
      </c>
      <c r="E26" s="150">
        <v>64.510000000000005</v>
      </c>
      <c r="F26" s="150">
        <v>1158</v>
      </c>
      <c r="G26" s="150">
        <v>2387</v>
      </c>
      <c r="H26" s="150">
        <v>1225</v>
      </c>
      <c r="I26" s="150">
        <v>843</v>
      </c>
    </row>
    <row r="27" spans="1:428" s="152" customFormat="1" ht="18" customHeight="1">
      <c r="B27" s="145">
        <v>39</v>
      </c>
      <c r="C27" s="146" t="s">
        <v>69</v>
      </c>
      <c r="D27" s="147">
        <v>4412</v>
      </c>
      <c r="E27" s="147">
        <v>59.79</v>
      </c>
      <c r="F27" s="147">
        <v>1119</v>
      </c>
      <c r="G27" s="147">
        <v>2003</v>
      </c>
      <c r="H27" s="147">
        <v>821</v>
      </c>
      <c r="I27" s="147">
        <v>469</v>
      </c>
    </row>
    <row r="28" spans="1:428" s="148" customFormat="1" ht="18" customHeight="1">
      <c r="A28" s="12"/>
      <c r="B28" s="145"/>
      <c r="C28" s="146" t="s">
        <v>70</v>
      </c>
      <c r="D28" s="147">
        <v>20413</v>
      </c>
      <c r="E28" s="147">
        <v>62.88666666666667</v>
      </c>
      <c r="F28" s="147">
        <v>4399</v>
      </c>
      <c r="G28" s="147">
        <v>9408</v>
      </c>
      <c r="H28" s="147">
        <v>4018</v>
      </c>
      <c r="I28" s="147">
        <v>2588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</row>
    <row r="29" spans="1:428" s="156" customFormat="1" ht="18" customHeight="1">
      <c r="A29" s="292"/>
      <c r="B29" s="155">
        <v>5</v>
      </c>
      <c r="C29" s="149" t="s">
        <v>71</v>
      </c>
      <c r="D29" s="150">
        <v>1310</v>
      </c>
      <c r="E29" s="150">
        <v>64.52</v>
      </c>
      <c r="F29" s="150">
        <v>235</v>
      </c>
      <c r="G29" s="150">
        <v>589</v>
      </c>
      <c r="H29" s="150">
        <v>314</v>
      </c>
      <c r="I29" s="150">
        <v>172</v>
      </c>
    </row>
    <row r="30" spans="1:428" s="152" customFormat="1" ht="18" customHeight="1">
      <c r="B30" s="145">
        <v>9</v>
      </c>
      <c r="C30" s="149" t="s">
        <v>72</v>
      </c>
      <c r="D30" s="150">
        <v>3016</v>
      </c>
      <c r="E30" s="150">
        <v>62.47</v>
      </c>
      <c r="F30" s="150">
        <v>591</v>
      </c>
      <c r="G30" s="150">
        <v>1476</v>
      </c>
      <c r="H30" s="150">
        <v>557</v>
      </c>
      <c r="I30" s="150">
        <v>392</v>
      </c>
    </row>
    <row r="31" spans="1:428" s="152" customFormat="1" ht="18" customHeight="1">
      <c r="B31" s="145">
        <v>24</v>
      </c>
      <c r="C31" s="149" t="s">
        <v>73</v>
      </c>
      <c r="D31" s="150">
        <v>4223</v>
      </c>
      <c r="E31" s="150">
        <v>59.89</v>
      </c>
      <c r="F31" s="150">
        <v>1076</v>
      </c>
      <c r="G31" s="150">
        <v>1879</v>
      </c>
      <c r="H31" s="150">
        <v>770</v>
      </c>
      <c r="I31" s="150">
        <v>498</v>
      </c>
    </row>
    <row r="32" spans="1:428" s="152" customFormat="1" ht="18" customHeight="1">
      <c r="B32" s="145">
        <v>34</v>
      </c>
      <c r="C32" s="152" t="s">
        <v>74</v>
      </c>
      <c r="D32" s="154">
        <v>1473</v>
      </c>
      <c r="E32" s="154">
        <v>63.14</v>
      </c>
      <c r="F32" s="154">
        <v>316</v>
      </c>
      <c r="G32" s="154">
        <v>653</v>
      </c>
      <c r="H32" s="154">
        <v>305</v>
      </c>
      <c r="I32" s="154">
        <v>199</v>
      </c>
    </row>
    <row r="33" spans="1:226" s="152" customFormat="1" ht="18" customHeight="1">
      <c r="B33" s="145">
        <v>37</v>
      </c>
      <c r="C33" s="152" t="s">
        <v>75</v>
      </c>
      <c r="D33" s="154">
        <v>2726</v>
      </c>
      <c r="E33" s="154">
        <v>62.01</v>
      </c>
      <c r="F33" s="154">
        <v>615</v>
      </c>
      <c r="G33" s="154">
        <v>1227</v>
      </c>
      <c r="H33" s="154">
        <v>530</v>
      </c>
      <c r="I33" s="154">
        <v>354</v>
      </c>
    </row>
    <row r="34" spans="1:226" s="152" customFormat="1" ht="18" customHeight="1">
      <c r="B34" s="145">
        <v>40</v>
      </c>
      <c r="C34" s="149" t="s">
        <v>76</v>
      </c>
      <c r="D34" s="150">
        <v>1284</v>
      </c>
      <c r="E34" s="150">
        <v>65.84</v>
      </c>
      <c r="F34" s="150">
        <v>185</v>
      </c>
      <c r="G34" s="150">
        <v>613</v>
      </c>
      <c r="H34" s="150">
        <v>299</v>
      </c>
      <c r="I34" s="150">
        <v>187</v>
      </c>
    </row>
    <row r="35" spans="1:226" s="152" customFormat="1" ht="18" customHeight="1">
      <c r="B35" s="145">
        <v>42</v>
      </c>
      <c r="C35" s="149" t="s">
        <v>77</v>
      </c>
      <c r="D35" s="150">
        <v>776</v>
      </c>
      <c r="E35" s="150">
        <v>64.459999999999994</v>
      </c>
      <c r="F35" s="150">
        <v>132</v>
      </c>
      <c r="G35" s="150">
        <v>373</v>
      </c>
      <c r="H35" s="150">
        <v>168</v>
      </c>
      <c r="I35" s="150">
        <v>103</v>
      </c>
    </row>
    <row r="36" spans="1:226" s="152" customFormat="1" ht="18" customHeight="1">
      <c r="B36" s="145">
        <v>47</v>
      </c>
      <c r="C36" s="149" t="s">
        <v>78</v>
      </c>
      <c r="D36" s="150">
        <v>4023</v>
      </c>
      <c r="E36" s="150">
        <v>61.3</v>
      </c>
      <c r="F36" s="150">
        <v>900</v>
      </c>
      <c r="G36" s="150">
        <v>1900</v>
      </c>
      <c r="H36" s="150">
        <v>756</v>
      </c>
      <c r="I36" s="150">
        <v>467</v>
      </c>
    </row>
    <row r="37" spans="1:226" s="152" customFormat="1" ht="18" customHeight="1">
      <c r="B37" s="145">
        <v>49</v>
      </c>
      <c r="C37" s="149" t="s">
        <v>79</v>
      </c>
      <c r="D37" s="150">
        <v>1582</v>
      </c>
      <c r="E37" s="150">
        <v>62.35</v>
      </c>
      <c r="F37" s="150">
        <v>349</v>
      </c>
      <c r="G37" s="150">
        <v>698</v>
      </c>
      <c r="H37" s="150">
        <v>319</v>
      </c>
      <c r="I37" s="150">
        <v>216</v>
      </c>
    </row>
    <row r="38" spans="1:226" s="148" customFormat="1" ht="18" customHeight="1">
      <c r="A38" s="12"/>
      <c r="B38" s="145"/>
      <c r="C38" s="146" t="s">
        <v>80</v>
      </c>
      <c r="D38" s="147">
        <v>12518</v>
      </c>
      <c r="E38" s="147">
        <v>66.242000000000004</v>
      </c>
      <c r="F38" s="147">
        <v>2000</v>
      </c>
      <c r="G38" s="147">
        <v>5530</v>
      </c>
      <c r="H38" s="147">
        <v>3100</v>
      </c>
      <c r="I38" s="147">
        <v>1888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</row>
    <row r="39" spans="1:226" s="151" customFormat="1" ht="18" customHeight="1">
      <c r="B39" s="145">
        <v>2</v>
      </c>
      <c r="C39" s="149" t="s">
        <v>81</v>
      </c>
      <c r="D39" s="150">
        <v>2722</v>
      </c>
      <c r="E39" s="150">
        <v>66.64</v>
      </c>
      <c r="F39" s="150">
        <v>449</v>
      </c>
      <c r="G39" s="150">
        <v>1170</v>
      </c>
      <c r="H39" s="150">
        <v>661</v>
      </c>
      <c r="I39" s="150">
        <v>442</v>
      </c>
    </row>
    <row r="40" spans="1:226" s="152" customFormat="1" ht="18" customHeight="1">
      <c r="B40" s="145">
        <v>13</v>
      </c>
      <c r="C40" s="149" t="s">
        <v>82</v>
      </c>
      <c r="D40" s="150">
        <v>3087</v>
      </c>
      <c r="E40" s="150">
        <v>68.400000000000006</v>
      </c>
      <c r="F40" s="150">
        <v>473</v>
      </c>
      <c r="G40" s="150">
        <v>1289</v>
      </c>
      <c r="H40" s="150">
        <v>791</v>
      </c>
      <c r="I40" s="150">
        <v>534</v>
      </c>
    </row>
    <row r="41" spans="1:226" s="156" customFormat="1" ht="18" customHeight="1">
      <c r="A41" s="292"/>
      <c r="B41" s="155">
        <v>16</v>
      </c>
      <c r="C41" s="152" t="s">
        <v>83</v>
      </c>
      <c r="D41" s="150">
        <v>1509</v>
      </c>
      <c r="E41" s="150">
        <v>66.78</v>
      </c>
      <c r="F41" s="150">
        <v>214</v>
      </c>
      <c r="G41" s="150">
        <v>699</v>
      </c>
      <c r="H41" s="150">
        <v>382</v>
      </c>
      <c r="I41" s="150">
        <v>214</v>
      </c>
    </row>
    <row r="42" spans="1:226" s="152" customFormat="1" ht="18" customHeight="1">
      <c r="B42" s="145">
        <v>19</v>
      </c>
      <c r="C42" s="152" t="s">
        <v>84</v>
      </c>
      <c r="D42" s="154">
        <v>1383</v>
      </c>
      <c r="E42" s="154">
        <v>63.3</v>
      </c>
      <c r="F42" s="154">
        <v>259</v>
      </c>
      <c r="G42" s="154">
        <v>659</v>
      </c>
      <c r="H42" s="154">
        <v>297</v>
      </c>
      <c r="I42" s="154">
        <v>168</v>
      </c>
    </row>
    <row r="43" spans="1:226" s="152" customFormat="1" ht="18" customHeight="1">
      <c r="B43" s="145">
        <v>45</v>
      </c>
      <c r="C43" s="149" t="s">
        <v>85</v>
      </c>
      <c r="D43" s="150">
        <v>3817</v>
      </c>
      <c r="E43" s="150">
        <v>66.09</v>
      </c>
      <c r="F43" s="150">
        <v>605</v>
      </c>
      <c r="G43" s="150">
        <v>1713</v>
      </c>
      <c r="H43" s="150">
        <v>969</v>
      </c>
      <c r="I43" s="150">
        <v>530</v>
      </c>
    </row>
    <row r="44" spans="1:226" s="148" customFormat="1" ht="18" customHeight="1">
      <c r="A44" s="12"/>
      <c r="B44" s="145"/>
      <c r="C44" s="146" t="s">
        <v>86</v>
      </c>
      <c r="D44" s="147">
        <v>51918</v>
      </c>
      <c r="E44" s="147">
        <v>58.4</v>
      </c>
      <c r="F44" s="147">
        <v>12039</v>
      </c>
      <c r="G44" s="147">
        <v>26881</v>
      </c>
      <c r="H44" s="147">
        <v>8963</v>
      </c>
      <c r="I44" s="147">
        <v>4035</v>
      </c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</row>
    <row r="45" spans="1:226" s="151" customFormat="1" ht="18" customHeight="1">
      <c r="B45" s="145">
        <v>8</v>
      </c>
      <c r="C45" s="152" t="s">
        <v>87</v>
      </c>
      <c r="D45" s="154">
        <v>38057</v>
      </c>
      <c r="E45" s="154">
        <v>58.36</v>
      </c>
      <c r="F45" s="154">
        <v>8820</v>
      </c>
      <c r="G45" s="154">
        <v>19840</v>
      </c>
      <c r="H45" s="154">
        <v>6471</v>
      </c>
      <c r="I45" s="154">
        <v>2926</v>
      </c>
    </row>
    <row r="46" spans="1:226" s="152" customFormat="1" ht="18" customHeight="1">
      <c r="B46" s="145">
        <v>17</v>
      </c>
      <c r="C46" s="152" t="s">
        <v>183</v>
      </c>
      <c r="D46" s="154">
        <v>4625</v>
      </c>
      <c r="E46" s="154">
        <v>57.9</v>
      </c>
      <c r="F46" s="154">
        <v>1160</v>
      </c>
      <c r="G46" s="154">
        <v>2289</v>
      </c>
      <c r="H46" s="154">
        <v>803</v>
      </c>
      <c r="I46" s="154">
        <v>373</v>
      </c>
    </row>
    <row r="47" spans="1:226" s="156" customFormat="1" ht="18" customHeight="1">
      <c r="A47" s="292"/>
      <c r="B47" s="155">
        <v>25</v>
      </c>
      <c r="C47" s="152" t="s">
        <v>189</v>
      </c>
      <c r="D47" s="150">
        <v>3370</v>
      </c>
      <c r="E47" s="150">
        <v>57.88</v>
      </c>
      <c r="F47" s="150">
        <v>821</v>
      </c>
      <c r="G47" s="150">
        <v>1702</v>
      </c>
      <c r="H47" s="150">
        <v>585</v>
      </c>
      <c r="I47" s="150">
        <v>262</v>
      </c>
      <c r="L47" s="411"/>
    </row>
    <row r="48" spans="1:226" s="152" customFormat="1" ht="18" customHeight="1">
      <c r="B48" s="145">
        <v>43</v>
      </c>
      <c r="C48" s="152" t="s">
        <v>88</v>
      </c>
      <c r="D48" s="154">
        <v>5866</v>
      </c>
      <c r="E48" s="154">
        <v>59.46</v>
      </c>
      <c r="F48" s="154">
        <v>1238</v>
      </c>
      <c r="G48" s="154">
        <v>3050</v>
      </c>
      <c r="H48" s="154">
        <v>1104</v>
      </c>
      <c r="I48" s="154">
        <v>474</v>
      </c>
    </row>
    <row r="49" spans="1:226" s="148" customFormat="1" ht="18" customHeight="1">
      <c r="A49" s="12"/>
      <c r="B49" s="145"/>
      <c r="C49" s="146" t="s">
        <v>89</v>
      </c>
      <c r="D49" s="147">
        <v>34405</v>
      </c>
      <c r="E49" s="147">
        <v>60.256666666666668</v>
      </c>
      <c r="F49" s="147">
        <v>7012</v>
      </c>
      <c r="G49" s="147">
        <v>17304</v>
      </c>
      <c r="H49" s="147">
        <v>6752</v>
      </c>
      <c r="I49" s="147">
        <v>3337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</row>
    <row r="50" spans="1:226" s="151" customFormat="1" ht="18" customHeight="1">
      <c r="B50" s="145">
        <v>3</v>
      </c>
      <c r="C50" s="152" t="s">
        <v>90</v>
      </c>
      <c r="D50" s="154">
        <v>11651</v>
      </c>
      <c r="E50" s="154">
        <v>62.6</v>
      </c>
      <c r="F50" s="154">
        <v>2194</v>
      </c>
      <c r="G50" s="154">
        <v>5515</v>
      </c>
      <c r="H50" s="154">
        <v>2554</v>
      </c>
      <c r="I50" s="154">
        <v>1388</v>
      </c>
    </row>
    <row r="51" spans="1:226" s="152" customFormat="1" ht="18" customHeight="1">
      <c r="B51" s="145">
        <v>12</v>
      </c>
      <c r="C51" s="152" t="s">
        <v>91</v>
      </c>
      <c r="D51" s="154">
        <v>4558</v>
      </c>
      <c r="E51" s="154">
        <v>58.45</v>
      </c>
      <c r="F51" s="154">
        <v>940</v>
      </c>
      <c r="G51" s="154">
        <v>2473</v>
      </c>
      <c r="H51" s="154">
        <v>808</v>
      </c>
      <c r="I51" s="154">
        <v>337</v>
      </c>
    </row>
    <row r="52" spans="1:226" s="152" customFormat="1" ht="18" customHeight="1">
      <c r="B52" s="145">
        <v>46</v>
      </c>
      <c r="C52" s="152" t="s">
        <v>92</v>
      </c>
      <c r="D52" s="154">
        <v>18196</v>
      </c>
      <c r="E52" s="154">
        <v>59.72</v>
      </c>
      <c r="F52" s="154">
        <v>3878</v>
      </c>
      <c r="G52" s="154">
        <v>9316</v>
      </c>
      <c r="H52" s="154">
        <v>3390</v>
      </c>
      <c r="I52" s="154">
        <v>1612</v>
      </c>
    </row>
    <row r="53" spans="1:226" s="148" customFormat="1" ht="18" customHeight="1">
      <c r="A53" s="12"/>
      <c r="B53" s="145"/>
      <c r="C53" s="146" t="s">
        <v>93</v>
      </c>
      <c r="D53" s="147">
        <v>8377</v>
      </c>
      <c r="E53" s="147">
        <v>66.394999999999996</v>
      </c>
      <c r="F53" s="147">
        <v>1363</v>
      </c>
      <c r="G53" s="147">
        <v>3705</v>
      </c>
      <c r="H53" s="147">
        <v>1989</v>
      </c>
      <c r="I53" s="147">
        <v>1320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</row>
    <row r="54" spans="1:226" s="151" customFormat="1" ht="18" customHeight="1">
      <c r="B54" s="145">
        <v>6</v>
      </c>
      <c r="C54" s="152" t="s">
        <v>94</v>
      </c>
      <c r="D54" s="154">
        <v>4999</v>
      </c>
      <c r="E54" s="154">
        <v>67.16</v>
      </c>
      <c r="F54" s="154">
        <v>808</v>
      </c>
      <c r="G54" s="154">
        <v>2154</v>
      </c>
      <c r="H54" s="154">
        <v>1230</v>
      </c>
      <c r="I54" s="154">
        <v>807</v>
      </c>
    </row>
    <row r="55" spans="1:226" s="152" customFormat="1" ht="18" customHeight="1">
      <c r="B55" s="145">
        <v>10</v>
      </c>
      <c r="C55" s="149" t="s">
        <v>95</v>
      </c>
      <c r="D55" s="150">
        <v>3378</v>
      </c>
      <c r="E55" s="150">
        <v>65.63</v>
      </c>
      <c r="F55" s="150">
        <v>555</v>
      </c>
      <c r="G55" s="150">
        <v>1551</v>
      </c>
      <c r="H55" s="150">
        <v>759</v>
      </c>
      <c r="I55" s="150">
        <v>513</v>
      </c>
    </row>
    <row r="56" spans="1:226" s="148" customFormat="1" ht="18" customHeight="1">
      <c r="A56" s="12"/>
      <c r="B56" s="145"/>
      <c r="C56" s="146" t="s">
        <v>96</v>
      </c>
      <c r="D56" s="147">
        <v>24695</v>
      </c>
      <c r="E56" s="147">
        <v>54.91</v>
      </c>
      <c r="F56" s="147">
        <v>7478</v>
      </c>
      <c r="G56" s="147">
        <v>10957</v>
      </c>
      <c r="H56" s="147">
        <v>4179</v>
      </c>
      <c r="I56" s="147">
        <v>2081</v>
      </c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</row>
    <row r="57" spans="1:226" s="151" customFormat="1" ht="18" customHeight="1">
      <c r="B57" s="145">
        <v>15</v>
      </c>
      <c r="C57" s="157" t="s">
        <v>184</v>
      </c>
      <c r="D57" s="158">
        <v>8882</v>
      </c>
      <c r="E57" s="158">
        <v>54.59</v>
      </c>
      <c r="F57" s="158">
        <v>2795</v>
      </c>
      <c r="G57" s="158">
        <v>3976</v>
      </c>
      <c r="H57" s="158">
        <v>1408</v>
      </c>
      <c r="I57" s="158">
        <v>703</v>
      </c>
    </row>
    <row r="58" spans="1:226" s="152" customFormat="1" ht="18" customHeight="1">
      <c r="B58" s="145">
        <v>27</v>
      </c>
      <c r="C58" s="157" t="s">
        <v>97</v>
      </c>
      <c r="D58" s="158">
        <v>3691</v>
      </c>
      <c r="E58" s="158">
        <v>53.56</v>
      </c>
      <c r="F58" s="158">
        <v>1336</v>
      </c>
      <c r="G58" s="158">
        <v>1533</v>
      </c>
      <c r="H58" s="158">
        <v>548</v>
      </c>
      <c r="I58" s="158">
        <v>274</v>
      </c>
    </row>
    <row r="59" spans="1:226" s="152" customFormat="1" ht="18" customHeight="1">
      <c r="B59" s="159">
        <v>32</v>
      </c>
      <c r="C59" s="157" t="s">
        <v>185</v>
      </c>
      <c r="D59" s="158">
        <v>3409</v>
      </c>
      <c r="E59" s="158">
        <v>52.8</v>
      </c>
      <c r="F59" s="158">
        <v>1133</v>
      </c>
      <c r="G59" s="158">
        <v>1546</v>
      </c>
      <c r="H59" s="158">
        <v>485</v>
      </c>
      <c r="I59" s="158">
        <v>245</v>
      </c>
    </row>
    <row r="60" spans="1:226" s="152" customFormat="1" ht="18" customHeight="1">
      <c r="B60" s="159">
        <v>36</v>
      </c>
      <c r="C60" s="161" t="s">
        <v>98</v>
      </c>
      <c r="D60" s="158">
        <v>8713</v>
      </c>
      <c r="E60" s="158">
        <v>58.69</v>
      </c>
      <c r="F60" s="158">
        <v>2214</v>
      </c>
      <c r="G60" s="158">
        <v>3902</v>
      </c>
      <c r="H60" s="158">
        <v>1738</v>
      </c>
      <c r="I60" s="158">
        <v>859</v>
      </c>
    </row>
    <row r="61" spans="1:226" s="148" customFormat="1" ht="18" customHeight="1">
      <c r="A61" s="12"/>
      <c r="B61" s="159">
        <v>28</v>
      </c>
      <c r="C61" s="162" t="s">
        <v>99</v>
      </c>
      <c r="D61" s="163">
        <v>37734</v>
      </c>
      <c r="E61" s="163">
        <v>60.56</v>
      </c>
      <c r="F61" s="163">
        <v>8017</v>
      </c>
      <c r="G61" s="163">
        <v>18805</v>
      </c>
      <c r="H61" s="163">
        <v>7370</v>
      </c>
      <c r="I61" s="163">
        <v>3542</v>
      </c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  <c r="HO61" s="12"/>
      <c r="HP61" s="12"/>
      <c r="HQ61" s="12"/>
      <c r="HR61" s="12"/>
    </row>
    <row r="62" spans="1:226" s="148" customFormat="1" ht="18" customHeight="1">
      <c r="A62" s="12"/>
      <c r="B62" s="159">
        <v>30</v>
      </c>
      <c r="C62" s="162" t="s">
        <v>100</v>
      </c>
      <c r="D62" s="163">
        <v>8867</v>
      </c>
      <c r="E62" s="163">
        <v>68.47</v>
      </c>
      <c r="F62" s="163">
        <v>1308</v>
      </c>
      <c r="G62" s="163">
        <v>3714</v>
      </c>
      <c r="H62" s="163">
        <v>2315</v>
      </c>
      <c r="I62" s="163">
        <v>1530</v>
      </c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</row>
    <row r="63" spans="1:226" s="148" customFormat="1" ht="18" customHeight="1">
      <c r="A63" s="12"/>
      <c r="B63" s="145">
        <v>31</v>
      </c>
      <c r="C63" s="162" t="s">
        <v>101</v>
      </c>
      <c r="D63" s="163">
        <v>4685</v>
      </c>
      <c r="E63" s="163">
        <v>60.78</v>
      </c>
      <c r="F63" s="163">
        <v>1044</v>
      </c>
      <c r="G63" s="163">
        <v>2249</v>
      </c>
      <c r="H63" s="163">
        <v>851</v>
      </c>
      <c r="I63" s="163">
        <v>541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</row>
    <row r="64" spans="1:226" s="148" customFormat="1" ht="18" customHeight="1">
      <c r="A64" s="12"/>
      <c r="B64" s="145"/>
      <c r="C64" s="146" t="s">
        <v>102</v>
      </c>
      <c r="D64" s="147">
        <v>19089</v>
      </c>
      <c r="E64" s="147">
        <v>57.81</v>
      </c>
      <c r="F64" s="147">
        <v>4925</v>
      </c>
      <c r="G64" s="147">
        <v>9558</v>
      </c>
      <c r="H64" s="147">
        <v>3073</v>
      </c>
      <c r="I64" s="147">
        <v>1533</v>
      </c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  <c r="HB64" s="12"/>
      <c r="HC64" s="12"/>
      <c r="HD64" s="12"/>
      <c r="HE64" s="12"/>
      <c r="HF64" s="12"/>
      <c r="HG64" s="12"/>
      <c r="HH64" s="12"/>
      <c r="HI64" s="12"/>
      <c r="HJ64" s="12"/>
      <c r="HK64" s="12"/>
      <c r="HL64" s="12"/>
      <c r="HM64" s="12"/>
      <c r="HN64" s="12"/>
      <c r="HO64" s="12"/>
      <c r="HP64" s="12"/>
      <c r="HQ64" s="12"/>
      <c r="HR64" s="12"/>
    </row>
    <row r="65" spans="1:226" s="151" customFormat="1" ht="18" customHeight="1">
      <c r="B65" s="145">
        <v>1</v>
      </c>
      <c r="C65" s="164" t="s">
        <v>186</v>
      </c>
      <c r="D65" s="150">
        <v>2606</v>
      </c>
      <c r="E65" s="150">
        <v>57.8</v>
      </c>
      <c r="F65" s="150">
        <v>665</v>
      </c>
      <c r="G65" s="150">
        <v>1310</v>
      </c>
      <c r="H65" s="150">
        <v>419</v>
      </c>
      <c r="I65" s="150">
        <v>212</v>
      </c>
    </row>
    <row r="66" spans="1:226" s="152" customFormat="1" ht="18" customHeight="1">
      <c r="B66" s="145">
        <v>20</v>
      </c>
      <c r="C66" s="164" t="s">
        <v>187</v>
      </c>
      <c r="D66" s="150">
        <v>6045</v>
      </c>
      <c r="E66" s="150">
        <v>58.85</v>
      </c>
      <c r="F66" s="150">
        <v>1376</v>
      </c>
      <c r="G66" s="150">
        <v>3126</v>
      </c>
      <c r="H66" s="150">
        <v>1025</v>
      </c>
      <c r="I66" s="150">
        <v>518</v>
      </c>
    </row>
    <row r="67" spans="1:226" s="152" customFormat="1" ht="18" customHeight="1">
      <c r="B67" s="145">
        <v>48</v>
      </c>
      <c r="C67" s="164" t="s">
        <v>188</v>
      </c>
      <c r="D67" s="150">
        <v>10438</v>
      </c>
      <c r="E67" s="150">
        <v>56.78</v>
      </c>
      <c r="F67" s="150">
        <v>2884</v>
      </c>
      <c r="G67" s="150">
        <v>5122</v>
      </c>
      <c r="H67" s="150">
        <v>1629</v>
      </c>
      <c r="I67" s="150">
        <v>803</v>
      </c>
    </row>
    <row r="68" spans="1:226" s="148" customFormat="1" ht="18" customHeight="1">
      <c r="A68" s="12"/>
      <c r="B68" s="145">
        <v>26</v>
      </c>
      <c r="C68" s="146" t="s">
        <v>103</v>
      </c>
      <c r="D68" s="147">
        <v>2507</v>
      </c>
      <c r="E68" s="147">
        <v>58.18</v>
      </c>
      <c r="F68" s="147">
        <v>609</v>
      </c>
      <c r="G68" s="147">
        <v>1243</v>
      </c>
      <c r="H68" s="147">
        <v>453</v>
      </c>
      <c r="I68" s="147">
        <v>202</v>
      </c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</row>
    <row r="69" spans="1:226" s="148" customFormat="1" ht="18" customHeight="1">
      <c r="A69" s="12"/>
      <c r="B69" s="145">
        <v>51</v>
      </c>
      <c r="C69" s="164" t="s">
        <v>104</v>
      </c>
      <c r="D69" s="150">
        <v>364</v>
      </c>
      <c r="E69" s="150">
        <v>68.69</v>
      </c>
      <c r="F69" s="150">
        <v>60</v>
      </c>
      <c r="G69" s="150">
        <v>144</v>
      </c>
      <c r="H69" s="150">
        <v>92</v>
      </c>
      <c r="I69" s="150">
        <v>68</v>
      </c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</row>
    <row r="70" spans="1:226" s="148" customFormat="1" ht="18" customHeight="1">
      <c r="A70" s="12"/>
      <c r="B70" s="145">
        <v>52</v>
      </c>
      <c r="C70" s="164" t="s">
        <v>105</v>
      </c>
      <c r="D70" s="150">
        <v>201</v>
      </c>
      <c r="E70" s="150">
        <v>71.819999999999993</v>
      </c>
      <c r="F70" s="150">
        <v>31</v>
      </c>
      <c r="G70" s="150">
        <v>68</v>
      </c>
      <c r="H70" s="150">
        <v>59</v>
      </c>
      <c r="I70" s="150">
        <v>43</v>
      </c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</row>
    <row r="71" spans="1:226" s="12" customFormat="1" ht="18" customHeight="1">
      <c r="B71" s="145"/>
      <c r="C71" s="397" t="s">
        <v>45</v>
      </c>
      <c r="D71" s="395">
        <v>321194</v>
      </c>
      <c r="E71" s="396">
        <v>61.52</v>
      </c>
      <c r="F71" s="395">
        <v>68638</v>
      </c>
      <c r="G71" s="395">
        <v>151876</v>
      </c>
      <c r="H71" s="395">
        <v>64505</v>
      </c>
      <c r="I71" s="395">
        <v>36175</v>
      </c>
      <c r="L71" s="471"/>
      <c r="M71" s="305"/>
      <c r="N71" s="305"/>
      <c r="O71" s="305"/>
    </row>
    <row r="72" spans="1:226" ht="18" customHeight="1">
      <c r="B72" s="165"/>
      <c r="D72" s="124"/>
      <c r="E72" s="166"/>
      <c r="F72" s="166"/>
      <c r="G72" s="167"/>
      <c r="H72" s="166"/>
      <c r="I72" s="166"/>
      <c r="L72" s="303"/>
      <c r="M72" s="303"/>
      <c r="N72" s="303"/>
      <c r="O72" s="303"/>
    </row>
    <row r="73" spans="1:226" ht="18" customHeight="1">
      <c r="B73" s="326"/>
      <c r="C73" s="327"/>
      <c r="D73" s="328"/>
      <c r="E73" s="329"/>
      <c r="F73" s="327"/>
      <c r="G73" s="330"/>
      <c r="H73" s="166"/>
      <c r="I73" s="166"/>
      <c r="L73" s="303"/>
      <c r="M73" s="303"/>
      <c r="N73" s="303"/>
      <c r="O73" s="303"/>
    </row>
    <row r="74" spans="1:226" ht="18" customHeight="1">
      <c r="B74" s="326"/>
      <c r="C74" s="580" t="s">
        <v>199</v>
      </c>
      <c r="D74" s="442" t="s">
        <v>4</v>
      </c>
      <c r="E74" s="442" t="s">
        <v>3</v>
      </c>
      <c r="F74" s="442" t="s">
        <v>200</v>
      </c>
      <c r="G74" s="327"/>
      <c r="I74" s="166"/>
    </row>
    <row r="75" spans="1:226" ht="18" customHeight="1">
      <c r="B75" s="331"/>
      <c r="C75" s="580"/>
      <c r="D75" s="399">
        <v>298995</v>
      </c>
      <c r="E75" s="399">
        <v>22199</v>
      </c>
      <c r="F75" s="399">
        <v>321194</v>
      </c>
      <c r="G75" s="327"/>
    </row>
    <row r="76" spans="1:226" ht="18" customHeight="1">
      <c r="B76" s="331"/>
      <c r="C76" s="456"/>
      <c r="D76" s="457"/>
      <c r="E76" s="456"/>
      <c r="F76" s="456"/>
      <c r="G76" s="327"/>
    </row>
    <row r="77" spans="1:226" ht="18" customHeight="1">
      <c r="B77" s="454"/>
      <c r="C77" s="303"/>
      <c r="D77" s="305"/>
      <c r="E77" s="458"/>
      <c r="F77" s="303"/>
      <c r="G77" s="455"/>
    </row>
    <row r="78" spans="1:226" ht="18" customHeight="1">
      <c r="B78" s="136"/>
      <c r="C78" s="303"/>
      <c r="D78" s="305"/>
      <c r="E78" s="305"/>
      <c r="F78" s="305"/>
      <c r="G78" s="303"/>
    </row>
    <row r="79" spans="1:226" ht="18" customHeight="1">
      <c r="B79" s="136"/>
      <c r="C79" s="303"/>
      <c r="D79" s="305"/>
      <c r="E79" s="305"/>
      <c r="F79" s="305"/>
      <c r="G79" s="303"/>
      <c r="H79" s="303"/>
    </row>
    <row r="80" spans="1:226" ht="18" customHeight="1">
      <c r="B80" s="136"/>
      <c r="C80" s="303"/>
      <c r="D80" s="307"/>
      <c r="E80" s="303"/>
      <c r="F80" s="303"/>
      <c r="G80" s="303"/>
      <c r="H80" s="303"/>
    </row>
    <row r="81" spans="1:428" ht="18" customHeight="1">
      <c r="B81" s="136"/>
      <c r="C81" s="303"/>
      <c r="D81" s="307"/>
      <c r="E81" s="305"/>
      <c r="F81" s="305"/>
      <c r="G81" s="303"/>
      <c r="H81" s="303"/>
    </row>
    <row r="82" spans="1:428" ht="18" customHeight="1">
      <c r="B82" s="306"/>
      <c r="C82" s="303"/>
      <c r="D82" s="307"/>
      <c r="E82" s="303"/>
      <c r="F82" s="303"/>
      <c r="G82" s="303"/>
      <c r="H82" s="303"/>
      <c r="I82" s="303"/>
    </row>
    <row r="83" spans="1:428" ht="18" customHeight="1">
      <c r="B83" s="306"/>
      <c r="C83" s="303"/>
      <c r="D83" s="307"/>
      <c r="E83" s="303"/>
      <c r="F83" s="303"/>
      <c r="G83" s="303"/>
      <c r="H83" s="303"/>
      <c r="I83" s="303"/>
    </row>
    <row r="84" spans="1:428" ht="18" customHeight="1">
      <c r="B84" s="306"/>
      <c r="C84" s="594"/>
      <c r="D84" s="594"/>
      <c r="E84" s="594"/>
      <c r="F84" s="594"/>
      <c r="G84" s="594"/>
      <c r="H84" s="594"/>
      <c r="I84" s="303"/>
    </row>
    <row r="85" spans="1:428" ht="18" customHeight="1">
      <c r="B85" s="306"/>
      <c r="C85" s="594"/>
      <c r="D85" s="594"/>
      <c r="E85" s="594"/>
      <c r="F85" s="304"/>
      <c r="G85" s="304"/>
      <c r="H85" s="304"/>
      <c r="I85" s="303"/>
    </row>
    <row r="86" spans="1:428" ht="18" customHeight="1">
      <c r="B86" s="306"/>
      <c r="C86" s="595"/>
      <c r="D86" s="595"/>
      <c r="E86" s="595"/>
      <c r="F86" s="308"/>
      <c r="G86" s="308"/>
      <c r="H86" s="308"/>
      <c r="I86" s="303"/>
    </row>
    <row r="87" spans="1:428" ht="18" customHeight="1">
      <c r="B87" s="306"/>
      <c r="C87" s="595"/>
      <c r="D87" s="595"/>
      <c r="E87" s="595"/>
      <c r="F87" s="308"/>
      <c r="G87" s="308"/>
      <c r="H87" s="308"/>
      <c r="I87" s="303"/>
    </row>
    <row r="88" spans="1:428" ht="18" customHeight="1">
      <c r="B88" s="306"/>
      <c r="C88" s="595"/>
      <c r="D88" s="595"/>
      <c r="E88" s="595"/>
      <c r="F88" s="308"/>
      <c r="G88" s="308"/>
      <c r="H88" s="308"/>
      <c r="I88" s="303"/>
    </row>
    <row r="89" spans="1:428" s="112" customFormat="1">
      <c r="A89" s="143"/>
      <c r="B89" s="306"/>
      <c r="C89" s="595"/>
      <c r="D89" s="595"/>
      <c r="E89" s="595"/>
      <c r="F89" s="308"/>
      <c r="G89" s="308"/>
      <c r="H89" s="308"/>
      <c r="I89" s="30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C89" s="143"/>
      <c r="AD89" s="143"/>
      <c r="AE89" s="143"/>
      <c r="AF89" s="143"/>
      <c r="AG89" s="143"/>
      <c r="AH89" s="143"/>
      <c r="AI89" s="143"/>
      <c r="AJ89" s="143"/>
      <c r="AK89" s="143"/>
      <c r="AL89" s="143"/>
      <c r="AM89" s="143"/>
      <c r="AN89" s="143"/>
      <c r="AO89" s="143"/>
      <c r="AP89" s="143"/>
      <c r="AQ89" s="143"/>
      <c r="AR89" s="143"/>
      <c r="AS89" s="143"/>
      <c r="AT89" s="143"/>
      <c r="AU89" s="143"/>
      <c r="AV89" s="143"/>
      <c r="AW89" s="143"/>
      <c r="AX89" s="143"/>
      <c r="AY89" s="143"/>
      <c r="AZ89" s="143"/>
      <c r="BA89" s="143"/>
      <c r="BB89" s="143"/>
      <c r="BC89" s="143"/>
      <c r="BD89" s="143"/>
      <c r="BE89" s="143"/>
      <c r="BF89" s="143"/>
      <c r="BG89" s="143"/>
      <c r="BH89" s="143"/>
      <c r="BI89" s="143"/>
      <c r="BJ89" s="143"/>
      <c r="BK89" s="143"/>
      <c r="BL89" s="143"/>
      <c r="BM89" s="143"/>
      <c r="BN89" s="143"/>
      <c r="BO89" s="143"/>
      <c r="BP89" s="143"/>
      <c r="BQ89" s="143"/>
      <c r="BR89" s="143"/>
      <c r="BS89" s="143"/>
      <c r="BT89" s="143"/>
      <c r="BU89" s="143"/>
      <c r="BV89" s="143"/>
      <c r="BW89" s="143"/>
      <c r="BX89" s="143"/>
      <c r="BY89" s="143"/>
      <c r="BZ89" s="143"/>
      <c r="CA89" s="143"/>
      <c r="CB89" s="143"/>
      <c r="CC89" s="143"/>
      <c r="CD89" s="143"/>
      <c r="CE89" s="143"/>
      <c r="CF89" s="143"/>
      <c r="CG89" s="143"/>
      <c r="CH89" s="143"/>
      <c r="CI89" s="143"/>
      <c r="CJ89" s="143"/>
      <c r="CK89" s="143"/>
      <c r="CL89" s="143"/>
      <c r="CM89" s="143"/>
      <c r="CN89" s="143"/>
      <c r="CO89" s="143"/>
      <c r="CP89" s="143"/>
      <c r="CQ89" s="143"/>
      <c r="CR89" s="143"/>
      <c r="CS89" s="143"/>
      <c r="CT89" s="143"/>
      <c r="CU89" s="143"/>
      <c r="CV89" s="143"/>
      <c r="CW89" s="143"/>
      <c r="CX89" s="143"/>
      <c r="CY89" s="143"/>
      <c r="CZ89" s="143"/>
      <c r="DA89" s="143"/>
      <c r="DB89" s="143"/>
      <c r="DC89" s="143"/>
      <c r="DD89" s="143"/>
      <c r="DE89" s="143"/>
      <c r="DF89" s="143"/>
      <c r="DG89" s="143"/>
      <c r="DH89" s="143"/>
      <c r="DI89" s="143"/>
      <c r="DJ89" s="143"/>
      <c r="DK89" s="143"/>
      <c r="DL89" s="143"/>
      <c r="DM89" s="143"/>
      <c r="DN89" s="143"/>
      <c r="DO89" s="143"/>
      <c r="DP89" s="143"/>
      <c r="DQ89" s="143"/>
      <c r="DR89" s="143"/>
      <c r="DS89" s="143"/>
      <c r="DT89" s="143"/>
      <c r="DU89" s="143"/>
      <c r="DV89" s="143"/>
      <c r="DW89" s="143"/>
      <c r="DX89" s="143"/>
      <c r="DY89" s="143"/>
      <c r="DZ89" s="143"/>
      <c r="EA89" s="143"/>
      <c r="EB89" s="143"/>
      <c r="EC89" s="143"/>
      <c r="ED89" s="143"/>
      <c r="EE89" s="143"/>
      <c r="EF89" s="143"/>
      <c r="EG89" s="143"/>
      <c r="EH89" s="143"/>
      <c r="EI89" s="143"/>
      <c r="EJ89" s="143"/>
      <c r="EK89" s="143"/>
      <c r="EL89" s="143"/>
      <c r="EM89" s="143"/>
      <c r="EN89" s="143"/>
      <c r="EO89" s="143"/>
      <c r="EP89" s="143"/>
      <c r="EQ89" s="143"/>
      <c r="ER89" s="143"/>
      <c r="ES89" s="143"/>
      <c r="ET89" s="143"/>
      <c r="EU89" s="143"/>
      <c r="EV89" s="143"/>
      <c r="EW89" s="143"/>
      <c r="EX89" s="143"/>
      <c r="EY89" s="143"/>
      <c r="EZ89" s="143"/>
      <c r="FA89" s="143"/>
      <c r="FB89" s="143"/>
      <c r="FC89" s="143"/>
      <c r="FD89" s="143"/>
      <c r="FE89" s="143"/>
      <c r="FF89" s="143"/>
      <c r="FG89" s="143"/>
      <c r="FH89" s="143"/>
      <c r="FI89" s="143"/>
      <c r="FJ89" s="143"/>
      <c r="FK89" s="143"/>
      <c r="FL89" s="143"/>
      <c r="FM89" s="143"/>
      <c r="FN89" s="143"/>
      <c r="FO89" s="143"/>
      <c r="FP89" s="143"/>
      <c r="FQ89" s="143"/>
      <c r="FR89" s="143"/>
      <c r="FS89" s="143"/>
      <c r="FT89" s="143"/>
      <c r="FU89" s="143"/>
      <c r="FV89" s="143"/>
      <c r="FW89" s="143"/>
      <c r="FX89" s="143"/>
      <c r="FY89" s="143"/>
      <c r="FZ89" s="143"/>
      <c r="GA89" s="143"/>
      <c r="GB89" s="143"/>
      <c r="GC89" s="143"/>
      <c r="GD89" s="143"/>
      <c r="GE89" s="143"/>
      <c r="GF89" s="143"/>
      <c r="GG89" s="143"/>
      <c r="GH89" s="143"/>
      <c r="GI89" s="143"/>
      <c r="GJ89" s="143"/>
      <c r="GK89" s="143"/>
      <c r="GL89" s="143"/>
      <c r="GM89" s="143"/>
      <c r="GN89" s="143"/>
      <c r="GO89" s="143"/>
      <c r="GP89" s="143"/>
      <c r="GQ89" s="143"/>
      <c r="GR89" s="143"/>
      <c r="GS89" s="143"/>
      <c r="GT89" s="143"/>
      <c r="GU89" s="143"/>
      <c r="GV89" s="143"/>
      <c r="GW89" s="143"/>
      <c r="GX89" s="143"/>
      <c r="GY89" s="143"/>
      <c r="GZ89" s="143"/>
      <c r="HA89" s="143"/>
      <c r="HB89" s="143"/>
      <c r="HC89" s="143"/>
      <c r="HD89" s="143"/>
      <c r="HE89" s="143"/>
      <c r="HF89" s="143"/>
      <c r="HG89" s="143"/>
      <c r="HH89" s="143"/>
      <c r="HI89" s="143"/>
      <c r="HJ89" s="143"/>
      <c r="HK89" s="143"/>
      <c r="HL89" s="143"/>
      <c r="HM89" s="143"/>
      <c r="HN89" s="143"/>
      <c r="HO89" s="143"/>
      <c r="HP89" s="143"/>
      <c r="HQ89" s="143"/>
      <c r="HR89" s="143"/>
      <c r="HS89" s="143"/>
      <c r="HT89" s="143"/>
      <c r="HU89" s="143"/>
      <c r="HV89" s="143"/>
      <c r="HW89" s="143"/>
      <c r="HX89" s="143"/>
      <c r="HY89" s="143"/>
      <c r="HZ89" s="143"/>
      <c r="IA89" s="143"/>
      <c r="IB89" s="143"/>
      <c r="IC89" s="143"/>
      <c r="ID89" s="143"/>
      <c r="IE89" s="143"/>
      <c r="IF89" s="143"/>
      <c r="IG89" s="143"/>
      <c r="IH89" s="143"/>
      <c r="II89" s="143"/>
      <c r="IJ89" s="143"/>
      <c r="IK89" s="143"/>
      <c r="IL89" s="143"/>
      <c r="IM89" s="143"/>
      <c r="IN89" s="143"/>
      <c r="IO89" s="143"/>
      <c r="IP89" s="143"/>
      <c r="IQ89" s="143"/>
      <c r="IR89" s="143"/>
      <c r="IS89" s="143"/>
      <c r="IT89" s="143"/>
      <c r="IU89" s="143"/>
      <c r="IV89" s="143"/>
      <c r="IW89" s="143"/>
      <c r="IX89" s="143"/>
      <c r="IY89" s="143"/>
      <c r="IZ89" s="143"/>
      <c r="JA89" s="143"/>
      <c r="JB89" s="143"/>
      <c r="JC89" s="143"/>
      <c r="JD89" s="143"/>
      <c r="JE89" s="143"/>
      <c r="JF89" s="143"/>
      <c r="JG89" s="143"/>
      <c r="JH89" s="143"/>
      <c r="JI89" s="143"/>
      <c r="JJ89" s="143"/>
      <c r="JK89" s="143"/>
      <c r="JL89" s="143"/>
      <c r="JM89" s="143"/>
      <c r="JN89" s="143"/>
      <c r="JO89" s="143"/>
      <c r="JP89" s="143"/>
      <c r="JQ89" s="143"/>
      <c r="JR89" s="143"/>
      <c r="JS89" s="143"/>
      <c r="JT89" s="143"/>
      <c r="JU89" s="143"/>
      <c r="JV89" s="143"/>
      <c r="JW89" s="143"/>
      <c r="JX89" s="143"/>
      <c r="JY89" s="143"/>
      <c r="JZ89" s="143"/>
      <c r="KA89" s="143"/>
      <c r="KB89" s="143"/>
      <c r="KC89" s="143"/>
      <c r="KD89" s="143"/>
      <c r="KE89" s="143"/>
      <c r="KF89" s="143"/>
      <c r="KG89" s="143"/>
      <c r="KH89" s="143"/>
      <c r="KI89" s="143"/>
      <c r="KJ89" s="143"/>
      <c r="KK89" s="143"/>
      <c r="KL89" s="143"/>
      <c r="KM89" s="143"/>
      <c r="KN89" s="143"/>
      <c r="KO89" s="143"/>
      <c r="KP89" s="143"/>
      <c r="KQ89" s="143"/>
      <c r="KR89" s="143"/>
      <c r="KS89" s="143"/>
      <c r="KT89" s="143"/>
      <c r="KU89" s="143"/>
      <c r="KV89" s="143"/>
      <c r="KW89" s="143"/>
      <c r="KX89" s="143"/>
      <c r="KY89" s="143"/>
      <c r="KZ89" s="143"/>
      <c r="LA89" s="143"/>
      <c r="LB89" s="143"/>
      <c r="LC89" s="143"/>
      <c r="LD89" s="143"/>
      <c r="LE89" s="143"/>
      <c r="LF89" s="143"/>
      <c r="LG89" s="143"/>
      <c r="LH89" s="143"/>
      <c r="LI89" s="143"/>
      <c r="LJ89" s="143"/>
      <c r="LK89" s="143"/>
      <c r="LL89" s="143"/>
      <c r="LM89" s="143"/>
      <c r="LN89" s="143"/>
      <c r="LO89" s="143"/>
      <c r="LP89" s="143"/>
      <c r="LQ89" s="143"/>
      <c r="LR89" s="143"/>
      <c r="LS89" s="143"/>
      <c r="LT89" s="143"/>
      <c r="LU89" s="143"/>
      <c r="LV89" s="143"/>
      <c r="LW89" s="143"/>
      <c r="LX89" s="143"/>
      <c r="LY89" s="143"/>
      <c r="LZ89" s="143"/>
      <c r="MA89" s="143"/>
      <c r="MB89" s="143"/>
      <c r="MC89" s="143"/>
      <c r="MD89" s="143"/>
      <c r="ME89" s="143"/>
      <c r="MF89" s="143"/>
      <c r="MG89" s="143"/>
      <c r="MH89" s="143"/>
      <c r="MI89" s="143"/>
      <c r="MJ89" s="143"/>
      <c r="MK89" s="143"/>
      <c r="ML89" s="143"/>
      <c r="MM89" s="143"/>
      <c r="MN89" s="143"/>
      <c r="MO89" s="143"/>
      <c r="MP89" s="143"/>
      <c r="MQ89" s="143"/>
      <c r="MR89" s="143"/>
      <c r="MS89" s="143"/>
      <c r="MT89" s="143"/>
      <c r="MU89" s="143"/>
      <c r="MV89" s="143"/>
      <c r="MW89" s="143"/>
      <c r="MX89" s="143"/>
      <c r="MY89" s="143"/>
      <c r="MZ89" s="143"/>
      <c r="NA89" s="143"/>
      <c r="NB89" s="143"/>
      <c r="NC89" s="143"/>
      <c r="ND89" s="143"/>
      <c r="NE89" s="143"/>
      <c r="NF89" s="143"/>
      <c r="NG89" s="143"/>
      <c r="NH89" s="143"/>
      <c r="NI89" s="143"/>
      <c r="NJ89" s="143"/>
      <c r="NK89" s="143"/>
      <c r="NL89" s="143"/>
      <c r="NM89" s="143"/>
      <c r="NN89" s="143"/>
      <c r="NO89" s="143"/>
      <c r="NP89" s="143"/>
      <c r="NQ89" s="143"/>
      <c r="NR89" s="143"/>
      <c r="NS89" s="143"/>
      <c r="NT89" s="143"/>
      <c r="NU89" s="143"/>
      <c r="NV89" s="143"/>
      <c r="NW89" s="143"/>
      <c r="NX89" s="143"/>
      <c r="NY89" s="143"/>
      <c r="NZ89" s="143"/>
      <c r="OA89" s="143"/>
      <c r="OB89" s="143"/>
      <c r="OC89" s="143"/>
      <c r="OD89" s="143"/>
      <c r="OE89" s="143"/>
      <c r="OF89" s="143"/>
      <c r="OG89" s="143"/>
      <c r="OH89" s="143"/>
      <c r="OI89" s="143"/>
      <c r="OJ89" s="143"/>
      <c r="OK89" s="143"/>
      <c r="OL89" s="143"/>
      <c r="OM89" s="143"/>
      <c r="ON89" s="143"/>
      <c r="OO89" s="143"/>
      <c r="OP89" s="143"/>
      <c r="OQ89" s="143"/>
      <c r="OR89" s="143"/>
      <c r="OS89" s="143"/>
      <c r="OT89" s="143"/>
      <c r="OU89" s="143"/>
      <c r="OV89" s="143"/>
      <c r="OW89" s="143"/>
      <c r="OX89" s="143"/>
      <c r="OY89" s="143"/>
      <c r="OZ89" s="143"/>
      <c r="PA89" s="143"/>
      <c r="PB89" s="143"/>
      <c r="PC89" s="143"/>
      <c r="PD89" s="143"/>
      <c r="PE89" s="143"/>
      <c r="PF89" s="143"/>
      <c r="PG89" s="143"/>
      <c r="PH89" s="143"/>
      <c r="PI89" s="143"/>
      <c r="PJ89" s="143"/>
      <c r="PK89" s="143"/>
      <c r="PL89" s="143"/>
    </row>
    <row r="90" spans="1:428" s="112" customFormat="1">
      <c r="A90" s="143"/>
      <c r="B90" s="306"/>
      <c r="C90" s="595"/>
      <c r="D90" s="595"/>
      <c r="E90" s="595"/>
      <c r="F90" s="308"/>
      <c r="G90" s="308"/>
      <c r="H90" s="308"/>
      <c r="I90" s="30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C90" s="143"/>
      <c r="AD90" s="143"/>
      <c r="AE90" s="143"/>
      <c r="AF90" s="143"/>
      <c r="AG90" s="143"/>
      <c r="AH90" s="143"/>
      <c r="AI90" s="143"/>
      <c r="AJ90" s="143"/>
      <c r="AK90" s="143"/>
      <c r="AL90" s="143"/>
      <c r="AM90" s="143"/>
      <c r="AN90" s="143"/>
      <c r="AO90" s="143"/>
      <c r="AP90" s="143"/>
      <c r="AQ90" s="143"/>
      <c r="AR90" s="143"/>
      <c r="AS90" s="143"/>
      <c r="AT90" s="143"/>
      <c r="AU90" s="143"/>
      <c r="AV90" s="143"/>
      <c r="AW90" s="143"/>
      <c r="AX90" s="143"/>
      <c r="AY90" s="143"/>
      <c r="AZ90" s="143"/>
      <c r="BA90" s="143"/>
      <c r="BB90" s="143"/>
      <c r="BC90" s="143"/>
      <c r="BD90" s="143"/>
      <c r="BE90" s="143"/>
      <c r="BF90" s="143"/>
      <c r="BG90" s="143"/>
      <c r="BH90" s="143"/>
      <c r="BI90" s="143"/>
      <c r="BJ90" s="143"/>
      <c r="BK90" s="143"/>
      <c r="BL90" s="143"/>
      <c r="BM90" s="143"/>
      <c r="BN90" s="143"/>
      <c r="BO90" s="143"/>
      <c r="BP90" s="143"/>
      <c r="BQ90" s="143"/>
      <c r="BR90" s="143"/>
      <c r="BS90" s="143"/>
      <c r="BT90" s="143"/>
      <c r="BU90" s="143"/>
      <c r="BV90" s="143"/>
      <c r="BW90" s="143"/>
      <c r="BX90" s="143"/>
      <c r="BY90" s="143"/>
      <c r="BZ90" s="143"/>
      <c r="CA90" s="143"/>
      <c r="CB90" s="143"/>
      <c r="CC90" s="143"/>
      <c r="CD90" s="143"/>
      <c r="CE90" s="143"/>
      <c r="CF90" s="143"/>
      <c r="CG90" s="143"/>
      <c r="CH90" s="143"/>
      <c r="CI90" s="143"/>
      <c r="CJ90" s="143"/>
      <c r="CK90" s="143"/>
      <c r="CL90" s="143"/>
      <c r="CM90" s="143"/>
      <c r="CN90" s="143"/>
      <c r="CO90" s="143"/>
      <c r="CP90" s="143"/>
      <c r="CQ90" s="143"/>
      <c r="CR90" s="143"/>
      <c r="CS90" s="143"/>
      <c r="CT90" s="143"/>
      <c r="CU90" s="143"/>
      <c r="CV90" s="143"/>
      <c r="CW90" s="143"/>
      <c r="CX90" s="143"/>
      <c r="CY90" s="143"/>
      <c r="CZ90" s="143"/>
      <c r="DA90" s="143"/>
      <c r="DB90" s="143"/>
      <c r="DC90" s="143"/>
      <c r="DD90" s="143"/>
      <c r="DE90" s="143"/>
      <c r="DF90" s="143"/>
      <c r="DG90" s="143"/>
      <c r="DH90" s="143"/>
      <c r="DI90" s="143"/>
      <c r="DJ90" s="143"/>
      <c r="DK90" s="143"/>
      <c r="DL90" s="143"/>
      <c r="DM90" s="143"/>
      <c r="DN90" s="143"/>
      <c r="DO90" s="143"/>
      <c r="DP90" s="143"/>
      <c r="DQ90" s="143"/>
      <c r="DR90" s="143"/>
      <c r="DS90" s="143"/>
      <c r="DT90" s="143"/>
      <c r="DU90" s="143"/>
      <c r="DV90" s="143"/>
      <c r="DW90" s="143"/>
      <c r="DX90" s="143"/>
      <c r="DY90" s="143"/>
      <c r="DZ90" s="143"/>
      <c r="EA90" s="143"/>
      <c r="EB90" s="143"/>
      <c r="EC90" s="143"/>
      <c r="ED90" s="143"/>
      <c r="EE90" s="143"/>
      <c r="EF90" s="143"/>
      <c r="EG90" s="143"/>
      <c r="EH90" s="143"/>
      <c r="EI90" s="143"/>
      <c r="EJ90" s="143"/>
      <c r="EK90" s="143"/>
      <c r="EL90" s="143"/>
      <c r="EM90" s="143"/>
      <c r="EN90" s="143"/>
      <c r="EO90" s="143"/>
      <c r="EP90" s="143"/>
      <c r="EQ90" s="143"/>
      <c r="ER90" s="143"/>
      <c r="ES90" s="143"/>
      <c r="ET90" s="143"/>
      <c r="EU90" s="143"/>
      <c r="EV90" s="143"/>
      <c r="EW90" s="143"/>
      <c r="EX90" s="143"/>
      <c r="EY90" s="143"/>
      <c r="EZ90" s="143"/>
      <c r="FA90" s="143"/>
      <c r="FB90" s="143"/>
      <c r="FC90" s="143"/>
      <c r="FD90" s="143"/>
      <c r="FE90" s="143"/>
      <c r="FF90" s="143"/>
      <c r="FG90" s="143"/>
      <c r="FH90" s="143"/>
      <c r="FI90" s="143"/>
      <c r="FJ90" s="143"/>
      <c r="FK90" s="143"/>
      <c r="FL90" s="143"/>
      <c r="FM90" s="143"/>
      <c r="FN90" s="143"/>
      <c r="FO90" s="143"/>
      <c r="FP90" s="143"/>
      <c r="FQ90" s="143"/>
      <c r="FR90" s="143"/>
      <c r="FS90" s="143"/>
      <c r="FT90" s="143"/>
      <c r="FU90" s="143"/>
      <c r="FV90" s="143"/>
      <c r="FW90" s="143"/>
      <c r="FX90" s="143"/>
      <c r="FY90" s="143"/>
      <c r="FZ90" s="143"/>
      <c r="GA90" s="143"/>
      <c r="GB90" s="143"/>
      <c r="GC90" s="143"/>
      <c r="GD90" s="143"/>
      <c r="GE90" s="143"/>
      <c r="GF90" s="143"/>
      <c r="GG90" s="143"/>
      <c r="GH90" s="143"/>
      <c r="GI90" s="143"/>
      <c r="GJ90" s="143"/>
      <c r="GK90" s="143"/>
      <c r="GL90" s="143"/>
      <c r="GM90" s="143"/>
      <c r="GN90" s="143"/>
      <c r="GO90" s="143"/>
      <c r="GP90" s="143"/>
      <c r="GQ90" s="143"/>
      <c r="GR90" s="143"/>
      <c r="GS90" s="143"/>
      <c r="GT90" s="143"/>
      <c r="GU90" s="143"/>
      <c r="GV90" s="143"/>
      <c r="GW90" s="143"/>
      <c r="GX90" s="143"/>
      <c r="GY90" s="143"/>
      <c r="GZ90" s="143"/>
      <c r="HA90" s="143"/>
      <c r="HB90" s="143"/>
      <c r="HC90" s="143"/>
      <c r="HD90" s="143"/>
      <c r="HE90" s="143"/>
      <c r="HF90" s="143"/>
      <c r="HG90" s="143"/>
      <c r="HH90" s="143"/>
      <c r="HI90" s="143"/>
      <c r="HJ90" s="143"/>
      <c r="HK90" s="143"/>
      <c r="HL90" s="143"/>
      <c r="HM90" s="143"/>
      <c r="HN90" s="143"/>
      <c r="HO90" s="143"/>
      <c r="HP90" s="143"/>
      <c r="HQ90" s="143"/>
      <c r="HR90" s="143"/>
      <c r="HS90" s="143"/>
      <c r="HT90" s="143"/>
      <c r="HU90" s="143"/>
      <c r="HV90" s="143"/>
      <c r="HW90" s="143"/>
      <c r="HX90" s="143"/>
      <c r="HY90" s="143"/>
      <c r="HZ90" s="143"/>
      <c r="IA90" s="143"/>
      <c r="IB90" s="143"/>
      <c r="IC90" s="143"/>
      <c r="ID90" s="143"/>
      <c r="IE90" s="143"/>
      <c r="IF90" s="143"/>
      <c r="IG90" s="143"/>
      <c r="IH90" s="143"/>
      <c r="II90" s="143"/>
      <c r="IJ90" s="143"/>
      <c r="IK90" s="143"/>
      <c r="IL90" s="143"/>
      <c r="IM90" s="143"/>
      <c r="IN90" s="143"/>
      <c r="IO90" s="143"/>
      <c r="IP90" s="143"/>
      <c r="IQ90" s="143"/>
      <c r="IR90" s="143"/>
      <c r="IS90" s="143"/>
      <c r="IT90" s="143"/>
      <c r="IU90" s="143"/>
      <c r="IV90" s="143"/>
      <c r="IW90" s="143"/>
      <c r="IX90" s="143"/>
      <c r="IY90" s="143"/>
      <c r="IZ90" s="143"/>
      <c r="JA90" s="143"/>
      <c r="JB90" s="143"/>
      <c r="JC90" s="143"/>
      <c r="JD90" s="143"/>
      <c r="JE90" s="143"/>
      <c r="JF90" s="143"/>
      <c r="JG90" s="143"/>
      <c r="JH90" s="143"/>
      <c r="JI90" s="143"/>
      <c r="JJ90" s="143"/>
      <c r="JK90" s="143"/>
      <c r="JL90" s="143"/>
      <c r="JM90" s="143"/>
      <c r="JN90" s="143"/>
      <c r="JO90" s="143"/>
      <c r="JP90" s="143"/>
      <c r="JQ90" s="143"/>
      <c r="JR90" s="143"/>
      <c r="JS90" s="143"/>
      <c r="JT90" s="143"/>
      <c r="JU90" s="143"/>
      <c r="JV90" s="143"/>
      <c r="JW90" s="143"/>
      <c r="JX90" s="143"/>
      <c r="JY90" s="143"/>
      <c r="JZ90" s="143"/>
      <c r="KA90" s="143"/>
      <c r="KB90" s="143"/>
      <c r="KC90" s="143"/>
      <c r="KD90" s="143"/>
      <c r="KE90" s="143"/>
      <c r="KF90" s="143"/>
      <c r="KG90" s="143"/>
      <c r="KH90" s="143"/>
      <c r="KI90" s="143"/>
      <c r="KJ90" s="143"/>
      <c r="KK90" s="143"/>
      <c r="KL90" s="143"/>
      <c r="KM90" s="143"/>
      <c r="KN90" s="143"/>
      <c r="KO90" s="143"/>
      <c r="KP90" s="143"/>
      <c r="KQ90" s="143"/>
      <c r="KR90" s="143"/>
      <c r="KS90" s="143"/>
      <c r="KT90" s="143"/>
      <c r="KU90" s="143"/>
      <c r="KV90" s="143"/>
      <c r="KW90" s="143"/>
      <c r="KX90" s="143"/>
      <c r="KY90" s="143"/>
      <c r="KZ90" s="143"/>
      <c r="LA90" s="143"/>
      <c r="LB90" s="143"/>
      <c r="LC90" s="143"/>
      <c r="LD90" s="143"/>
      <c r="LE90" s="143"/>
      <c r="LF90" s="143"/>
      <c r="LG90" s="143"/>
      <c r="LH90" s="143"/>
      <c r="LI90" s="143"/>
      <c r="LJ90" s="143"/>
      <c r="LK90" s="143"/>
      <c r="LL90" s="143"/>
      <c r="LM90" s="143"/>
      <c r="LN90" s="143"/>
      <c r="LO90" s="143"/>
      <c r="LP90" s="143"/>
      <c r="LQ90" s="143"/>
      <c r="LR90" s="143"/>
      <c r="LS90" s="143"/>
      <c r="LT90" s="143"/>
      <c r="LU90" s="143"/>
      <c r="LV90" s="143"/>
      <c r="LW90" s="143"/>
      <c r="LX90" s="143"/>
      <c r="LY90" s="143"/>
      <c r="LZ90" s="143"/>
      <c r="MA90" s="143"/>
      <c r="MB90" s="143"/>
      <c r="MC90" s="143"/>
      <c r="MD90" s="143"/>
      <c r="ME90" s="143"/>
      <c r="MF90" s="143"/>
      <c r="MG90" s="143"/>
      <c r="MH90" s="143"/>
      <c r="MI90" s="143"/>
      <c r="MJ90" s="143"/>
      <c r="MK90" s="143"/>
      <c r="ML90" s="143"/>
      <c r="MM90" s="143"/>
      <c r="MN90" s="143"/>
      <c r="MO90" s="143"/>
      <c r="MP90" s="143"/>
      <c r="MQ90" s="143"/>
      <c r="MR90" s="143"/>
      <c r="MS90" s="143"/>
      <c r="MT90" s="143"/>
      <c r="MU90" s="143"/>
      <c r="MV90" s="143"/>
      <c r="MW90" s="143"/>
      <c r="MX90" s="143"/>
      <c r="MY90" s="143"/>
      <c r="MZ90" s="143"/>
      <c r="NA90" s="143"/>
      <c r="NB90" s="143"/>
      <c r="NC90" s="143"/>
      <c r="ND90" s="143"/>
      <c r="NE90" s="143"/>
      <c r="NF90" s="143"/>
      <c r="NG90" s="143"/>
      <c r="NH90" s="143"/>
      <c r="NI90" s="143"/>
      <c r="NJ90" s="143"/>
      <c r="NK90" s="143"/>
      <c r="NL90" s="143"/>
      <c r="NM90" s="143"/>
      <c r="NN90" s="143"/>
      <c r="NO90" s="143"/>
      <c r="NP90" s="143"/>
      <c r="NQ90" s="143"/>
      <c r="NR90" s="143"/>
      <c r="NS90" s="143"/>
      <c r="NT90" s="143"/>
      <c r="NU90" s="143"/>
      <c r="NV90" s="143"/>
      <c r="NW90" s="143"/>
      <c r="NX90" s="143"/>
      <c r="NY90" s="143"/>
      <c r="NZ90" s="143"/>
      <c r="OA90" s="143"/>
      <c r="OB90" s="143"/>
      <c r="OC90" s="143"/>
      <c r="OD90" s="143"/>
      <c r="OE90" s="143"/>
      <c r="OF90" s="143"/>
      <c r="OG90" s="143"/>
      <c r="OH90" s="143"/>
      <c r="OI90" s="143"/>
      <c r="OJ90" s="143"/>
      <c r="OK90" s="143"/>
      <c r="OL90" s="143"/>
      <c r="OM90" s="143"/>
      <c r="ON90" s="143"/>
      <c r="OO90" s="143"/>
      <c r="OP90" s="143"/>
      <c r="OQ90" s="143"/>
      <c r="OR90" s="143"/>
      <c r="OS90" s="143"/>
      <c r="OT90" s="143"/>
      <c r="OU90" s="143"/>
      <c r="OV90" s="143"/>
      <c r="OW90" s="143"/>
      <c r="OX90" s="143"/>
      <c r="OY90" s="143"/>
      <c r="OZ90" s="143"/>
      <c r="PA90" s="143"/>
      <c r="PB90" s="143"/>
      <c r="PC90" s="143"/>
      <c r="PD90" s="143"/>
      <c r="PE90" s="143"/>
      <c r="PF90" s="143"/>
      <c r="PG90" s="143"/>
      <c r="PH90" s="143"/>
      <c r="PI90" s="143"/>
      <c r="PJ90" s="143"/>
      <c r="PK90" s="143"/>
      <c r="PL90" s="143"/>
    </row>
    <row r="91" spans="1:428" s="112" customFormat="1">
      <c r="A91" s="143"/>
      <c r="B91" s="306"/>
      <c r="C91" s="593"/>
      <c r="D91" s="593"/>
      <c r="E91" s="593"/>
      <c r="F91" s="305"/>
      <c r="G91" s="305"/>
      <c r="H91" s="305"/>
      <c r="I91" s="30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C91" s="143"/>
      <c r="AD91" s="143"/>
      <c r="AE91" s="143"/>
      <c r="AF91" s="143"/>
      <c r="AG91" s="143"/>
      <c r="AH91" s="143"/>
      <c r="AI91" s="143"/>
      <c r="AJ91" s="143"/>
      <c r="AK91" s="143"/>
      <c r="AL91" s="143"/>
      <c r="AM91" s="143"/>
      <c r="AN91" s="143"/>
      <c r="AO91" s="143"/>
      <c r="AP91" s="143"/>
      <c r="AQ91" s="143"/>
      <c r="AR91" s="143"/>
      <c r="AS91" s="143"/>
      <c r="AT91" s="143"/>
      <c r="AU91" s="143"/>
      <c r="AV91" s="143"/>
      <c r="AW91" s="143"/>
      <c r="AX91" s="143"/>
      <c r="AY91" s="143"/>
      <c r="AZ91" s="143"/>
      <c r="BA91" s="143"/>
      <c r="BB91" s="143"/>
      <c r="BC91" s="143"/>
      <c r="BD91" s="143"/>
      <c r="BE91" s="143"/>
      <c r="BF91" s="143"/>
      <c r="BG91" s="143"/>
      <c r="BH91" s="143"/>
      <c r="BI91" s="143"/>
      <c r="BJ91" s="143"/>
      <c r="BK91" s="143"/>
      <c r="BL91" s="143"/>
      <c r="BM91" s="143"/>
      <c r="BN91" s="143"/>
      <c r="BO91" s="143"/>
      <c r="BP91" s="143"/>
      <c r="BQ91" s="143"/>
      <c r="BR91" s="143"/>
      <c r="BS91" s="143"/>
      <c r="BT91" s="143"/>
      <c r="BU91" s="143"/>
      <c r="BV91" s="143"/>
      <c r="BW91" s="143"/>
      <c r="BX91" s="143"/>
      <c r="BY91" s="143"/>
      <c r="BZ91" s="143"/>
      <c r="CA91" s="143"/>
      <c r="CB91" s="143"/>
      <c r="CC91" s="143"/>
      <c r="CD91" s="143"/>
      <c r="CE91" s="143"/>
      <c r="CF91" s="143"/>
      <c r="CG91" s="143"/>
      <c r="CH91" s="143"/>
      <c r="CI91" s="143"/>
      <c r="CJ91" s="143"/>
      <c r="CK91" s="143"/>
      <c r="CL91" s="143"/>
      <c r="CM91" s="143"/>
      <c r="CN91" s="143"/>
      <c r="CO91" s="143"/>
      <c r="CP91" s="143"/>
      <c r="CQ91" s="143"/>
      <c r="CR91" s="143"/>
      <c r="CS91" s="143"/>
      <c r="CT91" s="143"/>
      <c r="CU91" s="143"/>
      <c r="CV91" s="143"/>
      <c r="CW91" s="143"/>
      <c r="CX91" s="143"/>
      <c r="CY91" s="143"/>
      <c r="CZ91" s="143"/>
      <c r="DA91" s="143"/>
      <c r="DB91" s="143"/>
      <c r="DC91" s="143"/>
      <c r="DD91" s="143"/>
      <c r="DE91" s="143"/>
      <c r="DF91" s="143"/>
      <c r="DG91" s="143"/>
      <c r="DH91" s="143"/>
      <c r="DI91" s="143"/>
      <c r="DJ91" s="143"/>
      <c r="DK91" s="143"/>
      <c r="DL91" s="143"/>
      <c r="DM91" s="143"/>
      <c r="DN91" s="143"/>
      <c r="DO91" s="143"/>
      <c r="DP91" s="143"/>
      <c r="DQ91" s="143"/>
      <c r="DR91" s="143"/>
      <c r="DS91" s="143"/>
      <c r="DT91" s="143"/>
      <c r="DU91" s="143"/>
      <c r="DV91" s="143"/>
      <c r="DW91" s="143"/>
      <c r="DX91" s="143"/>
      <c r="DY91" s="143"/>
      <c r="DZ91" s="143"/>
      <c r="EA91" s="143"/>
      <c r="EB91" s="143"/>
      <c r="EC91" s="143"/>
      <c r="ED91" s="143"/>
      <c r="EE91" s="143"/>
      <c r="EF91" s="143"/>
      <c r="EG91" s="143"/>
      <c r="EH91" s="143"/>
      <c r="EI91" s="143"/>
      <c r="EJ91" s="143"/>
      <c r="EK91" s="143"/>
      <c r="EL91" s="143"/>
      <c r="EM91" s="143"/>
      <c r="EN91" s="143"/>
      <c r="EO91" s="143"/>
      <c r="EP91" s="143"/>
      <c r="EQ91" s="143"/>
      <c r="ER91" s="143"/>
      <c r="ES91" s="143"/>
      <c r="ET91" s="143"/>
      <c r="EU91" s="143"/>
      <c r="EV91" s="143"/>
      <c r="EW91" s="143"/>
      <c r="EX91" s="143"/>
      <c r="EY91" s="143"/>
      <c r="EZ91" s="143"/>
      <c r="FA91" s="143"/>
      <c r="FB91" s="143"/>
      <c r="FC91" s="143"/>
      <c r="FD91" s="143"/>
      <c r="FE91" s="143"/>
      <c r="FF91" s="143"/>
      <c r="FG91" s="143"/>
      <c r="FH91" s="143"/>
      <c r="FI91" s="143"/>
      <c r="FJ91" s="143"/>
      <c r="FK91" s="143"/>
      <c r="FL91" s="143"/>
      <c r="FM91" s="143"/>
      <c r="FN91" s="143"/>
      <c r="FO91" s="143"/>
      <c r="FP91" s="143"/>
      <c r="FQ91" s="143"/>
      <c r="FR91" s="143"/>
      <c r="FS91" s="143"/>
      <c r="FT91" s="143"/>
      <c r="FU91" s="143"/>
      <c r="FV91" s="143"/>
      <c r="FW91" s="143"/>
      <c r="FX91" s="143"/>
      <c r="FY91" s="143"/>
      <c r="FZ91" s="143"/>
      <c r="GA91" s="143"/>
      <c r="GB91" s="143"/>
      <c r="GC91" s="143"/>
      <c r="GD91" s="143"/>
      <c r="GE91" s="143"/>
      <c r="GF91" s="143"/>
      <c r="GG91" s="143"/>
      <c r="GH91" s="143"/>
      <c r="GI91" s="143"/>
      <c r="GJ91" s="143"/>
      <c r="GK91" s="143"/>
      <c r="GL91" s="143"/>
      <c r="GM91" s="143"/>
      <c r="GN91" s="143"/>
      <c r="GO91" s="143"/>
      <c r="GP91" s="143"/>
      <c r="GQ91" s="143"/>
      <c r="GR91" s="143"/>
      <c r="GS91" s="143"/>
      <c r="GT91" s="143"/>
      <c r="GU91" s="143"/>
      <c r="GV91" s="143"/>
      <c r="GW91" s="143"/>
      <c r="GX91" s="143"/>
      <c r="GY91" s="143"/>
      <c r="GZ91" s="143"/>
      <c r="HA91" s="143"/>
      <c r="HB91" s="143"/>
      <c r="HC91" s="143"/>
      <c r="HD91" s="143"/>
      <c r="HE91" s="143"/>
      <c r="HF91" s="143"/>
      <c r="HG91" s="143"/>
      <c r="HH91" s="143"/>
      <c r="HI91" s="143"/>
      <c r="HJ91" s="143"/>
      <c r="HK91" s="143"/>
      <c r="HL91" s="143"/>
      <c r="HM91" s="143"/>
      <c r="HN91" s="143"/>
      <c r="HO91" s="143"/>
      <c r="HP91" s="143"/>
      <c r="HQ91" s="143"/>
      <c r="HR91" s="143"/>
      <c r="HS91" s="143"/>
      <c r="HT91" s="143"/>
      <c r="HU91" s="143"/>
      <c r="HV91" s="143"/>
      <c r="HW91" s="143"/>
      <c r="HX91" s="143"/>
      <c r="HY91" s="143"/>
      <c r="HZ91" s="143"/>
      <c r="IA91" s="143"/>
      <c r="IB91" s="143"/>
      <c r="IC91" s="143"/>
      <c r="ID91" s="143"/>
      <c r="IE91" s="143"/>
      <c r="IF91" s="143"/>
      <c r="IG91" s="143"/>
      <c r="IH91" s="143"/>
      <c r="II91" s="143"/>
      <c r="IJ91" s="143"/>
      <c r="IK91" s="143"/>
      <c r="IL91" s="143"/>
      <c r="IM91" s="143"/>
      <c r="IN91" s="143"/>
      <c r="IO91" s="143"/>
      <c r="IP91" s="143"/>
      <c r="IQ91" s="143"/>
      <c r="IR91" s="143"/>
      <c r="IS91" s="143"/>
      <c r="IT91" s="143"/>
      <c r="IU91" s="143"/>
      <c r="IV91" s="143"/>
      <c r="IW91" s="143"/>
      <c r="IX91" s="143"/>
      <c r="IY91" s="143"/>
      <c r="IZ91" s="143"/>
      <c r="JA91" s="143"/>
      <c r="JB91" s="143"/>
      <c r="JC91" s="143"/>
      <c r="JD91" s="143"/>
      <c r="JE91" s="143"/>
      <c r="JF91" s="143"/>
      <c r="JG91" s="143"/>
      <c r="JH91" s="143"/>
      <c r="JI91" s="143"/>
      <c r="JJ91" s="143"/>
      <c r="JK91" s="143"/>
      <c r="JL91" s="143"/>
      <c r="JM91" s="143"/>
      <c r="JN91" s="143"/>
      <c r="JO91" s="143"/>
      <c r="JP91" s="143"/>
      <c r="JQ91" s="143"/>
      <c r="JR91" s="143"/>
      <c r="JS91" s="143"/>
      <c r="JT91" s="143"/>
      <c r="JU91" s="143"/>
      <c r="JV91" s="143"/>
      <c r="JW91" s="143"/>
      <c r="JX91" s="143"/>
      <c r="JY91" s="143"/>
      <c r="JZ91" s="143"/>
      <c r="KA91" s="143"/>
      <c r="KB91" s="143"/>
      <c r="KC91" s="143"/>
      <c r="KD91" s="143"/>
      <c r="KE91" s="143"/>
      <c r="KF91" s="143"/>
      <c r="KG91" s="143"/>
      <c r="KH91" s="143"/>
      <c r="KI91" s="143"/>
      <c r="KJ91" s="143"/>
      <c r="KK91" s="143"/>
      <c r="KL91" s="143"/>
      <c r="KM91" s="143"/>
      <c r="KN91" s="143"/>
      <c r="KO91" s="143"/>
      <c r="KP91" s="143"/>
      <c r="KQ91" s="143"/>
      <c r="KR91" s="143"/>
      <c r="KS91" s="143"/>
      <c r="KT91" s="143"/>
      <c r="KU91" s="143"/>
      <c r="KV91" s="143"/>
      <c r="KW91" s="143"/>
      <c r="KX91" s="143"/>
      <c r="KY91" s="143"/>
      <c r="KZ91" s="143"/>
      <c r="LA91" s="143"/>
      <c r="LB91" s="143"/>
      <c r="LC91" s="143"/>
      <c r="LD91" s="143"/>
      <c r="LE91" s="143"/>
      <c r="LF91" s="143"/>
      <c r="LG91" s="143"/>
      <c r="LH91" s="143"/>
      <c r="LI91" s="143"/>
      <c r="LJ91" s="143"/>
      <c r="LK91" s="143"/>
      <c r="LL91" s="143"/>
      <c r="LM91" s="143"/>
      <c r="LN91" s="143"/>
      <c r="LO91" s="143"/>
      <c r="LP91" s="143"/>
      <c r="LQ91" s="143"/>
      <c r="LR91" s="143"/>
      <c r="LS91" s="143"/>
      <c r="LT91" s="143"/>
      <c r="LU91" s="143"/>
      <c r="LV91" s="143"/>
      <c r="LW91" s="143"/>
      <c r="LX91" s="143"/>
      <c r="LY91" s="143"/>
      <c r="LZ91" s="143"/>
      <c r="MA91" s="143"/>
      <c r="MB91" s="143"/>
      <c r="MC91" s="143"/>
      <c r="MD91" s="143"/>
      <c r="ME91" s="143"/>
      <c r="MF91" s="143"/>
      <c r="MG91" s="143"/>
      <c r="MH91" s="143"/>
      <c r="MI91" s="143"/>
      <c r="MJ91" s="143"/>
      <c r="MK91" s="143"/>
      <c r="ML91" s="143"/>
      <c r="MM91" s="143"/>
      <c r="MN91" s="143"/>
      <c r="MO91" s="143"/>
      <c r="MP91" s="143"/>
      <c r="MQ91" s="143"/>
      <c r="MR91" s="143"/>
      <c r="MS91" s="143"/>
      <c r="MT91" s="143"/>
      <c r="MU91" s="143"/>
      <c r="MV91" s="143"/>
      <c r="MW91" s="143"/>
      <c r="MX91" s="143"/>
      <c r="MY91" s="143"/>
      <c r="MZ91" s="143"/>
      <c r="NA91" s="143"/>
      <c r="NB91" s="143"/>
      <c r="NC91" s="143"/>
      <c r="ND91" s="143"/>
      <c r="NE91" s="143"/>
      <c r="NF91" s="143"/>
      <c r="NG91" s="143"/>
      <c r="NH91" s="143"/>
      <c r="NI91" s="143"/>
      <c r="NJ91" s="143"/>
      <c r="NK91" s="143"/>
      <c r="NL91" s="143"/>
      <c r="NM91" s="143"/>
      <c r="NN91" s="143"/>
      <c r="NO91" s="143"/>
      <c r="NP91" s="143"/>
      <c r="NQ91" s="143"/>
      <c r="NR91" s="143"/>
      <c r="NS91" s="143"/>
      <c r="NT91" s="143"/>
      <c r="NU91" s="143"/>
      <c r="NV91" s="143"/>
      <c r="NW91" s="143"/>
      <c r="NX91" s="143"/>
      <c r="NY91" s="143"/>
      <c r="NZ91" s="143"/>
      <c r="OA91" s="143"/>
      <c r="OB91" s="143"/>
      <c r="OC91" s="143"/>
      <c r="OD91" s="143"/>
      <c r="OE91" s="143"/>
      <c r="OF91" s="143"/>
      <c r="OG91" s="143"/>
      <c r="OH91" s="143"/>
      <c r="OI91" s="143"/>
      <c r="OJ91" s="143"/>
      <c r="OK91" s="143"/>
      <c r="OL91" s="143"/>
      <c r="OM91" s="143"/>
      <c r="ON91" s="143"/>
      <c r="OO91" s="143"/>
      <c r="OP91" s="143"/>
      <c r="OQ91" s="143"/>
      <c r="OR91" s="143"/>
      <c r="OS91" s="143"/>
      <c r="OT91" s="143"/>
      <c r="OU91" s="143"/>
      <c r="OV91" s="143"/>
      <c r="OW91" s="143"/>
      <c r="OX91" s="143"/>
      <c r="OY91" s="143"/>
      <c r="OZ91" s="143"/>
      <c r="PA91" s="143"/>
      <c r="PB91" s="143"/>
      <c r="PC91" s="143"/>
      <c r="PD91" s="143"/>
      <c r="PE91" s="143"/>
      <c r="PF91" s="143"/>
      <c r="PG91" s="143"/>
      <c r="PH91" s="143"/>
      <c r="PI91" s="143"/>
      <c r="PJ91" s="143"/>
      <c r="PK91" s="143"/>
      <c r="PL91" s="143"/>
    </row>
    <row r="92" spans="1:428" s="112" customFormat="1">
      <c r="A92" s="143"/>
      <c r="B92" s="306"/>
      <c r="C92" s="303"/>
      <c r="D92" s="307"/>
      <c r="E92" s="303"/>
      <c r="F92" s="303"/>
      <c r="G92" s="303"/>
      <c r="H92" s="303"/>
      <c r="I92" s="30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  <c r="Y92" s="143"/>
      <c r="Z92" s="143"/>
      <c r="AA92" s="143"/>
      <c r="AB92" s="143"/>
      <c r="AC92" s="143"/>
      <c r="AD92" s="143"/>
      <c r="AE92" s="143"/>
      <c r="AF92" s="143"/>
      <c r="AG92" s="143"/>
      <c r="AH92" s="143"/>
      <c r="AI92" s="143"/>
      <c r="AJ92" s="143"/>
      <c r="AK92" s="143"/>
      <c r="AL92" s="143"/>
      <c r="AM92" s="143"/>
      <c r="AN92" s="143"/>
      <c r="AO92" s="143"/>
      <c r="AP92" s="143"/>
      <c r="AQ92" s="143"/>
      <c r="AR92" s="143"/>
      <c r="AS92" s="143"/>
      <c r="AT92" s="143"/>
      <c r="AU92" s="143"/>
      <c r="AV92" s="143"/>
      <c r="AW92" s="143"/>
      <c r="AX92" s="143"/>
      <c r="AY92" s="143"/>
      <c r="AZ92" s="143"/>
      <c r="BA92" s="143"/>
      <c r="BB92" s="143"/>
      <c r="BC92" s="143"/>
      <c r="BD92" s="143"/>
      <c r="BE92" s="143"/>
      <c r="BF92" s="143"/>
      <c r="BG92" s="143"/>
      <c r="BH92" s="143"/>
      <c r="BI92" s="143"/>
      <c r="BJ92" s="143"/>
      <c r="BK92" s="143"/>
      <c r="BL92" s="143"/>
      <c r="BM92" s="143"/>
      <c r="BN92" s="143"/>
      <c r="BO92" s="143"/>
      <c r="BP92" s="143"/>
      <c r="BQ92" s="143"/>
      <c r="BR92" s="143"/>
      <c r="BS92" s="143"/>
      <c r="BT92" s="143"/>
      <c r="BU92" s="143"/>
      <c r="BV92" s="143"/>
      <c r="BW92" s="143"/>
      <c r="BX92" s="143"/>
      <c r="BY92" s="143"/>
      <c r="BZ92" s="143"/>
      <c r="CA92" s="143"/>
      <c r="CB92" s="143"/>
      <c r="CC92" s="143"/>
      <c r="CD92" s="143"/>
      <c r="CE92" s="143"/>
      <c r="CF92" s="143"/>
      <c r="CG92" s="143"/>
      <c r="CH92" s="143"/>
      <c r="CI92" s="143"/>
      <c r="CJ92" s="143"/>
      <c r="CK92" s="143"/>
      <c r="CL92" s="143"/>
      <c r="CM92" s="143"/>
      <c r="CN92" s="143"/>
      <c r="CO92" s="143"/>
      <c r="CP92" s="143"/>
      <c r="CQ92" s="143"/>
      <c r="CR92" s="143"/>
      <c r="CS92" s="143"/>
      <c r="CT92" s="143"/>
      <c r="CU92" s="143"/>
      <c r="CV92" s="143"/>
      <c r="CW92" s="143"/>
      <c r="CX92" s="143"/>
      <c r="CY92" s="143"/>
      <c r="CZ92" s="143"/>
      <c r="DA92" s="143"/>
      <c r="DB92" s="143"/>
      <c r="DC92" s="143"/>
      <c r="DD92" s="143"/>
      <c r="DE92" s="143"/>
      <c r="DF92" s="143"/>
      <c r="DG92" s="143"/>
      <c r="DH92" s="143"/>
      <c r="DI92" s="143"/>
      <c r="DJ92" s="143"/>
      <c r="DK92" s="143"/>
      <c r="DL92" s="143"/>
      <c r="DM92" s="143"/>
      <c r="DN92" s="143"/>
      <c r="DO92" s="143"/>
      <c r="DP92" s="143"/>
      <c r="DQ92" s="143"/>
      <c r="DR92" s="143"/>
      <c r="DS92" s="143"/>
      <c r="DT92" s="143"/>
      <c r="DU92" s="143"/>
      <c r="DV92" s="143"/>
      <c r="DW92" s="143"/>
      <c r="DX92" s="143"/>
      <c r="DY92" s="143"/>
      <c r="DZ92" s="143"/>
      <c r="EA92" s="143"/>
      <c r="EB92" s="143"/>
      <c r="EC92" s="143"/>
      <c r="ED92" s="143"/>
      <c r="EE92" s="143"/>
      <c r="EF92" s="143"/>
      <c r="EG92" s="143"/>
      <c r="EH92" s="143"/>
      <c r="EI92" s="143"/>
      <c r="EJ92" s="143"/>
      <c r="EK92" s="143"/>
      <c r="EL92" s="143"/>
      <c r="EM92" s="143"/>
      <c r="EN92" s="143"/>
      <c r="EO92" s="143"/>
      <c r="EP92" s="143"/>
      <c r="EQ92" s="143"/>
      <c r="ER92" s="143"/>
      <c r="ES92" s="143"/>
      <c r="ET92" s="143"/>
      <c r="EU92" s="143"/>
      <c r="EV92" s="143"/>
      <c r="EW92" s="143"/>
      <c r="EX92" s="143"/>
      <c r="EY92" s="143"/>
      <c r="EZ92" s="143"/>
      <c r="FA92" s="143"/>
      <c r="FB92" s="143"/>
      <c r="FC92" s="143"/>
      <c r="FD92" s="143"/>
      <c r="FE92" s="143"/>
      <c r="FF92" s="143"/>
      <c r="FG92" s="143"/>
      <c r="FH92" s="143"/>
      <c r="FI92" s="143"/>
      <c r="FJ92" s="143"/>
      <c r="FK92" s="143"/>
      <c r="FL92" s="143"/>
      <c r="FM92" s="143"/>
      <c r="FN92" s="143"/>
      <c r="FO92" s="143"/>
      <c r="FP92" s="143"/>
      <c r="FQ92" s="143"/>
      <c r="FR92" s="143"/>
      <c r="FS92" s="143"/>
      <c r="FT92" s="143"/>
      <c r="FU92" s="143"/>
      <c r="FV92" s="143"/>
      <c r="FW92" s="143"/>
      <c r="FX92" s="143"/>
      <c r="FY92" s="143"/>
      <c r="FZ92" s="143"/>
      <c r="GA92" s="143"/>
      <c r="GB92" s="143"/>
      <c r="GC92" s="143"/>
      <c r="GD92" s="143"/>
      <c r="GE92" s="143"/>
      <c r="GF92" s="143"/>
      <c r="GG92" s="143"/>
      <c r="GH92" s="143"/>
      <c r="GI92" s="143"/>
      <c r="GJ92" s="143"/>
      <c r="GK92" s="143"/>
      <c r="GL92" s="143"/>
      <c r="GM92" s="143"/>
      <c r="GN92" s="143"/>
      <c r="GO92" s="143"/>
      <c r="GP92" s="143"/>
      <c r="GQ92" s="143"/>
      <c r="GR92" s="143"/>
      <c r="GS92" s="143"/>
      <c r="GT92" s="143"/>
      <c r="GU92" s="143"/>
      <c r="GV92" s="143"/>
      <c r="GW92" s="143"/>
      <c r="GX92" s="143"/>
      <c r="GY92" s="143"/>
      <c r="GZ92" s="143"/>
      <c r="HA92" s="143"/>
      <c r="HB92" s="143"/>
      <c r="HC92" s="143"/>
      <c r="HD92" s="143"/>
      <c r="HE92" s="143"/>
      <c r="HF92" s="143"/>
      <c r="HG92" s="143"/>
      <c r="HH92" s="143"/>
      <c r="HI92" s="143"/>
      <c r="HJ92" s="143"/>
      <c r="HK92" s="143"/>
      <c r="HL92" s="143"/>
      <c r="HM92" s="143"/>
      <c r="HN92" s="143"/>
      <c r="HO92" s="143"/>
      <c r="HP92" s="143"/>
      <c r="HQ92" s="143"/>
      <c r="HR92" s="143"/>
      <c r="HS92" s="143"/>
      <c r="HT92" s="143"/>
      <c r="HU92" s="143"/>
      <c r="HV92" s="143"/>
      <c r="HW92" s="143"/>
      <c r="HX92" s="143"/>
      <c r="HY92" s="143"/>
      <c r="HZ92" s="143"/>
      <c r="IA92" s="143"/>
      <c r="IB92" s="143"/>
      <c r="IC92" s="143"/>
      <c r="ID92" s="143"/>
      <c r="IE92" s="143"/>
      <c r="IF92" s="143"/>
      <c r="IG92" s="143"/>
      <c r="IH92" s="143"/>
      <c r="II92" s="143"/>
      <c r="IJ92" s="143"/>
      <c r="IK92" s="143"/>
      <c r="IL92" s="143"/>
      <c r="IM92" s="143"/>
      <c r="IN92" s="143"/>
      <c r="IO92" s="143"/>
      <c r="IP92" s="143"/>
      <c r="IQ92" s="143"/>
      <c r="IR92" s="143"/>
      <c r="IS92" s="143"/>
      <c r="IT92" s="143"/>
      <c r="IU92" s="143"/>
      <c r="IV92" s="143"/>
      <c r="IW92" s="143"/>
      <c r="IX92" s="143"/>
      <c r="IY92" s="143"/>
      <c r="IZ92" s="143"/>
      <c r="JA92" s="143"/>
      <c r="JB92" s="143"/>
      <c r="JC92" s="143"/>
      <c r="JD92" s="143"/>
      <c r="JE92" s="143"/>
      <c r="JF92" s="143"/>
      <c r="JG92" s="143"/>
      <c r="JH92" s="143"/>
      <c r="JI92" s="143"/>
      <c r="JJ92" s="143"/>
      <c r="JK92" s="143"/>
      <c r="JL92" s="143"/>
      <c r="JM92" s="143"/>
      <c r="JN92" s="143"/>
      <c r="JO92" s="143"/>
      <c r="JP92" s="143"/>
      <c r="JQ92" s="143"/>
      <c r="JR92" s="143"/>
      <c r="JS92" s="143"/>
      <c r="JT92" s="143"/>
      <c r="JU92" s="143"/>
      <c r="JV92" s="143"/>
      <c r="JW92" s="143"/>
      <c r="JX92" s="143"/>
      <c r="JY92" s="143"/>
      <c r="JZ92" s="143"/>
      <c r="KA92" s="143"/>
      <c r="KB92" s="143"/>
      <c r="KC92" s="143"/>
      <c r="KD92" s="143"/>
      <c r="KE92" s="143"/>
      <c r="KF92" s="143"/>
      <c r="KG92" s="143"/>
      <c r="KH92" s="143"/>
      <c r="KI92" s="143"/>
      <c r="KJ92" s="143"/>
      <c r="KK92" s="143"/>
      <c r="KL92" s="143"/>
      <c r="KM92" s="143"/>
      <c r="KN92" s="143"/>
      <c r="KO92" s="143"/>
      <c r="KP92" s="143"/>
      <c r="KQ92" s="143"/>
      <c r="KR92" s="143"/>
      <c r="KS92" s="143"/>
      <c r="KT92" s="143"/>
      <c r="KU92" s="143"/>
      <c r="KV92" s="143"/>
      <c r="KW92" s="143"/>
      <c r="KX92" s="143"/>
      <c r="KY92" s="143"/>
      <c r="KZ92" s="143"/>
      <c r="LA92" s="143"/>
      <c r="LB92" s="143"/>
      <c r="LC92" s="143"/>
      <c r="LD92" s="143"/>
      <c r="LE92" s="143"/>
      <c r="LF92" s="143"/>
      <c r="LG92" s="143"/>
      <c r="LH92" s="143"/>
      <c r="LI92" s="143"/>
      <c r="LJ92" s="143"/>
      <c r="LK92" s="143"/>
      <c r="LL92" s="143"/>
      <c r="LM92" s="143"/>
      <c r="LN92" s="143"/>
      <c r="LO92" s="143"/>
      <c r="LP92" s="143"/>
      <c r="LQ92" s="143"/>
      <c r="LR92" s="143"/>
      <c r="LS92" s="143"/>
      <c r="LT92" s="143"/>
      <c r="LU92" s="143"/>
      <c r="LV92" s="143"/>
      <c r="LW92" s="143"/>
      <c r="LX92" s="143"/>
      <c r="LY92" s="143"/>
      <c r="LZ92" s="143"/>
      <c r="MA92" s="143"/>
      <c r="MB92" s="143"/>
      <c r="MC92" s="143"/>
      <c r="MD92" s="143"/>
      <c r="ME92" s="143"/>
      <c r="MF92" s="143"/>
      <c r="MG92" s="143"/>
      <c r="MH92" s="143"/>
      <c r="MI92" s="143"/>
      <c r="MJ92" s="143"/>
      <c r="MK92" s="143"/>
      <c r="ML92" s="143"/>
      <c r="MM92" s="143"/>
      <c r="MN92" s="143"/>
      <c r="MO92" s="143"/>
      <c r="MP92" s="143"/>
      <c r="MQ92" s="143"/>
      <c r="MR92" s="143"/>
      <c r="MS92" s="143"/>
      <c r="MT92" s="143"/>
      <c r="MU92" s="143"/>
      <c r="MV92" s="143"/>
      <c r="MW92" s="143"/>
      <c r="MX92" s="143"/>
      <c r="MY92" s="143"/>
      <c r="MZ92" s="143"/>
      <c r="NA92" s="143"/>
      <c r="NB92" s="143"/>
      <c r="NC92" s="143"/>
      <c r="ND92" s="143"/>
      <c r="NE92" s="143"/>
      <c r="NF92" s="143"/>
      <c r="NG92" s="143"/>
      <c r="NH92" s="143"/>
      <c r="NI92" s="143"/>
      <c r="NJ92" s="143"/>
      <c r="NK92" s="143"/>
      <c r="NL92" s="143"/>
      <c r="NM92" s="143"/>
      <c r="NN92" s="143"/>
      <c r="NO92" s="143"/>
      <c r="NP92" s="143"/>
      <c r="NQ92" s="143"/>
      <c r="NR92" s="143"/>
      <c r="NS92" s="143"/>
      <c r="NT92" s="143"/>
      <c r="NU92" s="143"/>
      <c r="NV92" s="143"/>
      <c r="NW92" s="143"/>
      <c r="NX92" s="143"/>
      <c r="NY92" s="143"/>
      <c r="NZ92" s="143"/>
      <c r="OA92" s="143"/>
      <c r="OB92" s="143"/>
      <c r="OC92" s="143"/>
      <c r="OD92" s="143"/>
      <c r="OE92" s="143"/>
      <c r="OF92" s="143"/>
      <c r="OG92" s="143"/>
      <c r="OH92" s="143"/>
      <c r="OI92" s="143"/>
      <c r="OJ92" s="143"/>
      <c r="OK92" s="143"/>
      <c r="OL92" s="143"/>
      <c r="OM92" s="143"/>
      <c r="ON92" s="143"/>
      <c r="OO92" s="143"/>
      <c r="OP92" s="143"/>
      <c r="OQ92" s="143"/>
      <c r="OR92" s="143"/>
      <c r="OS92" s="143"/>
      <c r="OT92" s="143"/>
      <c r="OU92" s="143"/>
      <c r="OV92" s="143"/>
      <c r="OW92" s="143"/>
      <c r="OX92" s="143"/>
      <c r="OY92" s="143"/>
      <c r="OZ92" s="143"/>
      <c r="PA92" s="143"/>
      <c r="PB92" s="143"/>
      <c r="PC92" s="143"/>
      <c r="PD92" s="143"/>
      <c r="PE92" s="143"/>
      <c r="PF92" s="143"/>
      <c r="PG92" s="143"/>
      <c r="PH92" s="143"/>
      <c r="PI92" s="143"/>
      <c r="PJ92" s="143"/>
      <c r="PK92" s="143"/>
      <c r="PL92" s="143"/>
    </row>
    <row r="93" spans="1:428" s="112" customFormat="1">
      <c r="A93" s="143"/>
      <c r="B93" s="306"/>
      <c r="C93" s="303"/>
      <c r="D93" s="307"/>
      <c r="E93" s="303"/>
      <c r="F93" s="303"/>
      <c r="G93" s="303"/>
      <c r="H93" s="303"/>
      <c r="I93" s="30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  <c r="Y93" s="143"/>
      <c r="Z93" s="143"/>
      <c r="AA93" s="143"/>
      <c r="AB93" s="143"/>
      <c r="AC93" s="143"/>
      <c r="AD93" s="143"/>
      <c r="AE93" s="143"/>
      <c r="AF93" s="143"/>
      <c r="AG93" s="143"/>
      <c r="AH93" s="143"/>
      <c r="AI93" s="143"/>
      <c r="AJ93" s="143"/>
      <c r="AK93" s="143"/>
      <c r="AL93" s="143"/>
      <c r="AM93" s="143"/>
      <c r="AN93" s="143"/>
      <c r="AO93" s="143"/>
      <c r="AP93" s="143"/>
      <c r="AQ93" s="143"/>
      <c r="AR93" s="143"/>
      <c r="AS93" s="143"/>
      <c r="AT93" s="143"/>
      <c r="AU93" s="143"/>
      <c r="AV93" s="143"/>
      <c r="AW93" s="143"/>
      <c r="AX93" s="143"/>
      <c r="AY93" s="143"/>
      <c r="AZ93" s="143"/>
      <c r="BA93" s="143"/>
      <c r="BB93" s="143"/>
      <c r="BC93" s="143"/>
      <c r="BD93" s="143"/>
      <c r="BE93" s="143"/>
      <c r="BF93" s="143"/>
      <c r="BG93" s="143"/>
      <c r="BH93" s="143"/>
      <c r="BI93" s="143"/>
      <c r="BJ93" s="143"/>
      <c r="BK93" s="143"/>
      <c r="BL93" s="143"/>
      <c r="BM93" s="143"/>
      <c r="BN93" s="143"/>
      <c r="BO93" s="143"/>
      <c r="BP93" s="143"/>
      <c r="BQ93" s="143"/>
      <c r="BR93" s="143"/>
      <c r="BS93" s="143"/>
      <c r="BT93" s="143"/>
      <c r="BU93" s="143"/>
      <c r="BV93" s="143"/>
      <c r="BW93" s="143"/>
      <c r="BX93" s="143"/>
      <c r="BY93" s="143"/>
      <c r="BZ93" s="143"/>
      <c r="CA93" s="143"/>
      <c r="CB93" s="143"/>
      <c r="CC93" s="143"/>
      <c r="CD93" s="143"/>
      <c r="CE93" s="143"/>
      <c r="CF93" s="143"/>
      <c r="CG93" s="143"/>
      <c r="CH93" s="143"/>
      <c r="CI93" s="143"/>
      <c r="CJ93" s="143"/>
      <c r="CK93" s="143"/>
      <c r="CL93" s="143"/>
      <c r="CM93" s="143"/>
      <c r="CN93" s="143"/>
      <c r="CO93" s="143"/>
      <c r="CP93" s="143"/>
      <c r="CQ93" s="143"/>
      <c r="CR93" s="143"/>
      <c r="CS93" s="143"/>
      <c r="CT93" s="143"/>
      <c r="CU93" s="143"/>
      <c r="CV93" s="143"/>
      <c r="CW93" s="143"/>
      <c r="CX93" s="143"/>
      <c r="CY93" s="143"/>
      <c r="CZ93" s="143"/>
      <c r="DA93" s="143"/>
      <c r="DB93" s="143"/>
      <c r="DC93" s="143"/>
      <c r="DD93" s="143"/>
      <c r="DE93" s="143"/>
      <c r="DF93" s="143"/>
      <c r="DG93" s="143"/>
      <c r="DH93" s="143"/>
      <c r="DI93" s="143"/>
      <c r="DJ93" s="143"/>
      <c r="DK93" s="143"/>
      <c r="DL93" s="143"/>
      <c r="DM93" s="143"/>
      <c r="DN93" s="143"/>
      <c r="DO93" s="143"/>
      <c r="DP93" s="143"/>
      <c r="DQ93" s="143"/>
      <c r="DR93" s="143"/>
      <c r="DS93" s="143"/>
      <c r="DT93" s="143"/>
      <c r="DU93" s="143"/>
      <c r="DV93" s="143"/>
      <c r="DW93" s="143"/>
      <c r="DX93" s="143"/>
      <c r="DY93" s="143"/>
      <c r="DZ93" s="143"/>
      <c r="EA93" s="143"/>
      <c r="EB93" s="143"/>
      <c r="EC93" s="143"/>
      <c r="ED93" s="143"/>
      <c r="EE93" s="143"/>
      <c r="EF93" s="143"/>
      <c r="EG93" s="143"/>
      <c r="EH93" s="143"/>
      <c r="EI93" s="143"/>
      <c r="EJ93" s="143"/>
      <c r="EK93" s="143"/>
      <c r="EL93" s="143"/>
      <c r="EM93" s="143"/>
      <c r="EN93" s="143"/>
      <c r="EO93" s="143"/>
      <c r="EP93" s="143"/>
      <c r="EQ93" s="143"/>
      <c r="ER93" s="143"/>
      <c r="ES93" s="143"/>
      <c r="ET93" s="143"/>
      <c r="EU93" s="143"/>
      <c r="EV93" s="143"/>
      <c r="EW93" s="143"/>
      <c r="EX93" s="143"/>
      <c r="EY93" s="143"/>
      <c r="EZ93" s="143"/>
      <c r="FA93" s="143"/>
      <c r="FB93" s="143"/>
      <c r="FC93" s="143"/>
      <c r="FD93" s="143"/>
      <c r="FE93" s="143"/>
      <c r="FF93" s="143"/>
      <c r="FG93" s="143"/>
      <c r="FH93" s="143"/>
      <c r="FI93" s="143"/>
      <c r="FJ93" s="143"/>
      <c r="FK93" s="143"/>
      <c r="FL93" s="143"/>
      <c r="FM93" s="143"/>
      <c r="FN93" s="143"/>
      <c r="FO93" s="143"/>
      <c r="FP93" s="143"/>
      <c r="FQ93" s="143"/>
      <c r="FR93" s="143"/>
      <c r="FS93" s="143"/>
      <c r="FT93" s="143"/>
      <c r="FU93" s="143"/>
      <c r="FV93" s="143"/>
      <c r="FW93" s="143"/>
      <c r="FX93" s="143"/>
      <c r="FY93" s="143"/>
      <c r="FZ93" s="143"/>
      <c r="GA93" s="143"/>
      <c r="GB93" s="143"/>
      <c r="GC93" s="143"/>
      <c r="GD93" s="143"/>
      <c r="GE93" s="143"/>
      <c r="GF93" s="143"/>
      <c r="GG93" s="143"/>
      <c r="GH93" s="143"/>
      <c r="GI93" s="143"/>
      <c r="GJ93" s="143"/>
      <c r="GK93" s="143"/>
      <c r="GL93" s="143"/>
      <c r="GM93" s="143"/>
      <c r="GN93" s="143"/>
      <c r="GO93" s="143"/>
      <c r="GP93" s="143"/>
      <c r="GQ93" s="143"/>
      <c r="GR93" s="143"/>
      <c r="GS93" s="143"/>
      <c r="GT93" s="143"/>
      <c r="GU93" s="143"/>
      <c r="GV93" s="143"/>
      <c r="GW93" s="143"/>
      <c r="GX93" s="143"/>
      <c r="GY93" s="143"/>
      <c r="GZ93" s="143"/>
      <c r="HA93" s="143"/>
      <c r="HB93" s="143"/>
      <c r="HC93" s="143"/>
      <c r="HD93" s="143"/>
      <c r="HE93" s="143"/>
      <c r="HF93" s="143"/>
      <c r="HG93" s="143"/>
      <c r="HH93" s="143"/>
      <c r="HI93" s="143"/>
      <c r="HJ93" s="143"/>
      <c r="HK93" s="143"/>
      <c r="HL93" s="143"/>
      <c r="HM93" s="143"/>
      <c r="HN93" s="143"/>
      <c r="HO93" s="143"/>
      <c r="HP93" s="143"/>
      <c r="HQ93" s="143"/>
      <c r="HR93" s="143"/>
      <c r="HS93" s="143"/>
      <c r="HT93" s="143"/>
      <c r="HU93" s="143"/>
      <c r="HV93" s="143"/>
      <c r="HW93" s="143"/>
      <c r="HX93" s="143"/>
      <c r="HY93" s="143"/>
      <c r="HZ93" s="143"/>
      <c r="IA93" s="143"/>
      <c r="IB93" s="143"/>
      <c r="IC93" s="143"/>
      <c r="ID93" s="143"/>
      <c r="IE93" s="143"/>
      <c r="IF93" s="143"/>
      <c r="IG93" s="143"/>
      <c r="IH93" s="143"/>
      <c r="II93" s="143"/>
      <c r="IJ93" s="143"/>
      <c r="IK93" s="143"/>
      <c r="IL93" s="143"/>
      <c r="IM93" s="143"/>
      <c r="IN93" s="143"/>
      <c r="IO93" s="143"/>
      <c r="IP93" s="143"/>
      <c r="IQ93" s="143"/>
      <c r="IR93" s="143"/>
      <c r="IS93" s="143"/>
      <c r="IT93" s="143"/>
      <c r="IU93" s="143"/>
      <c r="IV93" s="143"/>
      <c r="IW93" s="143"/>
      <c r="IX93" s="143"/>
      <c r="IY93" s="143"/>
      <c r="IZ93" s="143"/>
      <c r="JA93" s="143"/>
      <c r="JB93" s="143"/>
      <c r="JC93" s="143"/>
      <c r="JD93" s="143"/>
      <c r="JE93" s="143"/>
      <c r="JF93" s="143"/>
      <c r="JG93" s="143"/>
      <c r="JH93" s="143"/>
      <c r="JI93" s="143"/>
      <c r="JJ93" s="143"/>
      <c r="JK93" s="143"/>
      <c r="JL93" s="143"/>
      <c r="JM93" s="143"/>
      <c r="JN93" s="143"/>
      <c r="JO93" s="143"/>
      <c r="JP93" s="143"/>
      <c r="JQ93" s="143"/>
      <c r="JR93" s="143"/>
      <c r="JS93" s="143"/>
      <c r="JT93" s="143"/>
      <c r="JU93" s="143"/>
      <c r="JV93" s="143"/>
      <c r="JW93" s="143"/>
      <c r="JX93" s="143"/>
      <c r="JY93" s="143"/>
      <c r="JZ93" s="143"/>
      <c r="KA93" s="143"/>
      <c r="KB93" s="143"/>
      <c r="KC93" s="143"/>
      <c r="KD93" s="143"/>
      <c r="KE93" s="143"/>
      <c r="KF93" s="143"/>
      <c r="KG93" s="143"/>
      <c r="KH93" s="143"/>
      <c r="KI93" s="143"/>
      <c r="KJ93" s="143"/>
      <c r="KK93" s="143"/>
      <c r="KL93" s="143"/>
      <c r="KM93" s="143"/>
      <c r="KN93" s="143"/>
      <c r="KO93" s="143"/>
      <c r="KP93" s="143"/>
      <c r="KQ93" s="143"/>
      <c r="KR93" s="143"/>
      <c r="KS93" s="143"/>
      <c r="KT93" s="143"/>
      <c r="KU93" s="143"/>
      <c r="KV93" s="143"/>
      <c r="KW93" s="143"/>
      <c r="KX93" s="143"/>
      <c r="KY93" s="143"/>
      <c r="KZ93" s="143"/>
      <c r="LA93" s="143"/>
      <c r="LB93" s="143"/>
      <c r="LC93" s="143"/>
      <c r="LD93" s="143"/>
      <c r="LE93" s="143"/>
      <c r="LF93" s="143"/>
      <c r="LG93" s="143"/>
      <c r="LH93" s="143"/>
      <c r="LI93" s="143"/>
      <c r="LJ93" s="143"/>
      <c r="LK93" s="143"/>
      <c r="LL93" s="143"/>
      <c r="LM93" s="143"/>
      <c r="LN93" s="143"/>
      <c r="LO93" s="143"/>
      <c r="LP93" s="143"/>
      <c r="LQ93" s="143"/>
      <c r="LR93" s="143"/>
      <c r="LS93" s="143"/>
      <c r="LT93" s="143"/>
      <c r="LU93" s="143"/>
      <c r="LV93" s="143"/>
      <c r="LW93" s="143"/>
      <c r="LX93" s="143"/>
      <c r="LY93" s="143"/>
      <c r="LZ93" s="143"/>
      <c r="MA93" s="143"/>
      <c r="MB93" s="143"/>
      <c r="MC93" s="143"/>
      <c r="MD93" s="143"/>
      <c r="ME93" s="143"/>
      <c r="MF93" s="143"/>
      <c r="MG93" s="143"/>
      <c r="MH93" s="143"/>
      <c r="MI93" s="143"/>
      <c r="MJ93" s="143"/>
      <c r="MK93" s="143"/>
      <c r="ML93" s="143"/>
      <c r="MM93" s="143"/>
      <c r="MN93" s="143"/>
      <c r="MO93" s="143"/>
      <c r="MP93" s="143"/>
      <c r="MQ93" s="143"/>
      <c r="MR93" s="143"/>
      <c r="MS93" s="143"/>
      <c r="MT93" s="143"/>
      <c r="MU93" s="143"/>
      <c r="MV93" s="143"/>
      <c r="MW93" s="143"/>
      <c r="MX93" s="143"/>
      <c r="MY93" s="143"/>
      <c r="MZ93" s="143"/>
      <c r="NA93" s="143"/>
      <c r="NB93" s="143"/>
      <c r="NC93" s="143"/>
      <c r="ND93" s="143"/>
      <c r="NE93" s="143"/>
      <c r="NF93" s="143"/>
      <c r="NG93" s="143"/>
      <c r="NH93" s="143"/>
      <c r="NI93" s="143"/>
      <c r="NJ93" s="143"/>
      <c r="NK93" s="143"/>
      <c r="NL93" s="143"/>
      <c r="NM93" s="143"/>
      <c r="NN93" s="143"/>
      <c r="NO93" s="143"/>
      <c r="NP93" s="143"/>
      <c r="NQ93" s="143"/>
      <c r="NR93" s="143"/>
      <c r="NS93" s="143"/>
      <c r="NT93" s="143"/>
      <c r="NU93" s="143"/>
      <c r="NV93" s="143"/>
      <c r="NW93" s="143"/>
      <c r="NX93" s="143"/>
      <c r="NY93" s="143"/>
      <c r="NZ93" s="143"/>
      <c r="OA93" s="143"/>
      <c r="OB93" s="143"/>
      <c r="OC93" s="143"/>
      <c r="OD93" s="143"/>
      <c r="OE93" s="143"/>
      <c r="OF93" s="143"/>
      <c r="OG93" s="143"/>
      <c r="OH93" s="143"/>
      <c r="OI93" s="143"/>
      <c r="OJ93" s="143"/>
      <c r="OK93" s="143"/>
      <c r="OL93" s="143"/>
      <c r="OM93" s="143"/>
      <c r="ON93" s="143"/>
      <c r="OO93" s="143"/>
      <c r="OP93" s="143"/>
      <c r="OQ93" s="143"/>
      <c r="OR93" s="143"/>
      <c r="OS93" s="143"/>
      <c r="OT93" s="143"/>
      <c r="OU93" s="143"/>
      <c r="OV93" s="143"/>
      <c r="OW93" s="143"/>
      <c r="OX93" s="143"/>
      <c r="OY93" s="143"/>
      <c r="OZ93" s="143"/>
      <c r="PA93" s="143"/>
      <c r="PB93" s="143"/>
      <c r="PC93" s="143"/>
      <c r="PD93" s="143"/>
      <c r="PE93" s="143"/>
      <c r="PF93" s="143"/>
      <c r="PG93" s="143"/>
      <c r="PH93" s="143"/>
      <c r="PI93" s="143"/>
      <c r="PJ93" s="143"/>
      <c r="PK93" s="143"/>
      <c r="PL93" s="143"/>
    </row>
    <row r="94" spans="1:428" s="112" customFormat="1">
      <c r="A94" s="143"/>
      <c r="B94" s="136"/>
      <c r="D94" s="132"/>
      <c r="J94" s="143"/>
      <c r="K94" s="143"/>
      <c r="L94" s="143"/>
      <c r="M94" s="143"/>
      <c r="N94" s="143"/>
      <c r="O94" s="143"/>
      <c r="P94" s="143"/>
      <c r="Q94" s="143"/>
      <c r="R94" s="143"/>
      <c r="S94" s="143"/>
      <c r="T94" s="143"/>
      <c r="U94" s="143"/>
      <c r="V94" s="143"/>
      <c r="W94" s="143"/>
      <c r="X94" s="143"/>
      <c r="Y94" s="143"/>
      <c r="Z94" s="143"/>
      <c r="AA94" s="143"/>
      <c r="AB94" s="143"/>
      <c r="AC94" s="143"/>
      <c r="AD94" s="143"/>
      <c r="AE94" s="143"/>
      <c r="AF94" s="143"/>
      <c r="AG94" s="143"/>
      <c r="AH94" s="143"/>
      <c r="AI94" s="143"/>
      <c r="AJ94" s="143"/>
      <c r="AK94" s="143"/>
      <c r="AL94" s="143"/>
      <c r="AM94" s="143"/>
      <c r="AN94" s="143"/>
      <c r="AO94" s="143"/>
      <c r="AP94" s="143"/>
      <c r="AQ94" s="143"/>
      <c r="AR94" s="143"/>
      <c r="AS94" s="143"/>
      <c r="AT94" s="143"/>
      <c r="AU94" s="143"/>
      <c r="AV94" s="143"/>
      <c r="AW94" s="143"/>
      <c r="AX94" s="143"/>
      <c r="AY94" s="143"/>
      <c r="AZ94" s="143"/>
      <c r="BA94" s="143"/>
      <c r="BB94" s="143"/>
      <c r="BC94" s="143"/>
      <c r="BD94" s="143"/>
      <c r="BE94" s="143"/>
      <c r="BF94" s="143"/>
      <c r="BG94" s="143"/>
      <c r="BH94" s="143"/>
      <c r="BI94" s="143"/>
      <c r="BJ94" s="143"/>
      <c r="BK94" s="143"/>
      <c r="BL94" s="143"/>
      <c r="BM94" s="143"/>
      <c r="BN94" s="143"/>
      <c r="BO94" s="143"/>
      <c r="BP94" s="143"/>
      <c r="BQ94" s="143"/>
      <c r="BR94" s="143"/>
      <c r="BS94" s="143"/>
      <c r="BT94" s="143"/>
      <c r="BU94" s="143"/>
      <c r="BV94" s="143"/>
      <c r="BW94" s="143"/>
      <c r="BX94" s="143"/>
      <c r="BY94" s="143"/>
      <c r="BZ94" s="143"/>
      <c r="CA94" s="143"/>
      <c r="CB94" s="143"/>
      <c r="CC94" s="143"/>
      <c r="CD94" s="143"/>
      <c r="CE94" s="143"/>
      <c r="CF94" s="143"/>
      <c r="CG94" s="143"/>
      <c r="CH94" s="143"/>
      <c r="CI94" s="143"/>
      <c r="CJ94" s="143"/>
      <c r="CK94" s="143"/>
      <c r="CL94" s="143"/>
      <c r="CM94" s="143"/>
      <c r="CN94" s="143"/>
      <c r="CO94" s="143"/>
      <c r="CP94" s="143"/>
      <c r="CQ94" s="143"/>
      <c r="CR94" s="143"/>
      <c r="CS94" s="143"/>
      <c r="CT94" s="143"/>
      <c r="CU94" s="143"/>
      <c r="CV94" s="143"/>
      <c r="CW94" s="143"/>
      <c r="CX94" s="143"/>
      <c r="CY94" s="143"/>
      <c r="CZ94" s="143"/>
      <c r="DA94" s="143"/>
      <c r="DB94" s="143"/>
      <c r="DC94" s="143"/>
      <c r="DD94" s="143"/>
      <c r="DE94" s="143"/>
      <c r="DF94" s="143"/>
      <c r="DG94" s="143"/>
      <c r="DH94" s="143"/>
      <c r="DI94" s="143"/>
      <c r="DJ94" s="143"/>
      <c r="DK94" s="143"/>
      <c r="DL94" s="143"/>
      <c r="DM94" s="143"/>
      <c r="DN94" s="143"/>
      <c r="DO94" s="143"/>
      <c r="DP94" s="143"/>
      <c r="DQ94" s="143"/>
      <c r="DR94" s="143"/>
      <c r="DS94" s="143"/>
      <c r="DT94" s="143"/>
      <c r="DU94" s="143"/>
      <c r="DV94" s="143"/>
      <c r="DW94" s="143"/>
      <c r="DX94" s="143"/>
      <c r="DY94" s="143"/>
      <c r="DZ94" s="143"/>
      <c r="EA94" s="143"/>
      <c r="EB94" s="143"/>
      <c r="EC94" s="143"/>
      <c r="ED94" s="143"/>
      <c r="EE94" s="143"/>
      <c r="EF94" s="143"/>
      <c r="EG94" s="143"/>
      <c r="EH94" s="143"/>
      <c r="EI94" s="143"/>
      <c r="EJ94" s="143"/>
      <c r="EK94" s="143"/>
      <c r="EL94" s="143"/>
      <c r="EM94" s="143"/>
      <c r="EN94" s="143"/>
      <c r="EO94" s="143"/>
      <c r="EP94" s="143"/>
      <c r="EQ94" s="143"/>
      <c r="ER94" s="143"/>
      <c r="ES94" s="143"/>
      <c r="ET94" s="143"/>
      <c r="EU94" s="143"/>
      <c r="EV94" s="143"/>
      <c r="EW94" s="143"/>
      <c r="EX94" s="143"/>
      <c r="EY94" s="143"/>
      <c r="EZ94" s="143"/>
      <c r="FA94" s="143"/>
      <c r="FB94" s="143"/>
      <c r="FC94" s="143"/>
      <c r="FD94" s="143"/>
      <c r="FE94" s="143"/>
      <c r="FF94" s="143"/>
      <c r="FG94" s="143"/>
      <c r="FH94" s="143"/>
      <c r="FI94" s="143"/>
      <c r="FJ94" s="143"/>
      <c r="FK94" s="143"/>
      <c r="FL94" s="143"/>
      <c r="FM94" s="143"/>
      <c r="FN94" s="143"/>
      <c r="FO94" s="143"/>
      <c r="FP94" s="143"/>
      <c r="FQ94" s="143"/>
      <c r="FR94" s="143"/>
      <c r="FS94" s="143"/>
      <c r="FT94" s="143"/>
      <c r="FU94" s="143"/>
      <c r="FV94" s="143"/>
      <c r="FW94" s="143"/>
      <c r="FX94" s="143"/>
      <c r="FY94" s="143"/>
      <c r="FZ94" s="143"/>
      <c r="GA94" s="143"/>
      <c r="GB94" s="143"/>
      <c r="GC94" s="143"/>
      <c r="GD94" s="143"/>
      <c r="GE94" s="143"/>
      <c r="GF94" s="143"/>
      <c r="GG94" s="143"/>
      <c r="GH94" s="143"/>
      <c r="GI94" s="143"/>
      <c r="GJ94" s="143"/>
      <c r="GK94" s="143"/>
      <c r="GL94" s="143"/>
      <c r="GM94" s="143"/>
      <c r="GN94" s="143"/>
      <c r="GO94" s="143"/>
      <c r="GP94" s="143"/>
      <c r="GQ94" s="143"/>
      <c r="GR94" s="143"/>
      <c r="GS94" s="143"/>
      <c r="GT94" s="143"/>
      <c r="GU94" s="143"/>
      <c r="GV94" s="143"/>
      <c r="GW94" s="143"/>
      <c r="GX94" s="143"/>
      <c r="GY94" s="143"/>
      <c r="GZ94" s="143"/>
      <c r="HA94" s="143"/>
      <c r="HB94" s="143"/>
      <c r="HC94" s="143"/>
      <c r="HD94" s="143"/>
      <c r="HE94" s="143"/>
      <c r="HF94" s="143"/>
      <c r="HG94" s="143"/>
      <c r="HH94" s="143"/>
      <c r="HI94" s="143"/>
      <c r="HJ94" s="143"/>
      <c r="HK94" s="143"/>
      <c r="HL94" s="143"/>
      <c r="HM94" s="143"/>
      <c r="HN94" s="143"/>
      <c r="HO94" s="143"/>
      <c r="HP94" s="143"/>
      <c r="HQ94" s="143"/>
      <c r="HR94" s="143"/>
      <c r="HS94" s="143"/>
      <c r="HT94" s="143"/>
      <c r="HU94" s="143"/>
      <c r="HV94" s="143"/>
      <c r="HW94" s="143"/>
      <c r="HX94" s="143"/>
      <c r="HY94" s="143"/>
      <c r="HZ94" s="143"/>
      <c r="IA94" s="143"/>
      <c r="IB94" s="143"/>
      <c r="IC94" s="143"/>
      <c r="ID94" s="143"/>
      <c r="IE94" s="143"/>
      <c r="IF94" s="143"/>
      <c r="IG94" s="143"/>
      <c r="IH94" s="143"/>
      <c r="II94" s="143"/>
      <c r="IJ94" s="143"/>
      <c r="IK94" s="143"/>
      <c r="IL94" s="143"/>
      <c r="IM94" s="143"/>
      <c r="IN94" s="143"/>
      <c r="IO94" s="143"/>
      <c r="IP94" s="143"/>
      <c r="IQ94" s="143"/>
      <c r="IR94" s="143"/>
      <c r="IS94" s="143"/>
      <c r="IT94" s="143"/>
      <c r="IU94" s="143"/>
      <c r="IV94" s="143"/>
      <c r="IW94" s="143"/>
      <c r="IX94" s="143"/>
      <c r="IY94" s="143"/>
      <c r="IZ94" s="143"/>
      <c r="JA94" s="143"/>
      <c r="JB94" s="143"/>
      <c r="JC94" s="143"/>
      <c r="JD94" s="143"/>
      <c r="JE94" s="143"/>
      <c r="JF94" s="143"/>
      <c r="JG94" s="143"/>
      <c r="JH94" s="143"/>
      <c r="JI94" s="143"/>
      <c r="JJ94" s="143"/>
      <c r="JK94" s="143"/>
      <c r="JL94" s="143"/>
      <c r="JM94" s="143"/>
      <c r="JN94" s="143"/>
      <c r="JO94" s="143"/>
      <c r="JP94" s="143"/>
      <c r="JQ94" s="143"/>
      <c r="JR94" s="143"/>
      <c r="JS94" s="143"/>
      <c r="JT94" s="143"/>
      <c r="JU94" s="143"/>
      <c r="JV94" s="143"/>
      <c r="JW94" s="143"/>
      <c r="JX94" s="143"/>
      <c r="JY94" s="143"/>
      <c r="JZ94" s="143"/>
      <c r="KA94" s="143"/>
      <c r="KB94" s="143"/>
      <c r="KC94" s="143"/>
      <c r="KD94" s="143"/>
      <c r="KE94" s="143"/>
      <c r="KF94" s="143"/>
      <c r="KG94" s="143"/>
      <c r="KH94" s="143"/>
      <c r="KI94" s="143"/>
      <c r="KJ94" s="143"/>
      <c r="KK94" s="143"/>
      <c r="KL94" s="143"/>
      <c r="KM94" s="143"/>
      <c r="KN94" s="143"/>
      <c r="KO94" s="143"/>
      <c r="KP94" s="143"/>
      <c r="KQ94" s="143"/>
      <c r="KR94" s="143"/>
      <c r="KS94" s="143"/>
      <c r="KT94" s="143"/>
      <c r="KU94" s="143"/>
      <c r="KV94" s="143"/>
      <c r="KW94" s="143"/>
      <c r="KX94" s="143"/>
      <c r="KY94" s="143"/>
      <c r="KZ94" s="143"/>
      <c r="LA94" s="143"/>
      <c r="LB94" s="143"/>
      <c r="LC94" s="143"/>
      <c r="LD94" s="143"/>
      <c r="LE94" s="143"/>
      <c r="LF94" s="143"/>
      <c r="LG94" s="143"/>
      <c r="LH94" s="143"/>
      <c r="LI94" s="143"/>
      <c r="LJ94" s="143"/>
      <c r="LK94" s="143"/>
      <c r="LL94" s="143"/>
      <c r="LM94" s="143"/>
      <c r="LN94" s="143"/>
      <c r="LO94" s="143"/>
      <c r="LP94" s="143"/>
      <c r="LQ94" s="143"/>
      <c r="LR94" s="143"/>
      <c r="LS94" s="143"/>
      <c r="LT94" s="143"/>
      <c r="LU94" s="143"/>
      <c r="LV94" s="143"/>
      <c r="LW94" s="143"/>
      <c r="LX94" s="143"/>
      <c r="LY94" s="143"/>
      <c r="LZ94" s="143"/>
      <c r="MA94" s="143"/>
      <c r="MB94" s="143"/>
      <c r="MC94" s="143"/>
      <c r="MD94" s="143"/>
      <c r="ME94" s="143"/>
      <c r="MF94" s="143"/>
      <c r="MG94" s="143"/>
      <c r="MH94" s="143"/>
      <c r="MI94" s="143"/>
      <c r="MJ94" s="143"/>
      <c r="MK94" s="143"/>
      <c r="ML94" s="143"/>
      <c r="MM94" s="143"/>
      <c r="MN94" s="143"/>
      <c r="MO94" s="143"/>
      <c r="MP94" s="143"/>
      <c r="MQ94" s="143"/>
      <c r="MR94" s="143"/>
      <c r="MS94" s="143"/>
      <c r="MT94" s="143"/>
      <c r="MU94" s="143"/>
      <c r="MV94" s="143"/>
      <c r="MW94" s="143"/>
      <c r="MX94" s="143"/>
      <c r="MY94" s="143"/>
      <c r="MZ94" s="143"/>
      <c r="NA94" s="143"/>
      <c r="NB94" s="143"/>
      <c r="NC94" s="143"/>
      <c r="ND94" s="143"/>
      <c r="NE94" s="143"/>
      <c r="NF94" s="143"/>
      <c r="NG94" s="143"/>
      <c r="NH94" s="143"/>
      <c r="NI94" s="143"/>
      <c r="NJ94" s="143"/>
      <c r="NK94" s="143"/>
      <c r="NL94" s="143"/>
      <c r="NM94" s="143"/>
      <c r="NN94" s="143"/>
      <c r="NO94" s="143"/>
      <c r="NP94" s="143"/>
      <c r="NQ94" s="143"/>
      <c r="NR94" s="143"/>
      <c r="NS94" s="143"/>
      <c r="NT94" s="143"/>
      <c r="NU94" s="143"/>
      <c r="NV94" s="143"/>
      <c r="NW94" s="143"/>
      <c r="NX94" s="143"/>
      <c r="NY94" s="143"/>
      <c r="NZ94" s="143"/>
      <c r="OA94" s="143"/>
      <c r="OB94" s="143"/>
      <c r="OC94" s="143"/>
      <c r="OD94" s="143"/>
      <c r="OE94" s="143"/>
      <c r="OF94" s="143"/>
      <c r="OG94" s="143"/>
      <c r="OH94" s="143"/>
      <c r="OI94" s="143"/>
      <c r="OJ94" s="143"/>
      <c r="OK94" s="143"/>
      <c r="OL94" s="143"/>
      <c r="OM94" s="143"/>
      <c r="ON94" s="143"/>
      <c r="OO94" s="143"/>
      <c r="OP94" s="143"/>
      <c r="OQ94" s="143"/>
      <c r="OR94" s="143"/>
      <c r="OS94" s="143"/>
      <c r="OT94" s="143"/>
      <c r="OU94" s="143"/>
      <c r="OV94" s="143"/>
      <c r="OW94" s="143"/>
      <c r="OX94" s="143"/>
      <c r="OY94" s="143"/>
      <c r="OZ94" s="143"/>
      <c r="PA94" s="143"/>
      <c r="PB94" s="143"/>
      <c r="PC94" s="143"/>
      <c r="PD94" s="143"/>
      <c r="PE94" s="143"/>
      <c r="PF94" s="143"/>
      <c r="PG94" s="143"/>
      <c r="PH94" s="143"/>
      <c r="PI94" s="143"/>
      <c r="PJ94" s="143"/>
      <c r="PK94" s="143"/>
      <c r="PL94" s="143"/>
    </row>
    <row r="95" spans="1:428" s="112" customFormat="1">
      <c r="A95" s="143"/>
      <c r="B95" s="136"/>
      <c r="D95" s="132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3"/>
      <c r="AF95" s="143"/>
      <c r="AG95" s="143"/>
      <c r="AH95" s="143"/>
      <c r="AI95" s="143"/>
      <c r="AJ95" s="143"/>
      <c r="AK95" s="143"/>
      <c r="AL95" s="143"/>
      <c r="AM95" s="143"/>
      <c r="AN95" s="143"/>
      <c r="AO95" s="143"/>
      <c r="AP95" s="143"/>
      <c r="AQ95" s="143"/>
      <c r="AR95" s="143"/>
      <c r="AS95" s="143"/>
      <c r="AT95" s="143"/>
      <c r="AU95" s="143"/>
      <c r="AV95" s="143"/>
      <c r="AW95" s="143"/>
      <c r="AX95" s="143"/>
      <c r="AY95" s="143"/>
      <c r="AZ95" s="143"/>
      <c r="BA95" s="143"/>
      <c r="BB95" s="143"/>
      <c r="BC95" s="143"/>
      <c r="BD95" s="143"/>
      <c r="BE95" s="143"/>
      <c r="BF95" s="143"/>
      <c r="BG95" s="143"/>
      <c r="BH95" s="143"/>
      <c r="BI95" s="143"/>
      <c r="BJ95" s="143"/>
      <c r="BK95" s="143"/>
      <c r="BL95" s="143"/>
      <c r="BM95" s="143"/>
      <c r="BN95" s="143"/>
      <c r="BO95" s="143"/>
      <c r="BP95" s="143"/>
      <c r="BQ95" s="143"/>
      <c r="BR95" s="143"/>
      <c r="BS95" s="143"/>
      <c r="BT95" s="143"/>
      <c r="BU95" s="143"/>
      <c r="BV95" s="143"/>
      <c r="BW95" s="143"/>
      <c r="BX95" s="143"/>
      <c r="BY95" s="143"/>
      <c r="BZ95" s="143"/>
      <c r="CA95" s="143"/>
      <c r="CB95" s="143"/>
      <c r="CC95" s="143"/>
      <c r="CD95" s="143"/>
      <c r="CE95" s="143"/>
      <c r="CF95" s="143"/>
      <c r="CG95" s="143"/>
      <c r="CH95" s="143"/>
      <c r="CI95" s="143"/>
      <c r="CJ95" s="143"/>
      <c r="CK95" s="143"/>
      <c r="CL95" s="143"/>
      <c r="CM95" s="143"/>
      <c r="CN95" s="143"/>
      <c r="CO95" s="143"/>
      <c r="CP95" s="143"/>
      <c r="CQ95" s="143"/>
      <c r="CR95" s="143"/>
      <c r="CS95" s="143"/>
      <c r="CT95" s="143"/>
      <c r="CU95" s="143"/>
      <c r="CV95" s="143"/>
      <c r="CW95" s="143"/>
      <c r="CX95" s="143"/>
      <c r="CY95" s="143"/>
      <c r="CZ95" s="143"/>
      <c r="DA95" s="143"/>
      <c r="DB95" s="143"/>
      <c r="DC95" s="143"/>
      <c r="DD95" s="143"/>
      <c r="DE95" s="143"/>
      <c r="DF95" s="143"/>
      <c r="DG95" s="143"/>
      <c r="DH95" s="143"/>
      <c r="DI95" s="143"/>
      <c r="DJ95" s="143"/>
      <c r="DK95" s="143"/>
      <c r="DL95" s="143"/>
      <c r="DM95" s="143"/>
      <c r="DN95" s="143"/>
      <c r="DO95" s="143"/>
      <c r="DP95" s="143"/>
      <c r="DQ95" s="143"/>
      <c r="DR95" s="143"/>
      <c r="DS95" s="143"/>
      <c r="DT95" s="143"/>
      <c r="DU95" s="143"/>
      <c r="DV95" s="143"/>
      <c r="DW95" s="143"/>
      <c r="DX95" s="143"/>
      <c r="DY95" s="143"/>
      <c r="DZ95" s="143"/>
      <c r="EA95" s="143"/>
      <c r="EB95" s="143"/>
      <c r="EC95" s="143"/>
      <c r="ED95" s="143"/>
      <c r="EE95" s="143"/>
      <c r="EF95" s="143"/>
      <c r="EG95" s="143"/>
      <c r="EH95" s="143"/>
      <c r="EI95" s="143"/>
      <c r="EJ95" s="143"/>
      <c r="EK95" s="143"/>
      <c r="EL95" s="143"/>
      <c r="EM95" s="143"/>
      <c r="EN95" s="143"/>
      <c r="EO95" s="143"/>
      <c r="EP95" s="143"/>
      <c r="EQ95" s="143"/>
      <c r="ER95" s="143"/>
      <c r="ES95" s="143"/>
      <c r="ET95" s="143"/>
      <c r="EU95" s="143"/>
      <c r="EV95" s="143"/>
      <c r="EW95" s="143"/>
      <c r="EX95" s="143"/>
      <c r="EY95" s="143"/>
      <c r="EZ95" s="143"/>
      <c r="FA95" s="143"/>
      <c r="FB95" s="143"/>
      <c r="FC95" s="143"/>
      <c r="FD95" s="143"/>
      <c r="FE95" s="143"/>
      <c r="FF95" s="143"/>
      <c r="FG95" s="143"/>
      <c r="FH95" s="143"/>
      <c r="FI95" s="143"/>
      <c r="FJ95" s="143"/>
      <c r="FK95" s="143"/>
      <c r="FL95" s="143"/>
      <c r="FM95" s="143"/>
      <c r="FN95" s="143"/>
      <c r="FO95" s="143"/>
      <c r="FP95" s="143"/>
      <c r="FQ95" s="143"/>
      <c r="FR95" s="143"/>
      <c r="FS95" s="143"/>
      <c r="FT95" s="143"/>
      <c r="FU95" s="143"/>
      <c r="FV95" s="143"/>
      <c r="FW95" s="143"/>
      <c r="FX95" s="143"/>
      <c r="FY95" s="143"/>
      <c r="FZ95" s="143"/>
      <c r="GA95" s="143"/>
      <c r="GB95" s="143"/>
      <c r="GC95" s="143"/>
      <c r="GD95" s="143"/>
      <c r="GE95" s="143"/>
      <c r="GF95" s="143"/>
      <c r="GG95" s="143"/>
      <c r="GH95" s="143"/>
      <c r="GI95" s="143"/>
      <c r="GJ95" s="143"/>
      <c r="GK95" s="143"/>
      <c r="GL95" s="143"/>
      <c r="GM95" s="143"/>
      <c r="GN95" s="143"/>
      <c r="GO95" s="143"/>
      <c r="GP95" s="143"/>
      <c r="GQ95" s="143"/>
      <c r="GR95" s="143"/>
      <c r="GS95" s="143"/>
      <c r="GT95" s="143"/>
      <c r="GU95" s="143"/>
      <c r="GV95" s="143"/>
      <c r="GW95" s="143"/>
      <c r="GX95" s="143"/>
      <c r="GY95" s="143"/>
      <c r="GZ95" s="143"/>
      <c r="HA95" s="143"/>
      <c r="HB95" s="143"/>
      <c r="HC95" s="143"/>
      <c r="HD95" s="143"/>
      <c r="HE95" s="143"/>
      <c r="HF95" s="143"/>
      <c r="HG95" s="143"/>
      <c r="HH95" s="143"/>
      <c r="HI95" s="143"/>
      <c r="HJ95" s="143"/>
      <c r="HK95" s="143"/>
      <c r="HL95" s="143"/>
      <c r="HM95" s="143"/>
      <c r="HN95" s="143"/>
      <c r="HO95" s="143"/>
      <c r="HP95" s="143"/>
      <c r="HQ95" s="143"/>
      <c r="HR95" s="143"/>
      <c r="HS95" s="143"/>
      <c r="HT95" s="143"/>
      <c r="HU95" s="143"/>
      <c r="HV95" s="143"/>
      <c r="HW95" s="143"/>
      <c r="HX95" s="143"/>
      <c r="HY95" s="143"/>
      <c r="HZ95" s="143"/>
      <c r="IA95" s="143"/>
      <c r="IB95" s="143"/>
      <c r="IC95" s="143"/>
      <c r="ID95" s="143"/>
      <c r="IE95" s="143"/>
      <c r="IF95" s="143"/>
      <c r="IG95" s="143"/>
      <c r="IH95" s="143"/>
      <c r="II95" s="143"/>
      <c r="IJ95" s="143"/>
      <c r="IK95" s="143"/>
      <c r="IL95" s="143"/>
      <c r="IM95" s="143"/>
      <c r="IN95" s="143"/>
      <c r="IO95" s="143"/>
      <c r="IP95" s="143"/>
      <c r="IQ95" s="143"/>
      <c r="IR95" s="143"/>
      <c r="IS95" s="143"/>
      <c r="IT95" s="143"/>
      <c r="IU95" s="143"/>
      <c r="IV95" s="143"/>
      <c r="IW95" s="143"/>
      <c r="IX95" s="143"/>
      <c r="IY95" s="143"/>
      <c r="IZ95" s="143"/>
      <c r="JA95" s="143"/>
      <c r="JB95" s="143"/>
      <c r="JC95" s="143"/>
      <c r="JD95" s="143"/>
      <c r="JE95" s="143"/>
      <c r="JF95" s="143"/>
      <c r="JG95" s="143"/>
      <c r="JH95" s="143"/>
      <c r="JI95" s="143"/>
      <c r="JJ95" s="143"/>
      <c r="JK95" s="143"/>
      <c r="JL95" s="143"/>
      <c r="JM95" s="143"/>
      <c r="JN95" s="143"/>
      <c r="JO95" s="143"/>
      <c r="JP95" s="143"/>
      <c r="JQ95" s="143"/>
      <c r="JR95" s="143"/>
      <c r="JS95" s="143"/>
      <c r="JT95" s="143"/>
      <c r="JU95" s="143"/>
      <c r="JV95" s="143"/>
      <c r="JW95" s="143"/>
      <c r="JX95" s="143"/>
      <c r="JY95" s="143"/>
      <c r="JZ95" s="143"/>
      <c r="KA95" s="143"/>
      <c r="KB95" s="143"/>
      <c r="KC95" s="143"/>
      <c r="KD95" s="143"/>
      <c r="KE95" s="143"/>
      <c r="KF95" s="143"/>
      <c r="KG95" s="143"/>
      <c r="KH95" s="143"/>
      <c r="KI95" s="143"/>
      <c r="KJ95" s="143"/>
      <c r="KK95" s="143"/>
      <c r="KL95" s="143"/>
      <c r="KM95" s="143"/>
      <c r="KN95" s="143"/>
      <c r="KO95" s="143"/>
      <c r="KP95" s="143"/>
      <c r="KQ95" s="143"/>
      <c r="KR95" s="143"/>
      <c r="KS95" s="143"/>
      <c r="KT95" s="143"/>
      <c r="KU95" s="143"/>
      <c r="KV95" s="143"/>
      <c r="KW95" s="143"/>
      <c r="KX95" s="143"/>
      <c r="KY95" s="143"/>
      <c r="KZ95" s="143"/>
      <c r="LA95" s="143"/>
      <c r="LB95" s="143"/>
      <c r="LC95" s="143"/>
      <c r="LD95" s="143"/>
      <c r="LE95" s="143"/>
      <c r="LF95" s="143"/>
      <c r="LG95" s="143"/>
      <c r="LH95" s="143"/>
      <c r="LI95" s="143"/>
      <c r="LJ95" s="143"/>
      <c r="LK95" s="143"/>
      <c r="LL95" s="143"/>
      <c r="LM95" s="143"/>
      <c r="LN95" s="143"/>
      <c r="LO95" s="143"/>
      <c r="LP95" s="143"/>
      <c r="LQ95" s="143"/>
      <c r="LR95" s="143"/>
      <c r="LS95" s="143"/>
      <c r="LT95" s="143"/>
      <c r="LU95" s="143"/>
      <c r="LV95" s="143"/>
      <c r="LW95" s="143"/>
      <c r="LX95" s="143"/>
      <c r="LY95" s="143"/>
      <c r="LZ95" s="143"/>
      <c r="MA95" s="143"/>
      <c r="MB95" s="143"/>
      <c r="MC95" s="143"/>
      <c r="MD95" s="143"/>
      <c r="ME95" s="143"/>
      <c r="MF95" s="143"/>
      <c r="MG95" s="143"/>
      <c r="MH95" s="143"/>
      <c r="MI95" s="143"/>
      <c r="MJ95" s="143"/>
      <c r="MK95" s="143"/>
      <c r="ML95" s="143"/>
      <c r="MM95" s="143"/>
      <c r="MN95" s="143"/>
      <c r="MO95" s="143"/>
      <c r="MP95" s="143"/>
      <c r="MQ95" s="143"/>
      <c r="MR95" s="143"/>
      <c r="MS95" s="143"/>
      <c r="MT95" s="143"/>
      <c r="MU95" s="143"/>
      <c r="MV95" s="143"/>
      <c r="MW95" s="143"/>
      <c r="MX95" s="143"/>
      <c r="MY95" s="143"/>
      <c r="MZ95" s="143"/>
      <c r="NA95" s="143"/>
      <c r="NB95" s="143"/>
      <c r="NC95" s="143"/>
      <c r="ND95" s="143"/>
      <c r="NE95" s="143"/>
      <c r="NF95" s="143"/>
      <c r="NG95" s="143"/>
      <c r="NH95" s="143"/>
      <c r="NI95" s="143"/>
      <c r="NJ95" s="143"/>
      <c r="NK95" s="143"/>
      <c r="NL95" s="143"/>
      <c r="NM95" s="143"/>
      <c r="NN95" s="143"/>
      <c r="NO95" s="143"/>
      <c r="NP95" s="143"/>
      <c r="NQ95" s="143"/>
      <c r="NR95" s="143"/>
      <c r="NS95" s="143"/>
      <c r="NT95" s="143"/>
      <c r="NU95" s="143"/>
      <c r="NV95" s="143"/>
      <c r="NW95" s="143"/>
      <c r="NX95" s="143"/>
      <c r="NY95" s="143"/>
      <c r="NZ95" s="143"/>
      <c r="OA95" s="143"/>
      <c r="OB95" s="143"/>
      <c r="OC95" s="143"/>
      <c r="OD95" s="143"/>
      <c r="OE95" s="143"/>
      <c r="OF95" s="143"/>
      <c r="OG95" s="143"/>
      <c r="OH95" s="143"/>
      <c r="OI95" s="143"/>
      <c r="OJ95" s="143"/>
      <c r="OK95" s="143"/>
      <c r="OL95" s="143"/>
      <c r="OM95" s="143"/>
      <c r="ON95" s="143"/>
      <c r="OO95" s="143"/>
      <c r="OP95" s="143"/>
      <c r="OQ95" s="143"/>
      <c r="OR95" s="143"/>
      <c r="OS95" s="143"/>
      <c r="OT95" s="143"/>
      <c r="OU95" s="143"/>
      <c r="OV95" s="143"/>
      <c r="OW95" s="143"/>
      <c r="OX95" s="143"/>
      <c r="OY95" s="143"/>
      <c r="OZ95" s="143"/>
      <c r="PA95" s="143"/>
      <c r="PB95" s="143"/>
      <c r="PC95" s="143"/>
      <c r="PD95" s="143"/>
      <c r="PE95" s="143"/>
      <c r="PF95" s="143"/>
      <c r="PG95" s="143"/>
      <c r="PH95" s="143"/>
      <c r="PI95" s="143"/>
      <c r="PJ95" s="143"/>
      <c r="PK95" s="143"/>
      <c r="PL95" s="143"/>
    </row>
    <row r="96" spans="1:428" s="112" customFormat="1">
      <c r="A96" s="143"/>
      <c r="B96" s="136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  <c r="Y96" s="143"/>
      <c r="Z96" s="143"/>
      <c r="AA96" s="143"/>
      <c r="AB96" s="143"/>
      <c r="AC96" s="143"/>
      <c r="AD96" s="143"/>
      <c r="AE96" s="143"/>
      <c r="AF96" s="143"/>
      <c r="AG96" s="143"/>
      <c r="AH96" s="143"/>
      <c r="AI96" s="143"/>
      <c r="AJ96" s="143"/>
      <c r="AK96" s="143"/>
      <c r="AL96" s="143"/>
      <c r="AM96" s="143"/>
      <c r="AN96" s="143"/>
      <c r="AO96" s="143"/>
      <c r="AP96" s="143"/>
      <c r="AQ96" s="143"/>
      <c r="AR96" s="143"/>
      <c r="AS96" s="143"/>
      <c r="AT96" s="143"/>
      <c r="AU96" s="143"/>
      <c r="AV96" s="143"/>
      <c r="AW96" s="143"/>
      <c r="AX96" s="143"/>
      <c r="AY96" s="143"/>
      <c r="AZ96" s="143"/>
      <c r="BA96" s="143"/>
      <c r="BB96" s="143"/>
      <c r="BC96" s="143"/>
      <c r="BD96" s="143"/>
      <c r="BE96" s="143"/>
      <c r="BF96" s="143"/>
      <c r="BG96" s="143"/>
      <c r="BH96" s="143"/>
      <c r="BI96" s="143"/>
      <c r="BJ96" s="143"/>
      <c r="BK96" s="143"/>
      <c r="BL96" s="143"/>
      <c r="BM96" s="143"/>
      <c r="BN96" s="143"/>
      <c r="BO96" s="143"/>
      <c r="BP96" s="143"/>
      <c r="BQ96" s="143"/>
      <c r="BR96" s="143"/>
      <c r="BS96" s="143"/>
      <c r="BT96" s="143"/>
      <c r="BU96" s="143"/>
      <c r="BV96" s="143"/>
      <c r="BW96" s="143"/>
      <c r="BX96" s="143"/>
      <c r="BY96" s="143"/>
      <c r="BZ96" s="143"/>
      <c r="CA96" s="143"/>
      <c r="CB96" s="143"/>
      <c r="CC96" s="143"/>
      <c r="CD96" s="143"/>
      <c r="CE96" s="143"/>
      <c r="CF96" s="143"/>
      <c r="CG96" s="143"/>
      <c r="CH96" s="143"/>
      <c r="CI96" s="143"/>
      <c r="CJ96" s="143"/>
      <c r="CK96" s="143"/>
      <c r="CL96" s="143"/>
      <c r="CM96" s="143"/>
      <c r="CN96" s="143"/>
      <c r="CO96" s="143"/>
      <c r="CP96" s="143"/>
      <c r="CQ96" s="143"/>
      <c r="CR96" s="143"/>
      <c r="CS96" s="143"/>
      <c r="CT96" s="143"/>
      <c r="CU96" s="143"/>
      <c r="CV96" s="143"/>
      <c r="CW96" s="143"/>
      <c r="CX96" s="143"/>
      <c r="CY96" s="143"/>
      <c r="CZ96" s="143"/>
      <c r="DA96" s="143"/>
      <c r="DB96" s="143"/>
      <c r="DC96" s="143"/>
      <c r="DD96" s="143"/>
      <c r="DE96" s="143"/>
      <c r="DF96" s="143"/>
      <c r="DG96" s="143"/>
      <c r="DH96" s="143"/>
      <c r="DI96" s="143"/>
      <c r="DJ96" s="143"/>
      <c r="DK96" s="143"/>
      <c r="DL96" s="143"/>
      <c r="DM96" s="143"/>
      <c r="DN96" s="143"/>
      <c r="DO96" s="143"/>
      <c r="DP96" s="143"/>
      <c r="DQ96" s="143"/>
      <c r="DR96" s="143"/>
      <c r="DS96" s="143"/>
      <c r="DT96" s="143"/>
      <c r="DU96" s="143"/>
      <c r="DV96" s="143"/>
      <c r="DW96" s="143"/>
      <c r="DX96" s="143"/>
      <c r="DY96" s="143"/>
      <c r="DZ96" s="143"/>
      <c r="EA96" s="143"/>
      <c r="EB96" s="143"/>
      <c r="EC96" s="143"/>
      <c r="ED96" s="143"/>
      <c r="EE96" s="143"/>
      <c r="EF96" s="143"/>
      <c r="EG96" s="143"/>
      <c r="EH96" s="143"/>
      <c r="EI96" s="143"/>
      <c r="EJ96" s="143"/>
      <c r="EK96" s="143"/>
      <c r="EL96" s="143"/>
      <c r="EM96" s="143"/>
      <c r="EN96" s="143"/>
      <c r="EO96" s="143"/>
      <c r="EP96" s="143"/>
      <c r="EQ96" s="143"/>
      <c r="ER96" s="143"/>
      <c r="ES96" s="143"/>
      <c r="ET96" s="143"/>
      <c r="EU96" s="143"/>
      <c r="EV96" s="143"/>
      <c r="EW96" s="143"/>
      <c r="EX96" s="143"/>
      <c r="EY96" s="143"/>
      <c r="EZ96" s="143"/>
      <c r="FA96" s="143"/>
      <c r="FB96" s="143"/>
      <c r="FC96" s="143"/>
      <c r="FD96" s="143"/>
      <c r="FE96" s="143"/>
      <c r="FF96" s="143"/>
      <c r="FG96" s="143"/>
      <c r="FH96" s="143"/>
      <c r="FI96" s="143"/>
      <c r="FJ96" s="143"/>
      <c r="FK96" s="143"/>
      <c r="FL96" s="143"/>
      <c r="FM96" s="143"/>
      <c r="FN96" s="143"/>
      <c r="FO96" s="143"/>
      <c r="FP96" s="143"/>
      <c r="FQ96" s="143"/>
      <c r="FR96" s="143"/>
      <c r="FS96" s="143"/>
      <c r="FT96" s="143"/>
      <c r="FU96" s="143"/>
      <c r="FV96" s="143"/>
      <c r="FW96" s="143"/>
      <c r="FX96" s="143"/>
      <c r="FY96" s="143"/>
      <c r="FZ96" s="143"/>
      <c r="GA96" s="143"/>
      <c r="GB96" s="143"/>
      <c r="GC96" s="143"/>
      <c r="GD96" s="143"/>
      <c r="GE96" s="143"/>
      <c r="GF96" s="143"/>
      <c r="GG96" s="143"/>
      <c r="GH96" s="143"/>
      <c r="GI96" s="143"/>
      <c r="GJ96" s="143"/>
      <c r="GK96" s="143"/>
      <c r="GL96" s="143"/>
      <c r="GM96" s="143"/>
      <c r="GN96" s="143"/>
      <c r="GO96" s="143"/>
      <c r="GP96" s="143"/>
      <c r="GQ96" s="143"/>
      <c r="GR96" s="143"/>
      <c r="GS96" s="143"/>
      <c r="GT96" s="143"/>
      <c r="GU96" s="143"/>
      <c r="GV96" s="143"/>
      <c r="GW96" s="143"/>
      <c r="GX96" s="143"/>
      <c r="GY96" s="143"/>
      <c r="GZ96" s="143"/>
      <c r="HA96" s="143"/>
      <c r="HB96" s="143"/>
      <c r="HC96" s="143"/>
      <c r="HD96" s="143"/>
      <c r="HE96" s="143"/>
      <c r="HF96" s="143"/>
      <c r="HG96" s="143"/>
      <c r="HH96" s="143"/>
      <c r="HI96" s="143"/>
      <c r="HJ96" s="143"/>
      <c r="HK96" s="143"/>
      <c r="HL96" s="143"/>
      <c r="HM96" s="143"/>
      <c r="HN96" s="143"/>
      <c r="HO96" s="143"/>
      <c r="HP96" s="143"/>
      <c r="HQ96" s="143"/>
      <c r="HR96" s="143"/>
      <c r="HS96" s="143"/>
      <c r="HT96" s="143"/>
      <c r="HU96" s="143"/>
      <c r="HV96" s="143"/>
      <c r="HW96" s="143"/>
      <c r="HX96" s="143"/>
      <c r="HY96" s="143"/>
      <c r="HZ96" s="143"/>
      <c r="IA96" s="143"/>
      <c r="IB96" s="143"/>
      <c r="IC96" s="143"/>
      <c r="ID96" s="143"/>
      <c r="IE96" s="143"/>
      <c r="IF96" s="143"/>
      <c r="IG96" s="143"/>
      <c r="IH96" s="143"/>
      <c r="II96" s="143"/>
      <c r="IJ96" s="143"/>
      <c r="IK96" s="143"/>
      <c r="IL96" s="143"/>
      <c r="IM96" s="143"/>
      <c r="IN96" s="143"/>
      <c r="IO96" s="143"/>
      <c r="IP96" s="143"/>
      <c r="IQ96" s="143"/>
      <c r="IR96" s="143"/>
      <c r="IS96" s="143"/>
      <c r="IT96" s="143"/>
      <c r="IU96" s="143"/>
      <c r="IV96" s="143"/>
      <c r="IW96" s="143"/>
      <c r="IX96" s="143"/>
      <c r="IY96" s="143"/>
      <c r="IZ96" s="143"/>
      <c r="JA96" s="143"/>
      <c r="JB96" s="143"/>
      <c r="JC96" s="143"/>
      <c r="JD96" s="143"/>
      <c r="JE96" s="143"/>
      <c r="JF96" s="143"/>
      <c r="JG96" s="143"/>
      <c r="JH96" s="143"/>
      <c r="JI96" s="143"/>
      <c r="JJ96" s="143"/>
      <c r="JK96" s="143"/>
      <c r="JL96" s="143"/>
      <c r="JM96" s="143"/>
      <c r="JN96" s="143"/>
      <c r="JO96" s="143"/>
      <c r="JP96" s="143"/>
      <c r="JQ96" s="143"/>
      <c r="JR96" s="143"/>
      <c r="JS96" s="143"/>
      <c r="JT96" s="143"/>
      <c r="JU96" s="143"/>
      <c r="JV96" s="143"/>
      <c r="JW96" s="143"/>
      <c r="JX96" s="143"/>
      <c r="JY96" s="143"/>
      <c r="JZ96" s="143"/>
      <c r="KA96" s="143"/>
      <c r="KB96" s="143"/>
      <c r="KC96" s="143"/>
      <c r="KD96" s="143"/>
      <c r="KE96" s="143"/>
      <c r="KF96" s="143"/>
      <c r="KG96" s="143"/>
      <c r="KH96" s="143"/>
      <c r="KI96" s="143"/>
      <c r="KJ96" s="143"/>
      <c r="KK96" s="143"/>
      <c r="KL96" s="143"/>
      <c r="KM96" s="143"/>
      <c r="KN96" s="143"/>
      <c r="KO96" s="143"/>
      <c r="KP96" s="143"/>
      <c r="KQ96" s="143"/>
      <c r="KR96" s="143"/>
      <c r="KS96" s="143"/>
      <c r="KT96" s="143"/>
      <c r="KU96" s="143"/>
      <c r="KV96" s="143"/>
      <c r="KW96" s="143"/>
      <c r="KX96" s="143"/>
      <c r="KY96" s="143"/>
      <c r="KZ96" s="143"/>
      <c r="LA96" s="143"/>
      <c r="LB96" s="143"/>
      <c r="LC96" s="143"/>
      <c r="LD96" s="143"/>
      <c r="LE96" s="143"/>
      <c r="LF96" s="143"/>
      <c r="LG96" s="143"/>
      <c r="LH96" s="143"/>
      <c r="LI96" s="143"/>
      <c r="LJ96" s="143"/>
      <c r="LK96" s="143"/>
      <c r="LL96" s="143"/>
      <c r="LM96" s="143"/>
      <c r="LN96" s="143"/>
      <c r="LO96" s="143"/>
      <c r="LP96" s="143"/>
      <c r="LQ96" s="143"/>
      <c r="LR96" s="143"/>
      <c r="LS96" s="143"/>
      <c r="LT96" s="143"/>
      <c r="LU96" s="143"/>
      <c r="LV96" s="143"/>
      <c r="LW96" s="143"/>
      <c r="LX96" s="143"/>
      <c r="LY96" s="143"/>
      <c r="LZ96" s="143"/>
      <c r="MA96" s="143"/>
      <c r="MB96" s="143"/>
      <c r="MC96" s="143"/>
      <c r="MD96" s="143"/>
      <c r="ME96" s="143"/>
      <c r="MF96" s="143"/>
      <c r="MG96" s="143"/>
      <c r="MH96" s="143"/>
      <c r="MI96" s="143"/>
      <c r="MJ96" s="143"/>
      <c r="MK96" s="143"/>
      <c r="ML96" s="143"/>
      <c r="MM96" s="143"/>
      <c r="MN96" s="143"/>
      <c r="MO96" s="143"/>
      <c r="MP96" s="143"/>
      <c r="MQ96" s="143"/>
      <c r="MR96" s="143"/>
      <c r="MS96" s="143"/>
      <c r="MT96" s="143"/>
      <c r="MU96" s="143"/>
      <c r="MV96" s="143"/>
      <c r="MW96" s="143"/>
      <c r="MX96" s="143"/>
      <c r="MY96" s="143"/>
      <c r="MZ96" s="143"/>
      <c r="NA96" s="143"/>
      <c r="NB96" s="143"/>
      <c r="NC96" s="143"/>
      <c r="ND96" s="143"/>
      <c r="NE96" s="143"/>
      <c r="NF96" s="143"/>
      <c r="NG96" s="143"/>
      <c r="NH96" s="143"/>
      <c r="NI96" s="143"/>
      <c r="NJ96" s="143"/>
      <c r="NK96" s="143"/>
      <c r="NL96" s="143"/>
      <c r="NM96" s="143"/>
      <c r="NN96" s="143"/>
      <c r="NO96" s="143"/>
      <c r="NP96" s="143"/>
      <c r="NQ96" s="143"/>
      <c r="NR96" s="143"/>
      <c r="NS96" s="143"/>
      <c r="NT96" s="143"/>
      <c r="NU96" s="143"/>
      <c r="NV96" s="143"/>
      <c r="NW96" s="143"/>
      <c r="NX96" s="143"/>
      <c r="NY96" s="143"/>
      <c r="NZ96" s="143"/>
      <c r="OA96" s="143"/>
      <c r="OB96" s="143"/>
      <c r="OC96" s="143"/>
      <c r="OD96" s="143"/>
      <c r="OE96" s="143"/>
      <c r="OF96" s="143"/>
      <c r="OG96" s="143"/>
      <c r="OH96" s="143"/>
      <c r="OI96" s="143"/>
      <c r="OJ96" s="143"/>
      <c r="OK96" s="143"/>
      <c r="OL96" s="143"/>
      <c r="OM96" s="143"/>
      <c r="ON96" s="143"/>
      <c r="OO96" s="143"/>
      <c r="OP96" s="143"/>
      <c r="OQ96" s="143"/>
      <c r="OR96" s="143"/>
      <c r="OS96" s="143"/>
      <c r="OT96" s="143"/>
      <c r="OU96" s="143"/>
      <c r="OV96" s="143"/>
      <c r="OW96" s="143"/>
      <c r="OX96" s="143"/>
      <c r="OY96" s="143"/>
      <c r="OZ96" s="143"/>
      <c r="PA96" s="143"/>
      <c r="PB96" s="143"/>
      <c r="PC96" s="143"/>
      <c r="PD96" s="143"/>
      <c r="PE96" s="143"/>
      <c r="PF96" s="143"/>
      <c r="PG96" s="143"/>
      <c r="PH96" s="143"/>
      <c r="PI96" s="143"/>
      <c r="PJ96" s="143"/>
      <c r="PK96" s="143"/>
      <c r="PL96" s="143"/>
    </row>
  </sheetData>
  <mergeCells count="11">
    <mergeCell ref="B2:I2"/>
    <mergeCell ref="C74:C75"/>
    <mergeCell ref="C91:E91"/>
    <mergeCell ref="F84:H84"/>
    <mergeCell ref="C86:E86"/>
    <mergeCell ref="C84:E85"/>
    <mergeCell ref="C87:E87"/>
    <mergeCell ref="C88:E88"/>
    <mergeCell ref="C89:E89"/>
    <mergeCell ref="C90:E90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7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>
    <pageSetUpPr fitToPage="1"/>
  </sheetPr>
  <dimension ref="A1:AB97"/>
  <sheetViews>
    <sheetView showGridLines="0" showRowColHeaders="0" showZeros="0" showOutlineSymbols="0" zoomScaleNormal="100" workbookViewId="0">
      <selection activeCell="Y49" sqref="Y49"/>
    </sheetView>
  </sheetViews>
  <sheetFormatPr baseColWidth="10" defaultColWidth="11.5703125" defaultRowHeight="15.75"/>
  <cols>
    <col min="1" max="1" width="2.85546875" style="33" customWidth="1"/>
    <col min="2" max="2" width="10.42578125" style="33" customWidth="1"/>
    <col min="3" max="3" width="22.5703125" style="33" customWidth="1"/>
    <col min="4" max="4" width="12.7109375" style="33" customWidth="1"/>
    <col min="5" max="5" width="11.5703125" style="33" customWidth="1"/>
    <col min="6" max="6" width="1.140625" style="295" customWidth="1"/>
    <col min="7" max="7" width="11.5703125" style="33" customWidth="1"/>
    <col min="8" max="8" width="1.140625" style="33" customWidth="1"/>
    <col min="9" max="9" width="11.5703125" style="33" customWidth="1"/>
    <col min="10" max="10" width="3.28515625" style="33" customWidth="1"/>
    <col min="11" max="11" width="8.85546875" style="33" customWidth="1"/>
    <col min="12" max="16" width="11.28515625" style="34" customWidth="1"/>
    <col min="17" max="19" width="11.5703125" style="34"/>
    <col min="20" max="20" width="11.5703125" style="512"/>
    <col min="21" max="16384" width="11.5703125" style="33"/>
  </cols>
  <sheetData>
    <row r="1" spans="2:28" ht="51.75" customHeight="1">
      <c r="B1" s="499" t="s">
        <v>225</v>
      </c>
      <c r="C1" s="30"/>
      <c r="D1" s="30"/>
      <c r="E1" s="30"/>
      <c r="F1" s="490"/>
      <c r="G1" s="30"/>
      <c r="H1" s="31"/>
      <c r="I1" s="30"/>
      <c r="P1" s="478" t="s">
        <v>177</v>
      </c>
    </row>
    <row r="2" spans="2:28" ht="46.5" customHeight="1">
      <c r="B2" s="35"/>
      <c r="C2" s="35"/>
      <c r="D2" s="35"/>
      <c r="E2" s="35"/>
      <c r="F2" s="491"/>
      <c r="G2" s="35"/>
      <c r="H2" s="35"/>
      <c r="I2" s="35"/>
      <c r="S2" s="526"/>
      <c r="T2" s="526"/>
      <c r="U2" s="527"/>
      <c r="V2" s="527"/>
      <c r="W2" s="527"/>
      <c r="X2" s="527"/>
      <c r="Y2" s="527"/>
    </row>
    <row r="3" spans="2:28" ht="27.95" customHeight="1">
      <c r="B3" s="505" t="s">
        <v>210</v>
      </c>
      <c r="C3" s="505"/>
      <c r="D3" s="506"/>
      <c r="E3" s="507" t="s">
        <v>211</v>
      </c>
      <c r="F3" s="533"/>
      <c r="G3" s="507" t="s">
        <v>203</v>
      </c>
      <c r="H3" s="533"/>
      <c r="I3" s="507" t="s">
        <v>204</v>
      </c>
      <c r="K3" s="538"/>
      <c r="S3" s="526"/>
      <c r="T3" s="526"/>
      <c r="U3" s="527"/>
      <c r="V3" s="527"/>
      <c r="W3" s="527"/>
      <c r="X3" s="527"/>
      <c r="Y3" s="527"/>
    </row>
    <row r="4" spans="2:28" ht="18.95" customHeight="1">
      <c r="B4" s="479" t="s">
        <v>205</v>
      </c>
      <c r="C4" s="422"/>
      <c r="D4" s="423"/>
      <c r="E4" s="476">
        <v>9015737</v>
      </c>
      <c r="F4" s="537">
        <f>-(I4/E4-1)</f>
        <v>0.4922996311893304</v>
      </c>
      <c r="G4" s="476">
        <v>4438402</v>
      </c>
      <c r="H4" s="537">
        <f>-(G4/$E$4-1)</f>
        <v>0.50770502733165346</v>
      </c>
      <c r="I4" s="476">
        <v>4577293</v>
      </c>
      <c r="J4" s="42"/>
      <c r="K4" s="539"/>
      <c r="L4" s="521">
        <f>H4/E4</f>
        <v>5.6313202939665768E-8</v>
      </c>
      <c r="M4" s="513"/>
      <c r="N4" s="513"/>
      <c r="O4" s="513"/>
      <c r="P4" s="522"/>
      <c r="Q4" s="513"/>
      <c r="R4" s="513"/>
      <c r="S4" s="528"/>
      <c r="T4" s="528"/>
      <c r="U4" s="529"/>
      <c r="V4" s="529"/>
      <c r="W4" s="529"/>
      <c r="X4" s="528"/>
      <c r="Y4" s="528"/>
      <c r="Z4" s="266"/>
      <c r="AA4" s="266"/>
      <c r="AB4" s="267"/>
    </row>
    <row r="5" spans="2:28" ht="18.95" customHeight="1">
      <c r="B5" s="472" t="s">
        <v>162</v>
      </c>
      <c r="C5" s="422"/>
      <c r="D5" s="423"/>
      <c r="E5" s="423">
        <v>9949869</v>
      </c>
      <c r="F5" s="534"/>
      <c r="G5" s="423">
        <v>5214168</v>
      </c>
      <c r="H5" s="535"/>
      <c r="I5" s="423">
        <v>4735657</v>
      </c>
      <c r="J5" s="42"/>
      <c r="K5" s="540"/>
      <c r="L5" s="266"/>
      <c r="M5" s="266"/>
      <c r="N5" s="266"/>
      <c r="O5" s="266"/>
      <c r="P5" s="267"/>
      <c r="Q5" s="266"/>
      <c r="R5" s="266"/>
      <c r="S5" s="528"/>
      <c r="T5" s="528"/>
      <c r="U5" s="529"/>
      <c r="V5" s="530"/>
      <c r="W5" s="528"/>
      <c r="X5" s="528"/>
      <c r="Y5" s="528"/>
      <c r="Z5" s="266"/>
      <c r="AA5" s="266"/>
      <c r="AB5" s="267"/>
    </row>
    <row r="6" spans="2:28" ht="18.95" customHeight="1">
      <c r="B6" s="472" t="s">
        <v>206</v>
      </c>
      <c r="C6" s="422"/>
      <c r="D6" s="423"/>
      <c r="E6" s="477">
        <v>1.1000000000000001</v>
      </c>
      <c r="F6" s="534"/>
      <c r="G6" s="477">
        <v>1.17</v>
      </c>
      <c r="H6" s="536"/>
      <c r="I6" s="477">
        <v>1.03</v>
      </c>
      <c r="J6" s="42"/>
      <c r="K6" s="540"/>
      <c r="L6" s="266"/>
      <c r="M6" s="266"/>
      <c r="N6" s="266"/>
      <c r="O6" s="266"/>
      <c r="P6" s="267"/>
      <c r="Q6" s="266"/>
      <c r="R6" s="266"/>
      <c r="S6" s="528"/>
      <c r="T6" s="528"/>
      <c r="U6" s="528"/>
      <c r="V6" s="530"/>
      <c r="W6" s="528"/>
      <c r="X6" s="528"/>
      <c r="Y6" s="528"/>
      <c r="Z6" s="266"/>
      <c r="AA6" s="266"/>
      <c r="AB6" s="267"/>
    </row>
    <row r="7" spans="2:28" ht="7.5" customHeight="1">
      <c r="B7" s="543"/>
      <c r="C7" s="543"/>
      <c r="D7" s="474"/>
      <c r="E7" s="518"/>
      <c r="F7" s="480"/>
      <c r="G7" s="474"/>
      <c r="H7" s="473"/>
      <c r="I7" s="474"/>
      <c r="K7" s="538"/>
      <c r="S7" s="526"/>
      <c r="T7" s="526"/>
      <c r="U7" s="527"/>
      <c r="V7" s="527"/>
      <c r="W7" s="527"/>
      <c r="X7" s="527"/>
      <c r="Y7" s="527"/>
    </row>
    <row r="8" spans="2:28" ht="7.5" customHeight="1">
      <c r="B8" s="473"/>
      <c r="C8" s="473"/>
      <c r="D8" s="474"/>
      <c r="E8" s="518"/>
      <c r="F8" s="480"/>
      <c r="G8" s="474"/>
      <c r="H8" s="473"/>
      <c r="I8" s="474"/>
      <c r="K8" s="538"/>
      <c r="S8" s="526"/>
      <c r="T8" s="526"/>
      <c r="U8" s="527"/>
      <c r="V8" s="527"/>
      <c r="W8" s="527"/>
      <c r="X8" s="527"/>
      <c r="Y8" s="527"/>
    </row>
    <row r="9" spans="2:28" ht="7.5" customHeight="1">
      <c r="B9" s="473"/>
      <c r="C9" s="473"/>
      <c r="D9" s="474"/>
      <c r="E9" s="518"/>
      <c r="F9" s="480"/>
      <c r="G9" s="474"/>
      <c r="H9" s="473"/>
      <c r="I9" s="474"/>
      <c r="S9" s="526"/>
      <c r="T9" s="526"/>
      <c r="U9" s="527"/>
      <c r="V9" s="527"/>
      <c r="W9" s="527"/>
      <c r="X9" s="527"/>
      <c r="Y9" s="527"/>
    </row>
    <row r="10" spans="2:28" ht="7.5" customHeight="1">
      <c r="B10" s="473"/>
      <c r="C10" s="473"/>
      <c r="D10" s="474"/>
      <c r="E10" s="518"/>
      <c r="F10" s="480"/>
      <c r="G10" s="474"/>
      <c r="H10" s="473"/>
      <c r="I10" s="474"/>
      <c r="S10" s="526"/>
      <c r="T10" s="526"/>
      <c r="U10" s="527"/>
      <c r="V10" s="527"/>
      <c r="W10" s="527"/>
      <c r="X10" s="527"/>
      <c r="Y10" s="527"/>
    </row>
    <row r="11" spans="2:28" ht="7.5" customHeight="1">
      <c r="B11" s="473"/>
      <c r="C11" s="473"/>
      <c r="D11" s="474"/>
      <c r="E11" s="518"/>
      <c r="F11" s="480"/>
      <c r="G11" s="474"/>
      <c r="H11" s="473"/>
      <c r="I11" s="474"/>
      <c r="S11" s="526"/>
      <c r="T11" s="526"/>
      <c r="U11" s="527"/>
      <c r="V11" s="527"/>
      <c r="W11" s="527"/>
      <c r="X11" s="527"/>
      <c r="Y11" s="527"/>
    </row>
    <row r="12" spans="2:28" ht="7.5" customHeight="1">
      <c r="B12" s="473"/>
      <c r="C12" s="473"/>
      <c r="D12" s="474"/>
      <c r="E12" s="518"/>
      <c r="F12" s="480"/>
      <c r="G12" s="474"/>
      <c r="H12" s="473"/>
      <c r="I12" s="474"/>
      <c r="S12" s="526"/>
      <c r="T12" s="526"/>
      <c r="U12" s="527"/>
      <c r="V12" s="527"/>
      <c r="W12" s="527"/>
      <c r="X12" s="527"/>
      <c r="Y12" s="527"/>
    </row>
    <row r="13" spans="2:28" ht="7.5" customHeight="1">
      <c r="B13" s="473"/>
      <c r="C13" s="473"/>
      <c r="D13" s="474"/>
      <c r="E13" s="518"/>
      <c r="F13" s="480"/>
      <c r="G13" s="474"/>
      <c r="H13" s="473"/>
      <c r="I13" s="474"/>
      <c r="S13" s="526"/>
      <c r="T13" s="526"/>
      <c r="U13" s="527"/>
      <c r="V13" s="527"/>
      <c r="W13" s="527"/>
      <c r="X13" s="527"/>
      <c r="Y13" s="527"/>
    </row>
    <row r="14" spans="2:28" ht="7.5" customHeight="1">
      <c r="B14" s="473"/>
      <c r="C14" s="473"/>
      <c r="D14" s="474"/>
      <c r="E14" s="518"/>
      <c r="F14" s="480"/>
      <c r="G14" s="474"/>
      <c r="H14" s="473"/>
      <c r="I14" s="474"/>
      <c r="S14" s="526"/>
      <c r="T14" s="526"/>
      <c r="U14" s="527"/>
      <c r="V14" s="527"/>
      <c r="W14" s="527"/>
      <c r="X14" s="527"/>
      <c r="Y14" s="527"/>
    </row>
    <row r="15" spans="2:28" ht="7.5" customHeight="1">
      <c r="B15" s="473"/>
      <c r="C15" s="473"/>
      <c r="D15" s="474"/>
      <c r="E15" s="518"/>
      <c r="F15" s="480"/>
      <c r="G15" s="474"/>
      <c r="H15" s="473"/>
      <c r="I15" s="474"/>
      <c r="S15" s="526"/>
      <c r="T15" s="526"/>
      <c r="U15" s="527"/>
      <c r="V15" s="527"/>
      <c r="W15" s="527"/>
      <c r="X15" s="527"/>
      <c r="Y15" s="527"/>
    </row>
    <row r="16" spans="2:28" ht="7.5" customHeight="1">
      <c r="B16" s="473"/>
      <c r="C16" s="473"/>
      <c r="D16" s="452"/>
      <c r="E16" s="452"/>
      <c r="F16" s="480"/>
      <c r="G16" s="452"/>
      <c r="H16" s="480"/>
      <c r="I16" s="452"/>
      <c r="S16" s="526"/>
      <c r="T16" s="526"/>
      <c r="U16" s="527"/>
      <c r="V16" s="527"/>
      <c r="W16" s="527"/>
      <c r="X16" s="527"/>
      <c r="Y16" s="527"/>
    </row>
    <row r="17" spans="1:28" s="481" customFormat="1" ht="18.75" customHeight="1">
      <c r="B17" s="509" t="s">
        <v>212</v>
      </c>
      <c r="C17" s="505"/>
      <c r="D17" s="506"/>
      <c r="E17" s="507" t="s">
        <v>211</v>
      </c>
      <c r="F17" s="508"/>
      <c r="G17" s="507" t="s">
        <v>203</v>
      </c>
      <c r="H17" s="508"/>
      <c r="I17" s="507" t="s">
        <v>204</v>
      </c>
      <c r="J17" s="484"/>
      <c r="K17" s="484"/>
      <c r="L17" s="488"/>
      <c r="M17" s="488"/>
      <c r="N17" s="488"/>
      <c r="O17" s="488"/>
      <c r="P17" s="489"/>
      <c r="Q17" s="488"/>
      <c r="R17" s="488"/>
      <c r="S17" s="531"/>
      <c r="T17" s="531"/>
      <c r="U17" s="531"/>
      <c r="V17" s="532"/>
      <c r="W17" s="531"/>
      <c r="X17" s="531"/>
      <c r="Y17" s="531"/>
      <c r="Z17" s="488"/>
      <c r="AA17" s="488"/>
      <c r="AB17" s="489"/>
    </row>
    <row r="18" spans="1:28" ht="6.75" customHeight="1">
      <c r="B18" s="29"/>
      <c r="C18" s="30"/>
      <c r="D18" s="467"/>
      <c r="E18" s="467"/>
      <c r="F18" s="492"/>
      <c r="G18" s="467"/>
      <c r="H18" s="468"/>
      <c r="I18" s="467"/>
      <c r="S18" s="526"/>
      <c r="T18" s="526"/>
      <c r="U18" s="527"/>
      <c r="V18" s="527"/>
      <c r="W18" s="527"/>
      <c r="X18" s="527"/>
      <c r="Y18" s="527"/>
    </row>
    <row r="19" spans="1:28" s="34" customFormat="1" ht="20.100000000000001" customHeight="1">
      <c r="A19" s="427"/>
      <c r="B19" s="33" t="s">
        <v>49</v>
      </c>
      <c r="C19" s="37"/>
      <c r="D19" s="39"/>
      <c r="E19" s="39">
        <v>6140001</v>
      </c>
      <c r="F19" s="480"/>
      <c r="G19" s="39">
        <v>2405754</v>
      </c>
      <c r="H19" s="473"/>
      <c r="I19" s="39">
        <v>3734218</v>
      </c>
      <c r="J19" s="33"/>
      <c r="K19" s="45"/>
      <c r="S19" s="526"/>
      <c r="T19" s="526"/>
      <c r="U19" s="526"/>
      <c r="V19" s="526"/>
      <c r="W19" s="526"/>
      <c r="X19" s="526"/>
      <c r="Y19" s="526"/>
    </row>
    <row r="20" spans="1:28" s="34" customFormat="1" ht="20.100000000000001" customHeight="1">
      <c r="B20" s="33" t="s">
        <v>50</v>
      </c>
      <c r="C20" s="37"/>
      <c r="D20" s="39"/>
      <c r="E20" s="39">
        <v>1561505</v>
      </c>
      <c r="F20" s="480"/>
      <c r="G20" s="39">
        <v>1498393</v>
      </c>
      <c r="H20" s="473"/>
      <c r="I20" s="39">
        <v>63103</v>
      </c>
      <c r="J20" s="33"/>
      <c r="K20" s="45"/>
      <c r="S20" s="526"/>
      <c r="T20" s="526"/>
      <c r="U20" s="526"/>
      <c r="V20" s="526"/>
      <c r="W20" s="526"/>
      <c r="X20" s="526"/>
      <c r="Y20" s="526"/>
    </row>
    <row r="21" spans="1:28" s="34" customFormat="1" ht="20.100000000000001" customHeight="1">
      <c r="B21" s="34" t="s">
        <v>48</v>
      </c>
      <c r="E21" s="423">
        <v>944769</v>
      </c>
      <c r="F21" s="493"/>
      <c r="G21" s="423">
        <v>350582</v>
      </c>
      <c r="I21" s="423">
        <v>594187</v>
      </c>
      <c r="J21" s="33"/>
      <c r="K21" s="45"/>
      <c r="T21" s="512"/>
    </row>
    <row r="22" spans="1:28" s="34" customFormat="1" ht="20.100000000000001" customHeight="1">
      <c r="B22" s="33" t="s">
        <v>107</v>
      </c>
      <c r="C22" s="37"/>
      <c r="D22" s="39"/>
      <c r="E22" s="39">
        <v>325708</v>
      </c>
      <c r="F22" s="480"/>
      <c r="G22" s="39">
        <v>154760</v>
      </c>
      <c r="H22" s="473"/>
      <c r="I22" s="39">
        <v>170944</v>
      </c>
      <c r="J22" s="33"/>
      <c r="K22" s="45"/>
      <c r="T22" s="512"/>
    </row>
    <row r="23" spans="1:28" s="34" customFormat="1" ht="20.100000000000001" customHeight="1">
      <c r="B23" s="33" t="s">
        <v>108</v>
      </c>
      <c r="C23" s="37"/>
      <c r="D23" s="39"/>
      <c r="E23" s="39">
        <v>43754</v>
      </c>
      <c r="F23" s="480"/>
      <c r="G23" s="39">
        <v>28913</v>
      </c>
      <c r="H23" s="473"/>
      <c r="I23" s="39">
        <v>14841</v>
      </c>
      <c r="J23" s="33"/>
      <c r="K23" s="45"/>
      <c r="T23" s="512"/>
    </row>
    <row r="24" spans="1:28" s="34" customFormat="1" ht="5.25" customHeight="1">
      <c r="B24" s="33"/>
      <c r="C24" s="37"/>
      <c r="D24" s="39"/>
      <c r="E24" s="39"/>
      <c r="F24" s="480"/>
      <c r="G24" s="39"/>
      <c r="H24" s="473"/>
      <c r="I24" s="39"/>
      <c r="J24" s="33"/>
      <c r="K24" s="45"/>
      <c r="T24" s="512"/>
    </row>
    <row r="25" spans="1:28" s="481" customFormat="1" ht="24" hidden="1" customHeight="1">
      <c r="B25" s="482" t="s">
        <v>45</v>
      </c>
      <c r="C25" s="483"/>
      <c r="D25" s="483"/>
      <c r="E25" s="483">
        <f>SUM(E19:E24)</f>
        <v>9015737</v>
      </c>
      <c r="F25" s="494"/>
      <c r="G25" s="483">
        <f>SUM(G19:G24)</f>
        <v>4438402</v>
      </c>
      <c r="H25" s="483">
        <f>SUM(H19:H24)</f>
        <v>0</v>
      </c>
      <c r="I25" s="483">
        <f>SUM(I19:I24)</f>
        <v>4577293</v>
      </c>
      <c r="J25" s="484"/>
      <c r="K25" s="485"/>
      <c r="T25" s="515"/>
    </row>
    <row r="26" spans="1:28" ht="9.9499999999999993" customHeight="1">
      <c r="B26" s="543"/>
      <c r="C26" s="543"/>
      <c r="D26" s="474"/>
      <c r="E26" s="518"/>
      <c r="F26" s="480"/>
      <c r="G26" s="474"/>
      <c r="H26" s="473"/>
      <c r="I26" s="474"/>
    </row>
    <row r="27" spans="1:28" ht="50.1" customHeight="1">
      <c r="B27" s="602"/>
      <c r="C27" s="602"/>
      <c r="D27" s="474" t="s">
        <v>132</v>
      </c>
      <c r="E27" s="518" t="s">
        <v>132</v>
      </c>
      <c r="F27" s="448"/>
      <c r="G27" s="474" t="s">
        <v>132</v>
      </c>
      <c r="H27" s="474"/>
      <c r="I27" s="474" t="s">
        <v>132</v>
      </c>
    </row>
    <row r="28" spans="1:28" s="481" customFormat="1" ht="18.75" customHeight="1">
      <c r="B28" s="504"/>
      <c r="C28" s="487"/>
      <c r="D28" s="487"/>
      <c r="E28" s="487"/>
      <c r="F28" s="486"/>
      <c r="G28" s="487"/>
      <c r="H28" s="486"/>
      <c r="I28" s="487"/>
      <c r="J28" s="484"/>
      <c r="K28" s="484"/>
      <c r="L28" s="488"/>
      <c r="M28" s="488"/>
      <c r="N28" s="488"/>
      <c r="O28" s="488"/>
      <c r="P28" s="489"/>
      <c r="Q28" s="488"/>
      <c r="R28" s="488"/>
      <c r="S28" s="488"/>
      <c r="T28" s="514"/>
      <c r="U28" s="488"/>
      <c r="V28" s="489"/>
      <c r="W28" s="488"/>
      <c r="X28" s="488"/>
      <c r="Y28" s="488"/>
      <c r="Z28" s="488"/>
      <c r="AA28" s="488"/>
      <c r="AB28" s="489"/>
    </row>
    <row r="29" spans="1:28">
      <c r="D29" s="40"/>
    </row>
    <row r="30" spans="1:28" s="176" customFormat="1" ht="19.7" customHeight="1">
      <c r="A30" s="314"/>
      <c r="B30" s="509" t="s">
        <v>207</v>
      </c>
      <c r="C30" s="505"/>
      <c r="D30" s="510"/>
      <c r="E30" s="507" t="s">
        <v>211</v>
      </c>
      <c r="F30" s="508"/>
      <c r="G30" s="507" t="s">
        <v>203</v>
      </c>
      <c r="H30" s="508"/>
      <c r="I30" s="507" t="s">
        <v>204</v>
      </c>
      <c r="T30" s="516"/>
    </row>
    <row r="31" spans="1:28" s="186" customFormat="1" ht="24.95" customHeight="1">
      <c r="C31" s="502" t="s">
        <v>52</v>
      </c>
      <c r="D31" s="496"/>
      <c r="E31" s="497">
        <v>1472013</v>
      </c>
      <c r="F31" s="497"/>
      <c r="G31" s="497">
        <v>720274</v>
      </c>
      <c r="H31" s="497"/>
      <c r="I31" s="497">
        <v>751736</v>
      </c>
      <c r="K31" s="511"/>
      <c r="T31" s="516"/>
    </row>
    <row r="32" spans="1:28" s="186" customFormat="1" ht="24.95" customHeight="1">
      <c r="C32" s="501" t="s">
        <v>61</v>
      </c>
      <c r="D32" s="496"/>
      <c r="E32" s="497">
        <v>280474</v>
      </c>
      <c r="F32" s="497"/>
      <c r="G32" s="497">
        <v>135523</v>
      </c>
      <c r="H32" s="497"/>
      <c r="I32" s="497">
        <v>144951</v>
      </c>
      <c r="T32" s="516"/>
    </row>
    <row r="33" spans="3:20" s="186" customFormat="1" ht="24.95" customHeight="1">
      <c r="C33" s="501" t="s">
        <v>65</v>
      </c>
      <c r="D33" s="496"/>
      <c r="E33" s="497">
        <v>270362</v>
      </c>
      <c r="F33" s="497"/>
      <c r="G33" s="497">
        <v>129048</v>
      </c>
      <c r="H33" s="497"/>
      <c r="I33" s="497">
        <v>141305</v>
      </c>
      <c r="T33" s="517">
        <v>1467756</v>
      </c>
    </row>
    <row r="34" spans="3:20" s="186" customFormat="1" ht="24.95" customHeight="1">
      <c r="C34" s="501" t="s">
        <v>182</v>
      </c>
      <c r="D34" s="496"/>
      <c r="E34" s="497">
        <v>179528</v>
      </c>
      <c r="F34" s="497"/>
      <c r="G34" s="497">
        <v>91135</v>
      </c>
      <c r="H34" s="497"/>
      <c r="I34" s="497">
        <v>88393</v>
      </c>
      <c r="T34" s="517">
        <v>280326</v>
      </c>
    </row>
    <row r="35" spans="3:20" s="186" customFormat="1" ht="24.95" customHeight="1">
      <c r="C35" s="501" t="s">
        <v>66</v>
      </c>
      <c r="D35" s="496"/>
      <c r="E35" s="497">
        <v>324108</v>
      </c>
      <c r="F35" s="497"/>
      <c r="G35" s="497">
        <v>155776</v>
      </c>
      <c r="H35" s="497"/>
      <c r="I35" s="497">
        <v>168329</v>
      </c>
      <c r="T35" s="517">
        <v>270289</v>
      </c>
    </row>
    <row r="36" spans="3:20" s="186" customFormat="1" ht="24.95" customHeight="1">
      <c r="C36" s="501" t="s">
        <v>69</v>
      </c>
      <c r="D36" s="496"/>
      <c r="E36" s="497">
        <v>129619</v>
      </c>
      <c r="F36" s="497"/>
      <c r="G36" s="497">
        <v>62382</v>
      </c>
      <c r="H36" s="497"/>
      <c r="I36" s="497">
        <v>67236</v>
      </c>
      <c r="K36" s="188"/>
      <c r="T36" s="517">
        <v>178292</v>
      </c>
    </row>
    <row r="37" spans="3:20" s="186" customFormat="1" ht="24.95" customHeight="1">
      <c r="C37" s="501" t="s">
        <v>70</v>
      </c>
      <c r="D37" s="496"/>
      <c r="E37" s="497">
        <v>565214</v>
      </c>
      <c r="F37" s="497"/>
      <c r="G37" s="497">
        <v>261560</v>
      </c>
      <c r="H37" s="497"/>
      <c r="I37" s="497">
        <v>303653</v>
      </c>
      <c r="K37" s="188"/>
      <c r="T37" s="517">
        <v>322017</v>
      </c>
    </row>
    <row r="38" spans="3:20" s="188" customFormat="1" ht="24.95" customHeight="1">
      <c r="C38" s="501" t="s">
        <v>80</v>
      </c>
      <c r="D38" s="496"/>
      <c r="E38" s="497">
        <v>361609</v>
      </c>
      <c r="F38" s="497"/>
      <c r="G38" s="497">
        <v>158283</v>
      </c>
      <c r="H38" s="497"/>
      <c r="I38" s="497">
        <v>203326</v>
      </c>
      <c r="T38" s="517">
        <v>129473</v>
      </c>
    </row>
    <row r="39" spans="3:20" s="188" customFormat="1" ht="24.95" customHeight="1">
      <c r="C39" s="501" t="s">
        <v>86</v>
      </c>
      <c r="D39" s="496"/>
      <c r="E39" s="497">
        <v>1547697</v>
      </c>
      <c r="F39" s="497"/>
      <c r="G39" s="497">
        <v>800092</v>
      </c>
      <c r="H39" s="497"/>
      <c r="I39" s="497">
        <v>747601</v>
      </c>
      <c r="T39" s="517">
        <v>565026</v>
      </c>
    </row>
    <row r="40" spans="3:20" s="188" customFormat="1" ht="24.95" customHeight="1">
      <c r="C40" s="501" t="s">
        <v>89</v>
      </c>
      <c r="D40" s="496"/>
      <c r="E40" s="497">
        <v>919698</v>
      </c>
      <c r="F40" s="497"/>
      <c r="G40" s="497">
        <v>453740</v>
      </c>
      <c r="H40" s="497"/>
      <c r="I40" s="497">
        <v>465953</v>
      </c>
      <c r="T40" s="517">
        <v>360756</v>
      </c>
    </row>
    <row r="41" spans="3:20" s="188" customFormat="1" ht="24.95" customHeight="1">
      <c r="C41" s="501" t="s">
        <v>93</v>
      </c>
      <c r="D41" s="496"/>
      <c r="E41" s="497">
        <v>217299</v>
      </c>
      <c r="F41" s="497"/>
      <c r="G41" s="497">
        <v>100026</v>
      </c>
      <c r="H41" s="497"/>
      <c r="I41" s="497">
        <v>117273</v>
      </c>
      <c r="T41" s="517">
        <v>1542221</v>
      </c>
    </row>
    <row r="42" spans="3:20" s="188" customFormat="1" ht="24.95" customHeight="1">
      <c r="C42" s="501" t="s">
        <v>96</v>
      </c>
      <c r="D42" s="496"/>
      <c r="E42" s="497">
        <v>680323</v>
      </c>
      <c r="F42" s="497"/>
      <c r="G42" s="497">
        <v>343398</v>
      </c>
      <c r="H42" s="497"/>
      <c r="I42" s="497">
        <v>336922</v>
      </c>
      <c r="T42" s="517">
        <v>917315</v>
      </c>
    </row>
    <row r="43" spans="3:20" s="188" customFormat="1" ht="24.95" customHeight="1">
      <c r="C43" s="501" t="s">
        <v>99</v>
      </c>
      <c r="D43" s="496"/>
      <c r="E43" s="497">
        <v>1111146</v>
      </c>
      <c r="F43" s="497"/>
      <c r="G43" s="497">
        <v>563775</v>
      </c>
      <c r="H43" s="497"/>
      <c r="I43" s="497">
        <v>547359</v>
      </c>
      <c r="T43" s="517">
        <v>217095</v>
      </c>
    </row>
    <row r="44" spans="3:20" s="188" customFormat="1" ht="24.95" customHeight="1">
      <c r="C44" s="501" t="s">
        <v>100</v>
      </c>
      <c r="D44" s="496"/>
      <c r="E44" s="497">
        <v>230722</v>
      </c>
      <c r="F44" s="497"/>
      <c r="G44" s="497">
        <v>110869</v>
      </c>
      <c r="H44" s="497"/>
      <c r="I44" s="497">
        <v>119853</v>
      </c>
      <c r="T44" s="517">
        <v>679402</v>
      </c>
    </row>
    <row r="45" spans="3:20" s="188" customFormat="1" ht="24.95" customHeight="1">
      <c r="C45" s="501" t="s">
        <v>101</v>
      </c>
      <c r="D45" s="496"/>
      <c r="E45" s="497">
        <v>129334</v>
      </c>
      <c r="F45" s="497"/>
      <c r="G45" s="497">
        <v>62096</v>
      </c>
      <c r="H45" s="497"/>
      <c r="I45" s="497">
        <v>67238</v>
      </c>
      <c r="T45" s="517">
        <v>1105001</v>
      </c>
    </row>
    <row r="46" spans="3:20" s="188" customFormat="1" ht="24.95" customHeight="1">
      <c r="C46" s="501" t="s">
        <v>164</v>
      </c>
      <c r="D46" s="496"/>
      <c r="E46" s="497">
        <v>514971</v>
      </c>
      <c r="F46" s="497"/>
      <c r="G46" s="497">
        <v>250852</v>
      </c>
      <c r="H46" s="497"/>
      <c r="I46" s="497">
        <v>264118</v>
      </c>
      <c r="T46" s="517">
        <v>230177</v>
      </c>
    </row>
    <row r="47" spans="3:20" s="188" customFormat="1" ht="24.95" customHeight="1">
      <c r="C47" s="501" t="s">
        <v>160</v>
      </c>
      <c r="D47" s="496"/>
      <c r="E47" s="497">
        <v>65176</v>
      </c>
      <c r="F47" s="497"/>
      <c r="G47" s="497">
        <v>31307</v>
      </c>
      <c r="H47" s="497"/>
      <c r="I47" s="497">
        <v>33869</v>
      </c>
      <c r="T47" s="517">
        <v>129080</v>
      </c>
    </row>
    <row r="48" spans="3:20" s="188" customFormat="1" ht="24.95" customHeight="1">
      <c r="C48" s="501" t="s">
        <v>208</v>
      </c>
      <c r="D48" s="496"/>
      <c r="E48" s="497">
        <v>8461</v>
      </c>
      <c r="F48" s="497"/>
      <c r="G48" s="497">
        <v>4252</v>
      </c>
      <c r="H48" s="497"/>
      <c r="I48" s="497">
        <v>4209</v>
      </c>
      <c r="T48" s="517">
        <v>514162</v>
      </c>
    </row>
    <row r="49" spans="2:20" s="188" customFormat="1" ht="24.95" customHeight="1">
      <c r="C49" s="501" t="s">
        <v>209</v>
      </c>
      <c r="D49" s="496"/>
      <c r="E49" s="497">
        <v>7983</v>
      </c>
      <c r="F49" s="497"/>
      <c r="G49" s="497">
        <v>4014</v>
      </c>
      <c r="H49" s="497"/>
      <c r="I49" s="497">
        <v>3969</v>
      </c>
      <c r="K49" s="176"/>
      <c r="T49" s="517">
        <v>65074</v>
      </c>
    </row>
    <row r="50" spans="2:20" s="188" customFormat="1" ht="17.25" customHeight="1">
      <c r="B50" s="498"/>
      <c r="C50" s="498"/>
      <c r="D50" s="496"/>
      <c r="E50" s="497"/>
      <c r="F50" s="497"/>
      <c r="G50" s="497"/>
      <c r="H50" s="497"/>
      <c r="I50" s="497"/>
      <c r="T50" s="517">
        <v>8388</v>
      </c>
    </row>
    <row r="51" spans="2:20" s="176" customFormat="1" ht="18.600000000000001" customHeight="1">
      <c r="C51" s="503" t="s">
        <v>45</v>
      </c>
      <c r="D51" s="495"/>
      <c r="E51" s="500">
        <v>9015737</v>
      </c>
      <c r="F51" s="500">
        <v>0.4922996311893304</v>
      </c>
      <c r="G51" s="500">
        <v>4438402</v>
      </c>
      <c r="H51" s="500">
        <v>0.50770502733165346</v>
      </c>
      <c r="I51" s="500">
        <v>4577293</v>
      </c>
      <c r="T51" s="517">
        <v>7802</v>
      </c>
    </row>
    <row r="52" spans="2:20">
      <c r="E52" s="39"/>
      <c r="F52" s="39"/>
      <c r="G52" s="39"/>
      <c r="H52" s="39"/>
      <c r="I52" s="39"/>
      <c r="T52" s="512">
        <f>SUM(T33:T51)</f>
        <v>8989652</v>
      </c>
    </row>
    <row r="55" spans="2:20" ht="18">
      <c r="B55" s="520" t="s">
        <v>213</v>
      </c>
    </row>
    <row r="56" spans="2:20" ht="18">
      <c r="B56" s="520" t="s">
        <v>214</v>
      </c>
    </row>
    <row r="79" spans="3:4">
      <c r="C79" s="502"/>
      <c r="D79" s="496"/>
    </row>
    <row r="80" spans="3:4">
      <c r="C80" s="501"/>
      <c r="D80" s="496"/>
    </row>
    <row r="81" spans="3:4">
      <c r="C81" s="501"/>
      <c r="D81" s="496"/>
    </row>
    <row r="82" spans="3:4">
      <c r="C82" s="501"/>
      <c r="D82" s="496"/>
    </row>
    <row r="83" spans="3:4">
      <c r="C83" s="501"/>
      <c r="D83" s="496"/>
    </row>
    <row r="84" spans="3:4">
      <c r="C84" s="501"/>
      <c r="D84" s="496"/>
    </row>
    <row r="85" spans="3:4">
      <c r="C85" s="501"/>
      <c r="D85" s="496"/>
    </row>
    <row r="86" spans="3:4">
      <c r="C86" s="501"/>
      <c r="D86" s="496"/>
    </row>
    <row r="87" spans="3:4">
      <c r="C87" s="501"/>
      <c r="D87" s="496"/>
    </row>
    <row r="88" spans="3:4">
      <c r="C88" s="501"/>
      <c r="D88" s="496"/>
    </row>
    <row r="89" spans="3:4">
      <c r="C89" s="501"/>
      <c r="D89" s="496"/>
    </row>
    <row r="90" spans="3:4">
      <c r="C90" s="501"/>
      <c r="D90" s="496"/>
    </row>
    <row r="91" spans="3:4">
      <c r="C91" s="501"/>
      <c r="D91" s="496"/>
    </row>
    <row r="92" spans="3:4">
      <c r="C92" s="501"/>
      <c r="D92" s="496"/>
    </row>
    <row r="93" spans="3:4">
      <c r="C93" s="501"/>
      <c r="D93" s="496"/>
    </row>
    <row r="94" spans="3:4">
      <c r="C94" s="501"/>
      <c r="D94" s="496"/>
    </row>
    <row r="95" spans="3:4">
      <c r="C95" s="501"/>
      <c r="D95" s="496"/>
    </row>
    <row r="96" spans="3:4">
      <c r="C96" s="501"/>
      <c r="D96" s="496"/>
    </row>
    <row r="97" spans="3:4">
      <c r="C97" s="501"/>
      <c r="D97" s="496"/>
    </row>
  </sheetData>
  <mergeCells count="3">
    <mergeCell ref="B7:C7"/>
    <mergeCell ref="B27:C27"/>
    <mergeCell ref="B26:C26"/>
  </mergeCells>
  <hyperlinks>
    <hyperlink ref="P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/>
  </sheetViews>
  <sheetFormatPr baseColWidth="10" defaultRowHeight="12.75"/>
  <cols>
    <col min="1" max="1" width="3.28515625" style="21" customWidth="1"/>
    <col min="2" max="3" width="11.42578125" style="21"/>
    <col min="4" max="4" width="11.42578125" style="21" customWidth="1"/>
    <col min="5" max="16384" width="11.42578125" style="21"/>
  </cols>
  <sheetData>
    <row r="3" spans="1:10">
      <c r="C3" s="22"/>
    </row>
    <row r="6" spans="1:10" ht="35.25" customHeight="1">
      <c r="J6" s="9"/>
    </row>
    <row r="7" spans="1:10" ht="18.75">
      <c r="B7" s="541" t="s">
        <v>165</v>
      </c>
      <c r="C7" s="541"/>
      <c r="D7" s="541"/>
      <c r="E7" s="541"/>
      <c r="F7" s="541"/>
      <c r="G7" s="541"/>
      <c r="H7" s="541"/>
      <c r="I7" s="541"/>
    </row>
    <row r="8" spans="1:10" ht="24.95" customHeight="1">
      <c r="B8" s="23"/>
      <c r="C8" s="23"/>
      <c r="D8" s="23"/>
      <c r="E8" s="23"/>
      <c r="F8" s="24"/>
      <c r="G8" s="24"/>
      <c r="H8" s="25"/>
      <c r="I8" s="25"/>
    </row>
    <row r="9" spans="1:10" s="24" customFormat="1" ht="24" customHeight="1">
      <c r="B9" s="9" t="s">
        <v>181</v>
      </c>
      <c r="C9" s="9"/>
      <c r="D9" s="26"/>
      <c r="E9" s="23"/>
      <c r="H9" s="25"/>
      <c r="I9" s="25"/>
    </row>
    <row r="10" spans="1:10" s="24" customFormat="1" ht="24" customHeight="1">
      <c r="B10" s="9" t="s">
        <v>174</v>
      </c>
      <c r="C10" s="9"/>
      <c r="D10" s="9"/>
      <c r="E10" s="9"/>
      <c r="F10" s="9"/>
      <c r="G10" s="9"/>
      <c r="H10" s="27"/>
      <c r="I10" s="25"/>
    </row>
    <row r="11" spans="1:10" s="24" customFormat="1" ht="24" customHeight="1">
      <c r="A11" s="293"/>
      <c r="B11" s="9" t="s">
        <v>180</v>
      </c>
      <c r="C11" s="294"/>
      <c r="D11" s="294"/>
      <c r="E11" s="294"/>
      <c r="F11" s="294"/>
      <c r="G11" s="294"/>
      <c r="H11" s="25"/>
      <c r="I11" s="25"/>
    </row>
    <row r="12" spans="1:10" s="24" customFormat="1" ht="24" customHeight="1">
      <c r="B12" s="9" t="s">
        <v>168</v>
      </c>
      <c r="C12" s="9"/>
      <c r="D12" s="9"/>
      <c r="E12" s="9"/>
      <c r="H12" s="25"/>
      <c r="I12" s="25"/>
    </row>
    <row r="13" spans="1:10" s="24" customFormat="1" ht="24" customHeight="1">
      <c r="B13" s="9" t="s">
        <v>167</v>
      </c>
      <c r="C13" s="9"/>
      <c r="D13" s="9"/>
      <c r="E13" s="9"/>
      <c r="F13" s="9"/>
      <c r="H13" s="25"/>
      <c r="I13" s="25"/>
    </row>
    <row r="14" spans="1:10" s="24" customFormat="1" ht="24" customHeight="1">
      <c r="B14" s="9" t="s">
        <v>169</v>
      </c>
      <c r="C14" s="9"/>
      <c r="D14" s="9"/>
      <c r="E14" s="9"/>
      <c r="H14" s="25"/>
      <c r="I14" s="25"/>
    </row>
    <row r="15" spans="1:10" s="24" customFormat="1" ht="24" customHeight="1">
      <c r="B15" s="9" t="s">
        <v>171</v>
      </c>
      <c r="C15" s="9"/>
      <c r="D15" s="9"/>
      <c r="E15" s="9"/>
      <c r="H15" s="25"/>
      <c r="I15" s="25"/>
    </row>
    <row r="16" spans="1:10" s="24" customFormat="1" ht="24" customHeight="1">
      <c r="B16" s="9" t="s">
        <v>170</v>
      </c>
      <c r="C16" s="9"/>
      <c r="D16" s="9"/>
      <c r="E16" s="9"/>
      <c r="H16" s="25"/>
      <c r="I16" s="25"/>
    </row>
    <row r="17" spans="2:9" s="24" customFormat="1" ht="24" customHeight="1">
      <c r="B17" s="9" t="s">
        <v>172</v>
      </c>
      <c r="C17" s="9"/>
      <c r="D17" s="9"/>
      <c r="E17" s="9"/>
      <c r="F17" s="9"/>
      <c r="G17" s="9"/>
      <c r="H17" s="27"/>
      <c r="I17" s="27"/>
    </row>
    <row r="18" spans="2:9" s="24" customFormat="1" ht="24" customHeight="1">
      <c r="B18" s="9" t="s">
        <v>173</v>
      </c>
      <c r="C18" s="9"/>
      <c r="D18" s="9"/>
      <c r="E18" s="9"/>
      <c r="F18" s="9"/>
      <c r="G18" s="9"/>
      <c r="H18" s="27"/>
      <c r="I18" s="25"/>
    </row>
    <row r="19" spans="2:9" s="24" customFormat="1" ht="24" customHeight="1">
      <c r="B19" s="9" t="s">
        <v>175</v>
      </c>
      <c r="C19" s="9"/>
      <c r="D19" s="9"/>
      <c r="E19" s="9"/>
      <c r="F19" s="9"/>
      <c r="H19" s="25"/>
      <c r="I19" s="25"/>
    </row>
    <row r="20" spans="2:9" s="24" customFormat="1" ht="24" customHeight="1">
      <c r="B20" s="9" t="s">
        <v>176</v>
      </c>
      <c r="C20" s="9"/>
      <c r="D20" s="9"/>
      <c r="E20" s="9"/>
      <c r="H20" s="25"/>
      <c r="I20" s="25"/>
    </row>
    <row r="21" spans="2:9" ht="20.100000000000001" customHeight="1">
      <c r="B21" s="9" t="s">
        <v>191</v>
      </c>
      <c r="C21" s="9"/>
      <c r="D21" s="9"/>
      <c r="E21" s="9"/>
      <c r="F21" s="9"/>
      <c r="G21" s="9"/>
    </row>
    <row r="22" spans="2:9" ht="20.100000000000001" customHeight="1">
      <c r="B22" s="294" t="s">
        <v>202</v>
      </c>
      <c r="C22" s="9"/>
      <c r="D22" s="9"/>
      <c r="E22" s="9"/>
      <c r="F22" s="9"/>
      <c r="G22" s="9"/>
    </row>
    <row r="23" spans="2:9" ht="20.100000000000001" customHeight="1">
      <c r="B23" s="9"/>
      <c r="C23" s="28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1:AN79"/>
  <sheetViews>
    <sheetView showGridLines="0" showRowColHeaders="0" showZeros="0" showOutlineSymbols="0" zoomScaleNormal="100" workbookViewId="0">
      <selection activeCell="Y44" sqref="Y44"/>
    </sheetView>
  </sheetViews>
  <sheetFormatPr baseColWidth="10" defaultColWidth="11.5703125" defaultRowHeight="15.75"/>
  <cols>
    <col min="1" max="1" width="2.85546875" style="33" customWidth="1"/>
    <col min="2" max="2" width="10.42578125" style="33" customWidth="1"/>
    <col min="3" max="3" width="26" style="33" customWidth="1"/>
    <col min="4" max="4" width="2" style="33" customWidth="1"/>
    <col min="5" max="5" width="12.7109375" style="33" customWidth="1"/>
    <col min="6" max="6" width="1.140625" style="33" customWidth="1"/>
    <col min="7" max="7" width="11.5703125" style="33" customWidth="1"/>
    <col min="8" max="8" width="1.140625" style="33" customWidth="1"/>
    <col min="9" max="9" width="10.42578125" style="33" customWidth="1"/>
    <col min="10" max="10" width="1.140625" style="33" customWidth="1"/>
    <col min="11" max="11" width="12.7109375" style="33" customWidth="1"/>
    <col min="12" max="12" width="1.140625" style="33" customWidth="1"/>
    <col min="13" max="13" width="11.5703125" style="33" customWidth="1"/>
    <col min="14" max="14" width="1.140625" style="33" customWidth="1"/>
    <col min="15" max="15" width="10.42578125" style="33" customWidth="1"/>
    <col min="16" max="16" width="1.140625" style="33" customWidth="1"/>
    <col min="17" max="17" width="12.7109375" style="33" customWidth="1"/>
    <col min="18" max="18" width="1.140625" style="33" customWidth="1"/>
    <col min="19" max="19" width="11.5703125" style="33" customWidth="1"/>
    <col min="20" max="20" width="1.140625" style="33" customWidth="1"/>
    <col min="21" max="21" width="10.42578125" style="33" customWidth="1"/>
    <col min="22" max="22" width="3.28515625" style="33" customWidth="1"/>
    <col min="23" max="23" width="8.85546875" style="33" customWidth="1"/>
    <col min="24" max="28" width="11.28515625" style="34" customWidth="1"/>
    <col min="29" max="32" width="11.5703125" style="34"/>
    <col min="33" max="16384" width="11.5703125" style="33"/>
  </cols>
  <sheetData>
    <row r="1" spans="2:40" ht="65.849999999999994" customHeight="1">
      <c r="B1" s="29" t="s">
        <v>215</v>
      </c>
      <c r="C1" s="30"/>
      <c r="D1" s="31"/>
      <c r="E1" s="30"/>
      <c r="F1" s="30"/>
      <c r="G1" s="30"/>
      <c r="H1" s="30"/>
      <c r="I1" s="30"/>
      <c r="J1" s="31"/>
      <c r="K1" s="30"/>
      <c r="L1" s="32"/>
      <c r="M1" s="30"/>
      <c r="N1" s="32"/>
      <c r="O1" s="30"/>
      <c r="P1" s="31"/>
      <c r="Q1" s="30"/>
      <c r="R1" s="32"/>
      <c r="S1" s="30"/>
      <c r="T1" s="32"/>
      <c r="U1" s="30"/>
      <c r="W1" s="9" t="s">
        <v>177</v>
      </c>
    </row>
    <row r="2" spans="2:40" ht="39.950000000000003" customHeight="1">
      <c r="B2" s="29" t="s">
        <v>137</v>
      </c>
      <c r="C2" s="30"/>
      <c r="D2" s="31"/>
      <c r="E2" s="30"/>
      <c r="F2" s="30"/>
      <c r="G2" s="30"/>
      <c r="H2" s="30"/>
      <c r="I2" s="30"/>
      <c r="J2" s="31"/>
      <c r="K2" s="30"/>
      <c r="L2" s="32"/>
      <c r="M2" s="30"/>
      <c r="N2" s="32"/>
      <c r="O2" s="30"/>
      <c r="P2" s="31"/>
      <c r="Q2" s="30"/>
      <c r="R2" s="32"/>
      <c r="S2" s="30"/>
      <c r="T2" s="32"/>
      <c r="U2" s="30"/>
    </row>
    <row r="3" spans="2:40" ht="43.15" customHeight="1">
      <c r="B3" s="35" t="s">
        <v>138</v>
      </c>
      <c r="C3" s="35"/>
      <c r="D3" s="35"/>
      <c r="E3" s="35"/>
      <c r="F3" s="35"/>
      <c r="G3" s="35"/>
      <c r="H3" s="35"/>
      <c r="I3" s="35"/>
      <c r="J3" s="35"/>
      <c r="K3" s="35"/>
      <c r="L3" s="426"/>
      <c r="M3" s="35"/>
      <c r="N3" s="426"/>
      <c r="O3" s="35"/>
      <c r="P3" s="35"/>
      <c r="Q3" s="35"/>
      <c r="R3" s="426"/>
      <c r="S3" s="35"/>
      <c r="T3" s="426"/>
      <c r="U3" s="35"/>
    </row>
    <row r="4" spans="2:40" ht="27.95" customHeight="1">
      <c r="B4" s="550" t="s">
        <v>139</v>
      </c>
      <c r="C4" s="550"/>
      <c r="D4" s="412"/>
      <c r="E4" s="545" t="s">
        <v>140</v>
      </c>
      <c r="F4" s="545"/>
      <c r="G4" s="545"/>
      <c r="H4" s="545"/>
      <c r="I4" s="545"/>
      <c r="J4" s="412"/>
      <c r="K4" s="545" t="s">
        <v>49</v>
      </c>
      <c r="L4" s="545"/>
      <c r="M4" s="545"/>
      <c r="N4" s="545"/>
      <c r="O4" s="545"/>
      <c r="P4" s="412"/>
      <c r="Q4" s="545" t="s">
        <v>50</v>
      </c>
      <c r="R4" s="545"/>
      <c r="S4" s="545"/>
      <c r="T4" s="545"/>
      <c r="U4" s="545"/>
    </row>
    <row r="5" spans="2:40" s="295" customFormat="1" ht="4.5" customHeight="1">
      <c r="B5" s="298"/>
      <c r="C5" s="413"/>
      <c r="D5" s="297"/>
      <c r="E5" s="298"/>
      <c r="F5" s="414"/>
      <c r="G5" s="414"/>
      <c r="H5" s="414"/>
      <c r="I5" s="414"/>
      <c r="J5" s="298"/>
      <c r="K5" s="298"/>
      <c r="L5" s="414"/>
      <c r="M5" s="414"/>
      <c r="N5" s="414"/>
      <c r="O5" s="414"/>
      <c r="P5" s="298"/>
      <c r="Q5" s="298"/>
      <c r="R5" s="414"/>
      <c r="S5" s="414"/>
      <c r="T5" s="414"/>
      <c r="U5" s="414"/>
      <c r="X5" s="296"/>
      <c r="Y5" s="296"/>
      <c r="Z5" s="296"/>
      <c r="AA5" s="296"/>
      <c r="AB5" s="296"/>
      <c r="AC5" s="296"/>
      <c r="AD5" s="296"/>
      <c r="AE5" s="296"/>
      <c r="AF5" s="296"/>
    </row>
    <row r="6" spans="2:40" ht="27.95" customHeight="1">
      <c r="B6" s="415" t="s">
        <v>141</v>
      </c>
      <c r="C6" s="416"/>
      <c r="D6" s="244"/>
      <c r="E6" s="417" t="s">
        <v>7</v>
      </c>
      <c r="F6" s="418"/>
      <c r="G6" s="417" t="s">
        <v>142</v>
      </c>
      <c r="H6" s="418"/>
      <c r="I6" s="417" t="s">
        <v>143</v>
      </c>
      <c r="J6" s="419"/>
      <c r="K6" s="417" t="s">
        <v>7</v>
      </c>
      <c r="L6" s="418"/>
      <c r="M6" s="417" t="s">
        <v>142</v>
      </c>
      <c r="N6" s="418"/>
      <c r="O6" s="417" t="s">
        <v>143</v>
      </c>
      <c r="P6" s="419"/>
      <c r="Q6" s="417" t="s">
        <v>7</v>
      </c>
      <c r="R6" s="418"/>
      <c r="S6" s="417" t="s">
        <v>142</v>
      </c>
      <c r="T6" s="418"/>
      <c r="U6" s="417" t="s">
        <v>143</v>
      </c>
    </row>
    <row r="7" spans="2:40" ht="9.9499999999999993" customHeight="1">
      <c r="B7" s="36"/>
      <c r="C7" s="36"/>
      <c r="D7" s="36"/>
      <c r="E7" s="36"/>
      <c r="F7" s="36"/>
      <c r="G7" s="36"/>
      <c r="H7" s="36"/>
      <c r="I7" s="36"/>
      <c r="J7" s="36"/>
      <c r="K7" s="36"/>
      <c r="L7" s="420"/>
      <c r="M7" s="36"/>
      <c r="N7" s="420"/>
      <c r="O7" s="36"/>
      <c r="P7" s="36"/>
      <c r="Q7" s="36"/>
      <c r="R7" s="420"/>
      <c r="S7" s="36"/>
      <c r="T7" s="420"/>
      <c r="U7" s="36"/>
    </row>
    <row r="8" spans="2:40" ht="18.95" customHeight="1">
      <c r="B8" s="36" t="s">
        <v>144</v>
      </c>
      <c r="C8" s="422"/>
      <c r="D8" s="407"/>
      <c r="E8" s="423">
        <v>725693</v>
      </c>
      <c r="F8" s="423"/>
      <c r="G8" s="423">
        <v>765063.84202999983</v>
      </c>
      <c r="H8" s="423"/>
      <c r="I8" s="424">
        <v>1054.2527515492086</v>
      </c>
      <c r="J8" s="464"/>
      <c r="K8" s="423">
        <v>4559598</v>
      </c>
      <c r="L8" s="425"/>
      <c r="M8" s="423">
        <v>6407182.3529500011</v>
      </c>
      <c r="N8" s="425"/>
      <c r="O8" s="424">
        <v>1405.2077294862399</v>
      </c>
      <c r="P8" s="464"/>
      <c r="Q8" s="423">
        <v>1741333</v>
      </c>
      <c r="R8" s="425"/>
      <c r="S8" s="423">
        <v>1446035.2553200002</v>
      </c>
      <c r="T8" s="425"/>
      <c r="U8" s="424">
        <v>830.41856745378402</v>
      </c>
      <c r="V8" s="42"/>
      <c r="W8" s="42"/>
      <c r="X8" s="266"/>
      <c r="Y8" s="266"/>
      <c r="Z8" s="266"/>
      <c r="AA8" s="266"/>
      <c r="AB8" s="267"/>
      <c r="AC8" s="266"/>
      <c r="AD8" s="266"/>
      <c r="AE8" s="266"/>
      <c r="AF8" s="266"/>
      <c r="AG8" s="266"/>
      <c r="AH8" s="267"/>
      <c r="AI8" s="266"/>
      <c r="AJ8" s="266"/>
      <c r="AK8" s="266"/>
      <c r="AL8" s="266"/>
      <c r="AM8" s="266"/>
      <c r="AN8" s="267"/>
    </row>
    <row r="9" spans="2:40" ht="27.95" customHeight="1">
      <c r="B9" s="36" t="s">
        <v>145</v>
      </c>
      <c r="C9" s="422"/>
      <c r="D9" s="407"/>
      <c r="E9" s="423">
        <v>114351</v>
      </c>
      <c r="F9" s="423"/>
      <c r="G9" s="423">
        <v>89961.766459999941</v>
      </c>
      <c r="H9" s="423"/>
      <c r="I9" s="424">
        <v>786.71604498430213</v>
      </c>
      <c r="J9" s="464"/>
      <c r="K9" s="423">
        <v>1320660</v>
      </c>
      <c r="L9" s="425"/>
      <c r="M9" s="423">
        <v>1104956.9597800004</v>
      </c>
      <c r="N9" s="425"/>
      <c r="O9" s="424">
        <v>836.67027075856049</v>
      </c>
      <c r="P9" s="464"/>
      <c r="Q9" s="423">
        <v>466309</v>
      </c>
      <c r="R9" s="425"/>
      <c r="S9" s="423">
        <v>262288.19150999992</v>
      </c>
      <c r="T9" s="425"/>
      <c r="U9" s="424">
        <v>562.4772232789843</v>
      </c>
      <c r="V9" s="42"/>
      <c r="W9" s="42"/>
      <c r="X9" s="266"/>
      <c r="Y9" s="266"/>
      <c r="Z9" s="266"/>
      <c r="AA9" s="266"/>
      <c r="AB9" s="267"/>
      <c r="AC9" s="266"/>
      <c r="AD9" s="266"/>
      <c r="AE9" s="266"/>
      <c r="AF9" s="266"/>
      <c r="AG9" s="266"/>
      <c r="AH9" s="267"/>
      <c r="AI9" s="266"/>
      <c r="AJ9" s="266"/>
      <c r="AK9" s="266"/>
      <c r="AL9" s="266"/>
      <c r="AM9" s="266"/>
      <c r="AN9" s="267"/>
    </row>
    <row r="10" spans="2:40" ht="27.95" customHeight="1">
      <c r="B10" s="33" t="s">
        <v>146</v>
      </c>
      <c r="C10" s="37"/>
      <c r="D10" s="38"/>
      <c r="E10" s="39">
        <v>6759</v>
      </c>
      <c r="F10" s="39"/>
      <c r="G10" s="39">
        <v>7002.8567299999977</v>
      </c>
      <c r="H10" s="39"/>
      <c r="I10" s="40">
        <v>1036.0788178724661</v>
      </c>
      <c r="J10" s="464"/>
      <c r="K10" s="39">
        <v>65649</v>
      </c>
      <c r="L10" s="41"/>
      <c r="M10" s="39">
        <v>91584.626269999935</v>
      </c>
      <c r="N10" s="41"/>
      <c r="O10" s="40">
        <v>1395.0650622248615</v>
      </c>
      <c r="P10" s="464"/>
      <c r="Q10" s="39">
        <v>40829</v>
      </c>
      <c r="R10" s="41"/>
      <c r="S10" s="39">
        <v>31463.196980000001</v>
      </c>
      <c r="T10" s="41"/>
      <c r="U10" s="40">
        <v>770.60905189938524</v>
      </c>
      <c r="V10" s="42"/>
      <c r="W10" s="42"/>
      <c r="X10" s="266"/>
      <c r="Y10" s="266"/>
      <c r="Z10" s="266"/>
      <c r="AA10" s="266"/>
      <c r="AB10" s="267"/>
      <c r="AC10" s="266"/>
      <c r="AD10" s="266"/>
      <c r="AE10" s="266"/>
      <c r="AF10" s="266"/>
      <c r="AG10" s="266"/>
      <c r="AH10" s="267"/>
      <c r="AI10" s="266"/>
      <c r="AJ10" s="266"/>
      <c r="AK10" s="266"/>
      <c r="AL10" s="266"/>
      <c r="AM10" s="266"/>
      <c r="AN10" s="267"/>
    </row>
    <row r="11" spans="2:40" ht="27.95" customHeight="1">
      <c r="B11" s="33" t="s">
        <v>147</v>
      </c>
      <c r="C11" s="37"/>
      <c r="D11" s="38"/>
      <c r="E11" s="39">
        <v>2041</v>
      </c>
      <c r="F11" s="39"/>
      <c r="G11" s="39">
        <v>3486.8802199999996</v>
      </c>
      <c r="H11" s="39"/>
      <c r="I11" s="40">
        <v>1708.4175502204801</v>
      </c>
      <c r="J11" s="464"/>
      <c r="K11" s="39">
        <v>35284</v>
      </c>
      <c r="L11" s="41"/>
      <c r="M11" s="39">
        <v>86439.304039999988</v>
      </c>
      <c r="N11" s="41"/>
      <c r="O11" s="40">
        <v>2449.8158950232396</v>
      </c>
      <c r="P11" s="464"/>
      <c r="Q11" s="39">
        <v>20518</v>
      </c>
      <c r="R11" s="41"/>
      <c r="S11" s="39">
        <v>23539.996190000002</v>
      </c>
      <c r="T11" s="41"/>
      <c r="U11" s="40">
        <v>1147.285124768496</v>
      </c>
      <c r="V11" s="42"/>
      <c r="W11" s="42"/>
      <c r="X11" s="266"/>
      <c r="Y11" s="266"/>
      <c r="Z11" s="266"/>
      <c r="AA11" s="266"/>
      <c r="AB11" s="267"/>
      <c r="AC11" s="266"/>
      <c r="AD11" s="266"/>
      <c r="AE11" s="266"/>
      <c r="AF11" s="266"/>
      <c r="AG11" s="266"/>
      <c r="AH11" s="267"/>
      <c r="AI11" s="266"/>
      <c r="AJ11" s="266"/>
      <c r="AK11" s="266"/>
      <c r="AL11" s="266"/>
      <c r="AM11" s="266"/>
      <c r="AN11" s="267"/>
    </row>
    <row r="12" spans="2:40" ht="27.95" customHeight="1">
      <c r="B12" s="33" t="s">
        <v>148</v>
      </c>
      <c r="C12" s="37"/>
      <c r="D12" s="38"/>
      <c r="E12" s="39">
        <v>85505</v>
      </c>
      <c r="F12" s="39"/>
      <c r="G12" s="39">
        <v>102408.37147999997</v>
      </c>
      <c r="H12" s="39"/>
      <c r="I12" s="40">
        <v>1197.6886904859361</v>
      </c>
      <c r="J12" s="464"/>
      <c r="K12" s="39">
        <v>54378</v>
      </c>
      <c r="L12" s="41"/>
      <c r="M12" s="39">
        <v>72331.630210000032</v>
      </c>
      <c r="N12" s="41"/>
      <c r="O12" s="40">
        <v>1330.1634890948553</v>
      </c>
      <c r="P12" s="464"/>
      <c r="Q12" s="39">
        <v>51608</v>
      </c>
      <c r="R12" s="41"/>
      <c r="S12" s="39">
        <v>49240.611289999986</v>
      </c>
      <c r="T12" s="41"/>
      <c r="U12" s="40">
        <v>954.1274858549059</v>
      </c>
      <c r="V12" s="42"/>
      <c r="W12" s="42"/>
      <c r="X12" s="266"/>
      <c r="Y12" s="266"/>
      <c r="Z12" s="266"/>
      <c r="AA12" s="266"/>
      <c r="AB12" s="267"/>
      <c r="AC12" s="266"/>
      <c r="AD12" s="266"/>
      <c r="AE12" s="266"/>
      <c r="AF12" s="266"/>
      <c r="AG12" s="266"/>
      <c r="AH12" s="267"/>
      <c r="AI12" s="266"/>
      <c r="AJ12" s="266"/>
      <c r="AK12" s="266"/>
      <c r="AL12" s="266"/>
      <c r="AM12" s="266"/>
      <c r="AN12" s="267"/>
    </row>
    <row r="13" spans="2:40" ht="27.95" customHeight="1">
      <c r="B13" s="33" t="s">
        <v>149</v>
      </c>
      <c r="C13" s="37"/>
      <c r="D13" s="38"/>
      <c r="E13" s="39">
        <v>11769</v>
      </c>
      <c r="F13" s="39"/>
      <c r="G13" s="39">
        <v>13639.013820000006</v>
      </c>
      <c r="H13" s="39"/>
      <c r="I13" s="40">
        <v>1158.8931786897788</v>
      </c>
      <c r="J13" s="464"/>
      <c r="K13" s="39">
        <v>10480</v>
      </c>
      <c r="L13" s="41"/>
      <c r="M13" s="39">
        <v>18260.217540000016</v>
      </c>
      <c r="N13" s="41"/>
      <c r="O13" s="40">
        <v>1742.3871698473299</v>
      </c>
      <c r="P13" s="464"/>
      <c r="Q13" s="39">
        <v>9706</v>
      </c>
      <c r="R13" s="41"/>
      <c r="S13" s="39">
        <v>12209.558830000002</v>
      </c>
      <c r="T13" s="41"/>
      <c r="U13" s="40">
        <v>1257.9392983721411</v>
      </c>
      <c r="V13" s="42"/>
      <c r="W13" s="42"/>
      <c r="X13" s="266"/>
      <c r="Y13" s="266"/>
      <c r="Z13" s="266"/>
      <c r="AA13" s="266"/>
      <c r="AB13" s="267"/>
      <c r="AC13" s="266"/>
      <c r="AD13" s="266"/>
      <c r="AE13" s="266"/>
      <c r="AF13" s="266"/>
      <c r="AG13" s="266"/>
      <c r="AH13" s="267"/>
      <c r="AI13" s="266"/>
      <c r="AJ13" s="266"/>
      <c r="AK13" s="266"/>
      <c r="AL13" s="266"/>
      <c r="AM13" s="266"/>
      <c r="AN13" s="267"/>
    </row>
    <row r="14" spans="2:40" ht="27.95" customHeight="1">
      <c r="B14" s="33" t="s">
        <v>150</v>
      </c>
      <c r="C14" s="37"/>
      <c r="D14" s="38"/>
      <c r="E14" s="39">
        <v>4091</v>
      </c>
      <c r="F14" s="39"/>
      <c r="G14" s="39">
        <v>1769.1125500000005</v>
      </c>
      <c r="H14" s="39"/>
      <c r="I14" s="40">
        <v>432.44012466389648</v>
      </c>
      <c r="J14" s="464"/>
      <c r="K14" s="39">
        <v>216249</v>
      </c>
      <c r="L14" s="41"/>
      <c r="M14" s="39">
        <v>90733.068169999984</v>
      </c>
      <c r="N14" s="41"/>
      <c r="O14" s="40">
        <v>419.57682195062165</v>
      </c>
      <c r="P14" s="464"/>
      <c r="Q14" s="39">
        <v>19519</v>
      </c>
      <c r="R14" s="41"/>
      <c r="S14" s="39">
        <v>8486.6380400000126</v>
      </c>
      <c r="T14" s="41"/>
      <c r="U14" s="40">
        <v>434.78856703724637</v>
      </c>
      <c r="V14" s="42"/>
      <c r="W14" s="42"/>
      <c r="X14" s="266"/>
      <c r="Y14" s="266"/>
      <c r="Z14" s="266"/>
      <c r="AA14" s="266"/>
      <c r="AB14" s="267"/>
      <c r="AC14" s="266"/>
      <c r="AD14" s="266"/>
      <c r="AE14" s="266"/>
      <c r="AF14" s="266"/>
      <c r="AG14" s="266"/>
      <c r="AH14" s="267"/>
      <c r="AI14" s="266"/>
      <c r="AJ14" s="266"/>
      <c r="AK14" s="266"/>
      <c r="AL14" s="266"/>
      <c r="AM14" s="266"/>
      <c r="AN14" s="267"/>
    </row>
    <row r="15" spans="2:40" ht="16.149999999999999" customHeight="1">
      <c r="C15" s="37"/>
      <c r="D15" s="38"/>
      <c r="E15" s="39"/>
      <c r="F15" s="39"/>
      <c r="G15" s="39"/>
      <c r="H15" s="39"/>
      <c r="I15" s="40"/>
      <c r="J15" s="464"/>
      <c r="K15" s="39"/>
      <c r="L15" s="41"/>
      <c r="M15" s="39"/>
      <c r="N15" s="41"/>
      <c r="O15" s="40"/>
      <c r="P15" s="464"/>
      <c r="Q15" s="39"/>
      <c r="R15" s="41"/>
      <c r="S15" s="39"/>
      <c r="T15" s="41"/>
      <c r="U15" s="40"/>
      <c r="X15" s="266"/>
      <c r="Y15" s="266"/>
      <c r="Z15" s="266"/>
      <c r="AA15" s="266"/>
      <c r="AB15" s="267"/>
      <c r="AC15" s="266"/>
      <c r="AD15" s="266"/>
      <c r="AE15" s="266"/>
      <c r="AF15" s="266"/>
      <c r="AG15" s="266"/>
      <c r="AH15" s="267"/>
      <c r="AI15" s="266"/>
      <c r="AJ15" s="266"/>
      <c r="AK15" s="266"/>
      <c r="AL15" s="266"/>
      <c r="AM15" s="266"/>
      <c r="AN15" s="267"/>
    </row>
    <row r="16" spans="2:40" s="34" customFormat="1" ht="19.5" customHeight="1">
      <c r="B16" s="340" t="s">
        <v>151</v>
      </c>
      <c r="C16" s="336"/>
      <c r="D16" s="337"/>
      <c r="E16" s="336">
        <v>950209</v>
      </c>
      <c r="F16" s="336"/>
      <c r="G16" s="336">
        <v>983331.84329000092</v>
      </c>
      <c r="H16" s="336"/>
      <c r="I16" s="338">
        <v>1034.8584819655475</v>
      </c>
      <c r="J16" s="337"/>
      <c r="K16" s="336">
        <v>6262298</v>
      </c>
      <c r="L16" s="339"/>
      <c r="M16" s="336">
        <v>7871488.1589599773</v>
      </c>
      <c r="N16" s="339"/>
      <c r="O16" s="338">
        <v>1256.9648009340945</v>
      </c>
      <c r="P16" s="337"/>
      <c r="Q16" s="336">
        <v>2349822</v>
      </c>
      <c r="R16" s="339"/>
      <c r="S16" s="336">
        <v>1833263.4481600011</v>
      </c>
      <c r="T16" s="339"/>
      <c r="U16" s="338">
        <v>780.17119941850956</v>
      </c>
      <c r="V16" s="33"/>
      <c r="W16" s="33"/>
      <c r="X16" s="268"/>
      <c r="Y16" s="268"/>
      <c r="Z16" s="268"/>
      <c r="AA16" s="268"/>
      <c r="AB16" s="269"/>
      <c r="AC16" s="268"/>
      <c r="AD16" s="268"/>
      <c r="AE16" s="268"/>
      <c r="AF16" s="268"/>
      <c r="AG16" s="268"/>
      <c r="AH16" s="269"/>
      <c r="AI16" s="268"/>
      <c r="AJ16" s="268"/>
      <c r="AK16" s="268"/>
      <c r="AL16" s="268"/>
      <c r="AM16" s="268"/>
      <c r="AN16" s="269"/>
    </row>
    <row r="17" spans="1:32" ht="13.9" customHeight="1">
      <c r="B17" s="29"/>
      <c r="C17" s="30"/>
      <c r="D17" s="31"/>
      <c r="E17" s="467"/>
      <c r="F17" s="467"/>
      <c r="G17" s="467"/>
      <c r="H17" s="467"/>
      <c r="I17" s="467"/>
      <c r="J17" s="468"/>
      <c r="K17" s="467"/>
      <c r="L17" s="469"/>
      <c r="M17" s="467"/>
      <c r="N17" s="469"/>
      <c r="O17" s="467"/>
      <c r="P17" s="468"/>
      <c r="Q17" s="467"/>
      <c r="R17" s="469"/>
      <c r="S17" s="467"/>
      <c r="T17" s="469"/>
      <c r="U17" s="467"/>
    </row>
    <row r="18" spans="1:32" s="34" customFormat="1" ht="50.25" customHeight="1">
      <c r="A18" s="427"/>
      <c r="B18" s="553"/>
      <c r="C18" s="553"/>
      <c r="D18" s="35"/>
      <c r="E18" s="463"/>
      <c r="F18" s="463"/>
      <c r="G18" s="463"/>
      <c r="H18" s="463"/>
      <c r="I18" s="463"/>
      <c r="J18" s="463"/>
      <c r="K18" s="463"/>
      <c r="L18" s="463"/>
      <c r="M18" s="463"/>
      <c r="N18" s="463"/>
      <c r="O18" s="463" t="s">
        <v>132</v>
      </c>
      <c r="P18" s="463"/>
      <c r="Q18" s="463" t="s">
        <v>132</v>
      </c>
      <c r="R18" s="463"/>
      <c r="S18" s="463" t="s">
        <v>132</v>
      </c>
      <c r="T18" s="463"/>
      <c r="U18" s="463" t="s">
        <v>132</v>
      </c>
      <c r="V18" s="33"/>
      <c r="W18" s="33"/>
    </row>
    <row r="19" spans="1:32" s="34" customFormat="1" ht="9.9499999999999993" customHeight="1">
      <c r="A19" s="427"/>
      <c r="B19" s="553"/>
      <c r="C19" s="553"/>
      <c r="D19" s="35"/>
      <c r="E19" s="463"/>
      <c r="F19" s="463"/>
      <c r="G19" s="463"/>
      <c r="H19" s="463"/>
      <c r="I19" s="463"/>
      <c r="J19" s="463"/>
      <c r="K19" s="463"/>
      <c r="L19" s="463"/>
      <c r="M19" s="463"/>
      <c r="N19" s="463"/>
      <c r="O19" s="463"/>
      <c r="P19" s="463"/>
      <c r="Q19" s="463"/>
      <c r="R19" s="463"/>
      <c r="S19" s="463"/>
      <c r="T19" s="463"/>
      <c r="U19" s="463"/>
      <c r="V19" s="33"/>
      <c r="W19" s="33"/>
    </row>
    <row r="20" spans="1:32" ht="27.95" customHeight="1">
      <c r="A20" s="36"/>
      <c r="B20" s="550" t="s">
        <v>139</v>
      </c>
      <c r="C20" s="551"/>
      <c r="D20" s="412"/>
      <c r="E20" s="545" t="s">
        <v>107</v>
      </c>
      <c r="F20" s="545"/>
      <c r="G20" s="545"/>
      <c r="H20" s="545"/>
      <c r="I20" s="545"/>
      <c r="J20" s="470"/>
      <c r="K20" s="545" t="s">
        <v>108</v>
      </c>
      <c r="L20" s="545"/>
      <c r="M20" s="545"/>
      <c r="N20" s="545"/>
      <c r="O20" s="545"/>
      <c r="P20" s="470"/>
      <c r="Q20" s="545" t="s">
        <v>152</v>
      </c>
      <c r="R20" s="545"/>
      <c r="S20" s="545"/>
      <c r="T20" s="545"/>
      <c r="U20" s="545"/>
    </row>
    <row r="21" spans="1:32" s="295" customFormat="1" ht="4.5" customHeight="1">
      <c r="A21" s="300"/>
      <c r="B21" s="298"/>
      <c r="C21" s="413"/>
      <c r="D21" s="297"/>
      <c r="E21" s="298"/>
      <c r="F21" s="414"/>
      <c r="G21" s="414"/>
      <c r="H21" s="414"/>
      <c r="I21" s="414"/>
      <c r="J21" s="298"/>
      <c r="K21" s="298"/>
      <c r="L21" s="414"/>
      <c r="M21" s="414"/>
      <c r="N21" s="414"/>
      <c r="O21" s="414"/>
      <c r="P21" s="298"/>
      <c r="Q21" s="298"/>
      <c r="R21" s="414"/>
      <c r="S21" s="414"/>
      <c r="T21" s="414"/>
      <c r="U21" s="414"/>
      <c r="X21" s="296"/>
      <c r="Y21" s="296"/>
      <c r="Z21" s="296"/>
      <c r="AA21" s="296"/>
      <c r="AB21" s="296"/>
      <c r="AC21" s="296"/>
      <c r="AD21" s="296"/>
      <c r="AE21" s="296"/>
      <c r="AF21" s="296"/>
    </row>
    <row r="22" spans="1:32" ht="27.95" customHeight="1">
      <c r="A22" s="36"/>
      <c r="B22" s="415" t="s">
        <v>141</v>
      </c>
      <c r="C22" s="416"/>
      <c r="D22" s="244"/>
      <c r="E22" s="417" t="s">
        <v>7</v>
      </c>
      <c r="F22" s="418"/>
      <c r="G22" s="417" t="s">
        <v>142</v>
      </c>
      <c r="H22" s="418"/>
      <c r="I22" s="417" t="s">
        <v>143</v>
      </c>
      <c r="J22" s="419"/>
      <c r="K22" s="417" t="s">
        <v>7</v>
      </c>
      <c r="L22" s="418"/>
      <c r="M22" s="417" t="s">
        <v>142</v>
      </c>
      <c r="N22" s="418"/>
      <c r="O22" s="417" t="s">
        <v>143</v>
      </c>
      <c r="P22" s="419"/>
      <c r="Q22" s="417" t="s">
        <v>7</v>
      </c>
      <c r="R22" s="418"/>
      <c r="S22" s="417" t="s">
        <v>142</v>
      </c>
      <c r="T22" s="418"/>
      <c r="U22" s="417" t="s">
        <v>143</v>
      </c>
    </row>
    <row r="23" spans="1:32" s="34" customFormat="1" ht="9.9499999999999993" customHeight="1">
      <c r="A23" s="427"/>
      <c r="B23" s="552"/>
      <c r="C23" s="552"/>
      <c r="D23" s="36"/>
      <c r="E23" s="465"/>
      <c r="F23" s="465"/>
      <c r="G23" s="465"/>
      <c r="H23" s="465"/>
      <c r="I23" s="465"/>
      <c r="J23" s="465"/>
      <c r="K23" s="465"/>
      <c r="L23" s="420"/>
      <c r="M23" s="465"/>
      <c r="N23" s="420"/>
      <c r="O23" s="465"/>
      <c r="P23" s="465"/>
      <c r="Q23" s="463"/>
      <c r="R23" s="421"/>
      <c r="S23" s="463"/>
      <c r="T23" s="421"/>
      <c r="U23" s="463"/>
      <c r="V23" s="33"/>
      <c r="W23" s="33"/>
    </row>
    <row r="24" spans="1:32" s="34" customFormat="1" ht="19.5" customHeight="1">
      <c r="A24" s="427"/>
      <c r="B24" s="36" t="s">
        <v>144</v>
      </c>
      <c r="C24" s="422"/>
      <c r="D24" s="407"/>
      <c r="E24" s="423">
        <v>260861</v>
      </c>
      <c r="F24" s="423"/>
      <c r="G24" s="423">
        <v>117684.09650000012</v>
      </c>
      <c r="H24" s="423"/>
      <c r="I24" s="424">
        <v>451.13718225415113</v>
      </c>
      <c r="J24" s="464"/>
      <c r="K24" s="423">
        <v>32036</v>
      </c>
      <c r="L24" s="425"/>
      <c r="M24" s="423">
        <v>21314.72890000002</v>
      </c>
      <c r="N24" s="425"/>
      <c r="O24" s="424">
        <v>665.3367742539649</v>
      </c>
      <c r="P24" s="464"/>
      <c r="Q24" s="423">
        <v>7319521</v>
      </c>
      <c r="R24" s="425"/>
      <c r="S24" s="423">
        <v>8757280.2757000402</v>
      </c>
      <c r="T24" s="425"/>
      <c r="U24" s="424">
        <v>1196.4280552921484</v>
      </c>
      <c r="V24" s="33"/>
      <c r="W24" s="45"/>
    </row>
    <row r="25" spans="1:32" s="34" customFormat="1" ht="27.95" customHeight="1">
      <c r="B25" s="33" t="s">
        <v>145</v>
      </c>
      <c r="C25" s="37"/>
      <c r="D25" s="38"/>
      <c r="E25" s="39">
        <v>63638</v>
      </c>
      <c r="F25" s="39"/>
      <c r="G25" s="39">
        <v>23027.045420000002</v>
      </c>
      <c r="H25" s="39"/>
      <c r="I25" s="40">
        <v>361.84426631886612</v>
      </c>
      <c r="J25" s="464"/>
      <c r="K25" s="39">
        <v>9906</v>
      </c>
      <c r="L25" s="41"/>
      <c r="M25" s="39">
        <v>4913.535630000003</v>
      </c>
      <c r="N25" s="41"/>
      <c r="O25" s="40">
        <v>496.01611447607536</v>
      </c>
      <c r="P25" s="464"/>
      <c r="Q25" s="39">
        <v>1974864</v>
      </c>
      <c r="R25" s="41"/>
      <c r="S25" s="39">
        <v>1485147.4988000016</v>
      </c>
      <c r="T25" s="41"/>
      <c r="U25" s="40">
        <v>752.02520214050264</v>
      </c>
      <c r="V25" s="33"/>
      <c r="W25" s="45"/>
    </row>
    <row r="26" spans="1:32" s="34" customFormat="1" ht="27.95" customHeight="1">
      <c r="B26" s="33" t="s">
        <v>146</v>
      </c>
      <c r="C26" s="37"/>
      <c r="D26" s="38"/>
      <c r="E26" s="39">
        <v>4839</v>
      </c>
      <c r="F26" s="39"/>
      <c r="G26" s="39">
        <v>2555.1201900000005</v>
      </c>
      <c r="H26" s="39"/>
      <c r="I26" s="40">
        <v>528.02649101053942</v>
      </c>
      <c r="J26" s="464"/>
      <c r="K26" s="39">
        <v>1227</v>
      </c>
      <c r="L26" s="41"/>
      <c r="M26" s="39">
        <v>831.57048999999995</v>
      </c>
      <c r="N26" s="41"/>
      <c r="O26" s="40">
        <v>677.72656071719643</v>
      </c>
      <c r="P26" s="464"/>
      <c r="Q26" s="39">
        <v>119303</v>
      </c>
      <c r="R26" s="41"/>
      <c r="S26" s="39">
        <v>133437.37066000002</v>
      </c>
      <c r="T26" s="41"/>
      <c r="U26" s="40">
        <v>1118.4745619137827</v>
      </c>
      <c r="V26" s="33"/>
      <c r="W26" s="45"/>
    </row>
    <row r="27" spans="1:32" s="34" customFormat="1" ht="27.95" customHeight="1">
      <c r="B27" s="33" t="s">
        <v>147</v>
      </c>
      <c r="C27" s="37"/>
      <c r="D27" s="38"/>
      <c r="E27" s="39">
        <v>1909</v>
      </c>
      <c r="F27" s="39"/>
      <c r="G27" s="39">
        <v>1505.8399899999995</v>
      </c>
      <c r="H27" s="39"/>
      <c r="I27" s="40">
        <v>788.8108905185959</v>
      </c>
      <c r="J27" s="464"/>
      <c r="K27" s="39">
        <v>639</v>
      </c>
      <c r="L27" s="41"/>
      <c r="M27" s="39">
        <v>665.99481000000003</v>
      </c>
      <c r="N27" s="41"/>
      <c r="O27" s="40">
        <v>1042.2453990610329</v>
      </c>
      <c r="P27" s="464"/>
      <c r="Q27" s="39">
        <v>60391</v>
      </c>
      <c r="R27" s="41"/>
      <c r="S27" s="39">
        <v>115638.01524999994</v>
      </c>
      <c r="T27" s="41"/>
      <c r="U27" s="40">
        <v>1914.8219974830677</v>
      </c>
      <c r="V27" s="33"/>
      <c r="W27" s="45"/>
    </row>
    <row r="28" spans="1:32" s="34" customFormat="1" ht="27.95" customHeight="1">
      <c r="B28" s="33" t="s">
        <v>148</v>
      </c>
      <c r="C28" s="37"/>
      <c r="D28" s="38"/>
      <c r="E28" s="39">
        <v>10754</v>
      </c>
      <c r="F28" s="39"/>
      <c r="G28" s="39">
        <v>4869.1788899999992</v>
      </c>
      <c r="H28" s="39"/>
      <c r="I28" s="40">
        <v>452.7783978054677</v>
      </c>
      <c r="J28" s="464"/>
      <c r="K28" s="39">
        <v>493</v>
      </c>
      <c r="L28" s="41"/>
      <c r="M28" s="39">
        <v>489.14519999999982</v>
      </c>
      <c r="N28" s="41"/>
      <c r="O28" s="40">
        <v>992.18093306287994</v>
      </c>
      <c r="P28" s="464"/>
      <c r="Q28" s="39">
        <v>202738</v>
      </c>
      <c r="R28" s="41"/>
      <c r="S28" s="39">
        <v>229338.9370699999</v>
      </c>
      <c r="T28" s="41"/>
      <c r="U28" s="40">
        <v>1131.2084417820038</v>
      </c>
      <c r="V28" s="33"/>
      <c r="W28" s="45"/>
    </row>
    <row r="29" spans="1:32" s="34" customFormat="1" ht="27.95" customHeight="1">
      <c r="B29" s="33" t="s">
        <v>149</v>
      </c>
      <c r="C29" s="37"/>
      <c r="D29" s="38"/>
      <c r="E29" s="39">
        <v>1040</v>
      </c>
      <c r="F29" s="39"/>
      <c r="G29" s="39">
        <v>855.6471700000003</v>
      </c>
      <c r="H29" s="39"/>
      <c r="I29" s="40">
        <v>822.73766346153877</v>
      </c>
      <c r="J29" s="464"/>
      <c r="K29" s="39">
        <v>198</v>
      </c>
      <c r="L29" s="41"/>
      <c r="M29" s="39">
        <v>253.42333999999997</v>
      </c>
      <c r="N29" s="41"/>
      <c r="O29" s="40">
        <v>1279.9158585858584</v>
      </c>
      <c r="P29" s="464"/>
      <c r="Q29" s="39">
        <v>33193</v>
      </c>
      <c r="R29" s="41"/>
      <c r="S29" s="39">
        <v>45217.860700000027</v>
      </c>
      <c r="T29" s="41"/>
      <c r="U29" s="40">
        <v>1362.27098183352</v>
      </c>
      <c r="V29" s="33"/>
      <c r="W29" s="45"/>
    </row>
    <row r="30" spans="1:32" s="34" customFormat="1" ht="27.95" customHeight="1">
      <c r="B30" s="33" t="s">
        <v>150</v>
      </c>
      <c r="C30" s="37"/>
      <c r="D30" s="38"/>
      <c r="E30" s="39"/>
      <c r="F30" s="39"/>
      <c r="G30" s="39"/>
      <c r="H30" s="39"/>
      <c r="I30" s="40"/>
      <c r="J30" s="464"/>
      <c r="K30" s="39"/>
      <c r="L30" s="41"/>
      <c r="M30" s="39"/>
      <c r="N30" s="41"/>
      <c r="O30" s="40"/>
      <c r="P30" s="464"/>
      <c r="Q30" s="39">
        <v>239859</v>
      </c>
      <c r="R30" s="41"/>
      <c r="S30" s="39">
        <v>100988.81875999999</v>
      </c>
      <c r="T30" s="41"/>
      <c r="U30" s="40">
        <v>421.03410236847475</v>
      </c>
      <c r="V30" s="33"/>
      <c r="W30" s="45"/>
    </row>
    <row r="31" spans="1:32" s="34" customFormat="1" ht="16.149999999999999" customHeight="1">
      <c r="B31" s="33"/>
      <c r="C31" s="37"/>
      <c r="D31" s="38"/>
      <c r="E31" s="39"/>
      <c r="F31" s="39"/>
      <c r="G31" s="39"/>
      <c r="H31" s="39"/>
      <c r="I31" s="40"/>
      <c r="J31" s="464"/>
      <c r="K31" s="39"/>
      <c r="L31" s="41"/>
      <c r="M31" s="39"/>
      <c r="N31" s="41"/>
      <c r="O31" s="40"/>
      <c r="P31" s="464"/>
      <c r="Q31" s="39"/>
      <c r="R31" s="41"/>
      <c r="S31" s="39"/>
      <c r="T31" s="41"/>
      <c r="U31" s="40"/>
      <c r="V31" s="33"/>
      <c r="W31" s="45"/>
    </row>
    <row r="32" spans="1:32" s="34" customFormat="1" ht="24" customHeight="1">
      <c r="B32" s="341" t="s">
        <v>151</v>
      </c>
      <c r="C32" s="342"/>
      <c r="D32" s="337"/>
      <c r="E32" s="342">
        <v>343041</v>
      </c>
      <c r="F32" s="342"/>
      <c r="G32" s="342">
        <v>150496.92816000019</v>
      </c>
      <c r="H32" s="342"/>
      <c r="I32" s="343">
        <v>438.71411335671297</v>
      </c>
      <c r="J32" s="337"/>
      <c r="K32" s="342">
        <v>44499</v>
      </c>
      <c r="L32" s="344"/>
      <c r="M32" s="342">
        <v>28468.398370000014</v>
      </c>
      <c r="N32" s="344"/>
      <c r="O32" s="343">
        <v>639.75366570035305</v>
      </c>
      <c r="P32" s="337"/>
      <c r="Q32" s="342">
        <v>9949869</v>
      </c>
      <c r="R32" s="344"/>
      <c r="S32" s="342">
        <v>10867048.776939979</v>
      </c>
      <c r="T32" s="344"/>
      <c r="U32" s="343">
        <v>1092.180085681528</v>
      </c>
      <c r="V32" s="33"/>
      <c r="W32" s="45"/>
    </row>
    <row r="33" spans="2:40" ht="9.9499999999999993" customHeight="1">
      <c r="B33" s="543"/>
      <c r="C33" s="543"/>
      <c r="D33" s="38"/>
      <c r="E33" s="46"/>
      <c r="F33" s="46"/>
      <c r="G33" s="46"/>
      <c r="H33" s="46"/>
      <c r="I33" s="46"/>
      <c r="J33" s="38"/>
      <c r="K33" s="46"/>
      <c r="L33" s="46"/>
      <c r="M33" s="46"/>
      <c r="N33" s="46"/>
      <c r="O33" s="46"/>
      <c r="P33" s="38"/>
      <c r="Q33" s="46"/>
      <c r="R33" s="46"/>
      <c r="S33" s="46"/>
      <c r="T33" s="46"/>
      <c r="U33" s="46"/>
    </row>
    <row r="34" spans="2:40" ht="50.1" customHeight="1">
      <c r="B34" s="543"/>
      <c r="C34" s="543"/>
      <c r="D34" s="407"/>
      <c r="E34" s="406" t="s">
        <v>132</v>
      </c>
      <c r="F34" s="406"/>
      <c r="G34" s="406" t="s">
        <v>132</v>
      </c>
      <c r="H34" s="406"/>
      <c r="I34" s="406" t="s">
        <v>132</v>
      </c>
      <c r="J34" s="422"/>
      <c r="K34" s="406" t="s">
        <v>132</v>
      </c>
      <c r="L34" s="406"/>
      <c r="M34" s="406" t="s">
        <v>132</v>
      </c>
      <c r="N34" s="406"/>
      <c r="O34" s="406" t="s">
        <v>132</v>
      </c>
      <c r="P34" s="406"/>
      <c r="Q34" s="406" t="s">
        <v>132</v>
      </c>
      <c r="R34" s="406"/>
      <c r="S34" s="406" t="s">
        <v>132</v>
      </c>
      <c r="T34" s="406"/>
      <c r="U34" s="406" t="s">
        <v>132</v>
      </c>
    </row>
    <row r="35" spans="2:40" ht="68.099999999999994" customHeight="1">
      <c r="B35" s="29" t="s">
        <v>153</v>
      </c>
      <c r="C35" s="29"/>
      <c r="D35" s="47"/>
      <c r="E35" s="48"/>
      <c r="F35" s="48"/>
      <c r="G35" s="48"/>
      <c r="H35" s="48"/>
      <c r="I35" s="48"/>
      <c r="J35" s="47"/>
      <c r="K35" s="48"/>
      <c r="L35" s="48"/>
      <c r="M35" s="48"/>
      <c r="N35" s="48"/>
      <c r="O35" s="48"/>
      <c r="P35" s="47"/>
      <c r="Q35" s="48"/>
      <c r="R35" s="48"/>
      <c r="S35" s="48"/>
      <c r="T35" s="48"/>
      <c r="U35" s="48"/>
    </row>
    <row r="36" spans="2:40" ht="27.95" customHeight="1">
      <c r="B36" s="49" t="s">
        <v>216</v>
      </c>
      <c r="C36" s="29"/>
      <c r="D36" s="47"/>
      <c r="E36" s="48"/>
      <c r="F36" s="48"/>
      <c r="G36" s="48"/>
      <c r="H36" s="48"/>
      <c r="I36" s="48"/>
      <c r="J36" s="47"/>
      <c r="K36" s="48"/>
      <c r="L36" s="48"/>
      <c r="M36" s="48"/>
      <c r="N36" s="48"/>
      <c r="O36" s="48"/>
      <c r="P36" s="47"/>
      <c r="Q36" s="48"/>
      <c r="R36" s="48"/>
      <c r="S36" s="48"/>
      <c r="T36" s="48"/>
      <c r="U36" s="48"/>
    </row>
    <row r="37" spans="2:40" ht="24.95" customHeight="1">
      <c r="B37" s="544"/>
      <c r="C37" s="544"/>
      <c r="D37" s="35"/>
      <c r="E37" s="35"/>
      <c r="F37" s="35"/>
      <c r="G37" s="35"/>
      <c r="H37" s="35"/>
      <c r="I37" s="35"/>
      <c r="J37" s="35"/>
      <c r="K37" s="35"/>
      <c r="L37" s="426"/>
      <c r="M37" s="35"/>
      <c r="N37" s="426"/>
      <c r="O37" s="35"/>
      <c r="P37" s="35"/>
      <c r="Q37" s="35"/>
      <c r="R37" s="426"/>
      <c r="S37" s="35"/>
      <c r="T37" s="426"/>
      <c r="U37" s="35"/>
    </row>
    <row r="38" spans="2:40" ht="27.95" customHeight="1">
      <c r="B38" s="545" t="s">
        <v>155</v>
      </c>
      <c r="C38" s="546"/>
      <c r="D38" s="428"/>
      <c r="E38" s="545" t="s">
        <v>154</v>
      </c>
      <c r="F38" s="547"/>
      <c r="G38" s="547"/>
      <c r="H38" s="547"/>
      <c r="I38" s="547"/>
      <c r="J38" s="428"/>
      <c r="K38" s="545" t="s">
        <v>151</v>
      </c>
      <c r="L38" s="547"/>
      <c r="M38" s="547"/>
      <c r="N38" s="547"/>
      <c r="O38" s="547"/>
      <c r="P38" s="428"/>
      <c r="Q38" s="548" t="s">
        <v>178</v>
      </c>
      <c r="R38" s="549"/>
      <c r="S38" s="549"/>
      <c r="T38" s="549"/>
      <c r="U38" s="549"/>
      <c r="X38" s="271"/>
      <c r="Y38" s="273"/>
      <c r="Z38" s="271"/>
      <c r="AA38" s="270"/>
      <c r="AB38" s="272"/>
      <c r="AC38" s="270"/>
      <c r="AD38" s="271"/>
      <c r="AE38" s="273"/>
      <c r="AF38" s="271"/>
      <c r="AG38" s="270"/>
      <c r="AH38" s="272"/>
      <c r="AI38" s="270"/>
      <c r="AJ38" s="272"/>
      <c r="AK38" s="272"/>
      <c r="AL38" s="272"/>
      <c r="AM38" s="272"/>
      <c r="AN38" s="272"/>
    </row>
    <row r="39" spans="2:40" s="295" customFormat="1" ht="4.5" customHeight="1">
      <c r="B39" s="545"/>
      <c r="C39" s="546"/>
      <c r="D39" s="430"/>
      <c r="E39" s="414"/>
      <c r="F39" s="431"/>
      <c r="G39" s="431"/>
      <c r="H39" s="431"/>
      <c r="I39" s="431"/>
      <c r="J39" s="430"/>
      <c r="K39" s="414"/>
      <c r="L39" s="431"/>
      <c r="M39" s="431"/>
      <c r="N39" s="431"/>
      <c r="O39" s="431"/>
      <c r="P39" s="430"/>
      <c r="Q39" s="414"/>
      <c r="R39" s="431"/>
      <c r="S39" s="431"/>
      <c r="T39" s="431"/>
      <c r="U39" s="431"/>
      <c r="X39" s="432"/>
      <c r="Y39" s="433"/>
      <c r="Z39" s="432"/>
      <c r="AA39" s="434"/>
      <c r="AB39" s="435"/>
      <c r="AC39" s="434"/>
      <c r="AD39" s="432"/>
      <c r="AE39" s="433"/>
      <c r="AF39" s="432"/>
      <c r="AG39" s="434"/>
      <c r="AH39" s="435"/>
      <c r="AI39" s="434"/>
      <c r="AJ39" s="435"/>
      <c r="AK39" s="435"/>
      <c r="AL39" s="435"/>
      <c r="AM39" s="435"/>
      <c r="AN39" s="435"/>
    </row>
    <row r="40" spans="2:40" ht="27.95" customHeight="1">
      <c r="B40" s="546" t="s">
        <v>155</v>
      </c>
      <c r="C40" s="546"/>
      <c r="D40" s="244"/>
      <c r="E40" s="417" t="s">
        <v>7</v>
      </c>
      <c r="F40" s="429"/>
      <c r="G40" s="417"/>
      <c r="H40" s="429"/>
      <c r="I40" s="417" t="s">
        <v>143</v>
      </c>
      <c r="J40" s="419"/>
      <c r="K40" s="417" t="s">
        <v>7</v>
      </c>
      <c r="L40" s="418"/>
      <c r="M40" s="417"/>
      <c r="N40" s="418"/>
      <c r="O40" s="417" t="s">
        <v>143</v>
      </c>
      <c r="P40" s="419"/>
      <c r="Q40" s="417" t="s">
        <v>7</v>
      </c>
      <c r="R40" s="418"/>
      <c r="S40" s="417"/>
      <c r="T40" s="418"/>
      <c r="U40" s="417" t="s">
        <v>143</v>
      </c>
      <c r="X40" s="271"/>
      <c r="Y40" s="273"/>
      <c r="Z40" s="271"/>
      <c r="AA40" s="270"/>
      <c r="AB40" s="272"/>
      <c r="AC40" s="270"/>
      <c r="AD40" s="271"/>
      <c r="AE40" s="273"/>
      <c r="AF40" s="271"/>
      <c r="AG40" s="270"/>
      <c r="AH40" s="272"/>
      <c r="AI40" s="270"/>
      <c r="AJ40" s="272"/>
      <c r="AK40" s="272"/>
      <c r="AL40" s="272"/>
      <c r="AM40" s="272"/>
      <c r="AN40" s="272"/>
    </row>
    <row r="41" spans="2:40" ht="9.9499999999999993" customHeight="1">
      <c r="B41" s="542"/>
      <c r="C41" s="542"/>
      <c r="D41" s="36"/>
      <c r="E41" s="406"/>
      <c r="F41" s="44"/>
      <c r="G41" s="406"/>
      <c r="H41" s="44"/>
      <c r="I41" s="406"/>
      <c r="J41" s="36"/>
      <c r="K41" s="406"/>
      <c r="L41" s="44"/>
      <c r="M41" s="406"/>
      <c r="N41" s="44"/>
      <c r="O41" s="406"/>
      <c r="P41" s="36"/>
      <c r="Q41" s="406"/>
      <c r="R41" s="44"/>
      <c r="S41" s="406"/>
      <c r="T41" s="44"/>
      <c r="U41" s="406"/>
      <c r="X41" s="271"/>
      <c r="Y41" s="273"/>
      <c r="Z41" s="271"/>
      <c r="AA41" s="270"/>
      <c r="AB41" s="272"/>
      <c r="AC41" s="270"/>
      <c r="AD41" s="271"/>
      <c r="AE41" s="273"/>
      <c r="AF41" s="271"/>
      <c r="AG41" s="270"/>
      <c r="AH41" s="272"/>
      <c r="AI41" s="270"/>
      <c r="AJ41" s="272"/>
      <c r="AK41" s="272"/>
      <c r="AL41" s="272"/>
      <c r="AM41" s="272"/>
      <c r="AN41" s="272"/>
    </row>
    <row r="42" spans="2:40" ht="18" customHeight="1">
      <c r="B42" s="33" t="s">
        <v>48</v>
      </c>
      <c r="D42" s="36"/>
      <c r="E42" s="603">
        <v>4665</v>
      </c>
      <c r="F42" s="604"/>
      <c r="G42" s="603"/>
      <c r="H42" s="295"/>
      <c r="I42" s="445">
        <v>1043.7953976420154</v>
      </c>
      <c r="J42" s="300"/>
      <c r="K42" s="603">
        <v>5903</v>
      </c>
      <c r="L42" s="603"/>
      <c r="M42" s="603"/>
      <c r="N42" s="295"/>
      <c r="O42" s="445">
        <v>1012.4419939014064</v>
      </c>
      <c r="P42" s="300"/>
      <c r="Q42" s="445">
        <v>79.027613078095882</v>
      </c>
      <c r="R42" s="445"/>
      <c r="S42" s="445"/>
      <c r="T42" s="445"/>
      <c r="U42" s="445">
        <v>103.0968098843658</v>
      </c>
    </row>
    <row r="43" spans="2:40" ht="9.9499999999999993" customHeight="1">
      <c r="D43" s="36"/>
      <c r="E43" s="603"/>
      <c r="F43" s="604"/>
      <c r="G43" s="603"/>
      <c r="H43" s="295"/>
      <c r="I43" s="445"/>
      <c r="J43" s="300"/>
      <c r="K43" s="603"/>
      <c r="L43" s="603"/>
      <c r="M43" s="603"/>
      <c r="N43" s="295"/>
      <c r="O43" s="445"/>
      <c r="P43" s="300"/>
      <c r="Q43" s="445"/>
      <c r="R43" s="445"/>
      <c r="S43" s="445"/>
      <c r="T43" s="445"/>
      <c r="U43" s="445"/>
    </row>
    <row r="44" spans="2:40" ht="18" customHeight="1">
      <c r="B44" s="33" t="s">
        <v>49</v>
      </c>
      <c r="D44" s="36"/>
      <c r="E44" s="603">
        <v>18534</v>
      </c>
      <c r="F44" s="604"/>
      <c r="G44" s="603"/>
      <c r="H44" s="295"/>
      <c r="I44" s="445">
        <v>1518.2011875472112</v>
      </c>
      <c r="J44" s="300"/>
      <c r="K44" s="603">
        <v>22354</v>
      </c>
      <c r="L44" s="603"/>
      <c r="M44" s="603"/>
      <c r="N44" s="295"/>
      <c r="O44" s="445">
        <v>1424.6675498792167</v>
      </c>
      <c r="P44" s="300"/>
      <c r="Q44" s="445">
        <v>82.911335778831528</v>
      </c>
      <c r="R44" s="445"/>
      <c r="S44" s="445"/>
      <c r="T44" s="445"/>
      <c r="U44" s="445">
        <v>106.56529571940656</v>
      </c>
    </row>
    <row r="45" spans="2:40" ht="9.9499999999999993" customHeight="1">
      <c r="B45" s="543"/>
      <c r="C45" s="543"/>
      <c r="D45" s="436"/>
      <c r="E45" s="446"/>
      <c r="F45" s="446"/>
      <c r="G45" s="446"/>
      <c r="H45" s="446"/>
      <c r="I45" s="446"/>
      <c r="J45" s="447"/>
      <c r="K45" s="448"/>
      <c r="L45" s="449"/>
      <c r="M45" s="448"/>
      <c r="N45" s="449"/>
      <c r="O45" s="448"/>
      <c r="P45" s="447"/>
      <c r="Q45" s="300"/>
      <c r="R45" s="450"/>
      <c r="S45" s="300"/>
      <c r="T45" s="450"/>
      <c r="U45" s="300"/>
    </row>
    <row r="46" spans="2:40">
      <c r="B46" s="406"/>
      <c r="C46" s="406"/>
      <c r="D46" s="437"/>
      <c r="E46" s="451"/>
      <c r="F46" s="451"/>
      <c r="G46" s="451"/>
      <c r="H46" s="451"/>
      <c r="I46" s="451"/>
      <c r="J46" s="452"/>
      <c r="K46" s="452"/>
      <c r="L46" s="452"/>
      <c r="M46" s="452"/>
      <c r="N46" s="452"/>
      <c r="O46" s="452"/>
      <c r="P46" s="452"/>
      <c r="Q46" s="452"/>
      <c r="R46" s="452"/>
      <c r="S46" s="452"/>
      <c r="T46" s="452"/>
      <c r="U46" s="452"/>
    </row>
    <row r="47" spans="2:40">
      <c r="D47" s="40"/>
      <c r="E47" s="445"/>
      <c r="F47" s="445"/>
      <c r="G47" s="445"/>
      <c r="H47" s="445"/>
      <c r="I47" s="445"/>
      <c r="J47" s="453"/>
      <c r="K47" s="453"/>
      <c r="L47" s="453"/>
      <c r="M47" s="453"/>
      <c r="N47" s="453"/>
      <c r="O47" s="453"/>
      <c r="P47" s="453"/>
      <c r="Q47" s="453"/>
      <c r="R47" s="453"/>
      <c r="S47" s="453"/>
      <c r="T47" s="453"/>
      <c r="U47" s="453"/>
    </row>
    <row r="48" spans="2:40">
      <c r="D48" s="40"/>
      <c r="E48" s="40"/>
      <c r="F48" s="40"/>
      <c r="G48" s="40"/>
      <c r="H48" s="40"/>
      <c r="I48" s="40"/>
      <c r="Q48" s="50"/>
    </row>
    <row r="49" spans="4:9">
      <c r="D49" s="40"/>
      <c r="E49" s="40"/>
      <c r="F49" s="40"/>
      <c r="G49" s="40"/>
      <c r="H49" s="40"/>
      <c r="I49" s="40"/>
    </row>
    <row r="50" spans="4:9">
      <c r="D50" s="40"/>
      <c r="E50" s="40"/>
      <c r="F50" s="40"/>
      <c r="G50" s="40"/>
      <c r="H50" s="40"/>
      <c r="I50" s="40"/>
    </row>
    <row r="51" spans="4:9">
      <c r="D51" s="40"/>
      <c r="E51" s="40"/>
      <c r="F51" s="40"/>
      <c r="G51" s="40"/>
      <c r="H51" s="40"/>
      <c r="I51" s="40"/>
    </row>
    <row r="52" spans="4:9">
      <c r="D52" s="40"/>
      <c r="E52" s="40"/>
      <c r="F52" s="40"/>
      <c r="G52" s="40"/>
      <c r="H52" s="40"/>
      <c r="I52" s="40"/>
    </row>
    <row r="53" spans="4:9">
      <c r="D53" s="40"/>
      <c r="E53" s="40"/>
      <c r="F53" s="40"/>
      <c r="G53" s="40"/>
      <c r="H53" s="40"/>
      <c r="I53" s="40"/>
    </row>
    <row r="54" spans="4:9">
      <c r="D54" s="40"/>
      <c r="E54" s="40"/>
      <c r="F54" s="40"/>
      <c r="G54" s="40"/>
      <c r="H54" s="40"/>
      <c r="I54" s="40"/>
    </row>
    <row r="55" spans="4:9">
      <c r="D55" s="40"/>
      <c r="E55" s="40"/>
      <c r="F55" s="40"/>
      <c r="G55" s="40"/>
      <c r="H55" s="40"/>
      <c r="I55" s="40"/>
    </row>
    <row r="56" spans="4:9">
      <c r="D56" s="40"/>
      <c r="E56" s="40"/>
      <c r="F56" s="40"/>
      <c r="G56" s="40"/>
      <c r="H56" s="40"/>
      <c r="I56" s="40"/>
    </row>
    <row r="57" spans="4:9">
      <c r="D57" s="40"/>
      <c r="E57" s="40"/>
      <c r="F57" s="40"/>
      <c r="G57" s="40"/>
      <c r="H57" s="40"/>
      <c r="I57" s="40"/>
    </row>
    <row r="58" spans="4:9">
      <c r="D58" s="40"/>
      <c r="E58" s="40"/>
      <c r="F58" s="40"/>
      <c r="G58" s="40"/>
      <c r="H58" s="40"/>
      <c r="I58" s="40"/>
    </row>
    <row r="59" spans="4:9">
      <c r="D59" s="40"/>
      <c r="E59" s="40"/>
      <c r="F59" s="40"/>
      <c r="G59" s="40"/>
      <c r="H59" s="40"/>
      <c r="I59" s="40"/>
    </row>
    <row r="60" spans="4:9">
      <c r="D60" s="40"/>
      <c r="E60" s="40"/>
      <c r="F60" s="40"/>
      <c r="G60" s="40"/>
      <c r="H60" s="40"/>
      <c r="I60" s="40"/>
    </row>
    <row r="61" spans="4:9">
      <c r="D61" s="40"/>
      <c r="E61" s="40"/>
      <c r="F61" s="40"/>
      <c r="G61" s="40"/>
      <c r="H61" s="40"/>
      <c r="I61" s="40"/>
    </row>
    <row r="62" spans="4:9">
      <c r="D62" s="40"/>
      <c r="E62" s="40"/>
      <c r="F62" s="40"/>
      <c r="G62" s="40"/>
      <c r="H62" s="40"/>
      <c r="I62" s="40"/>
    </row>
    <row r="63" spans="4:9">
      <c r="D63" s="40"/>
      <c r="E63" s="40"/>
      <c r="F63" s="40"/>
      <c r="G63" s="40"/>
      <c r="H63" s="40"/>
      <c r="I63" s="40"/>
    </row>
    <row r="64" spans="4:9">
      <c r="D64" s="40"/>
      <c r="E64" s="40"/>
      <c r="F64" s="40"/>
      <c r="G64" s="40"/>
      <c r="H64" s="40"/>
      <c r="I64" s="40"/>
    </row>
    <row r="65" spans="4:9">
      <c r="D65" s="40"/>
      <c r="E65" s="40"/>
      <c r="F65" s="40"/>
      <c r="G65" s="40"/>
      <c r="H65" s="40"/>
      <c r="I65" s="40"/>
    </row>
    <row r="66" spans="4:9">
      <c r="D66" s="40"/>
      <c r="E66" s="40"/>
      <c r="F66" s="40"/>
      <c r="G66" s="40"/>
      <c r="H66" s="40"/>
      <c r="I66" s="40"/>
    </row>
    <row r="67" spans="4:9">
      <c r="D67" s="40"/>
      <c r="E67" s="40"/>
      <c r="F67" s="40"/>
      <c r="G67" s="40"/>
      <c r="H67" s="40"/>
      <c r="I67" s="40"/>
    </row>
    <row r="68" spans="4:9">
      <c r="D68" s="40"/>
      <c r="E68" s="40"/>
      <c r="F68" s="40"/>
      <c r="G68" s="40"/>
      <c r="H68" s="40"/>
      <c r="I68" s="40"/>
    </row>
    <row r="69" spans="4:9">
      <c r="D69" s="40"/>
      <c r="E69" s="40"/>
      <c r="F69" s="40"/>
      <c r="G69" s="40"/>
      <c r="H69" s="40"/>
      <c r="I69" s="40"/>
    </row>
    <row r="70" spans="4:9">
      <c r="D70" s="40"/>
      <c r="E70" s="40"/>
      <c r="F70" s="40"/>
      <c r="G70" s="40"/>
      <c r="H70" s="40"/>
      <c r="I70" s="40"/>
    </row>
    <row r="71" spans="4:9">
      <c r="D71" s="40"/>
      <c r="E71" s="40"/>
      <c r="F71" s="40"/>
      <c r="G71" s="40"/>
      <c r="H71" s="40"/>
      <c r="I71" s="40"/>
    </row>
    <row r="72" spans="4:9">
      <c r="D72" s="40"/>
      <c r="E72" s="40"/>
      <c r="F72" s="40"/>
      <c r="G72" s="40"/>
      <c r="H72" s="40"/>
      <c r="I72" s="40"/>
    </row>
    <row r="73" spans="4:9">
      <c r="D73" s="40"/>
      <c r="E73" s="40"/>
      <c r="F73" s="40"/>
      <c r="G73" s="40"/>
      <c r="H73" s="40"/>
      <c r="I73" s="40"/>
    </row>
    <row r="74" spans="4:9">
      <c r="D74" s="40"/>
      <c r="E74" s="40"/>
      <c r="F74" s="40"/>
      <c r="G74" s="40"/>
      <c r="H74" s="40"/>
      <c r="I74" s="40"/>
    </row>
    <row r="75" spans="4:9">
      <c r="D75" s="40"/>
      <c r="E75" s="40"/>
      <c r="F75" s="40"/>
      <c r="G75" s="40"/>
      <c r="H75" s="40"/>
      <c r="I75" s="40"/>
    </row>
    <row r="76" spans="4:9">
      <c r="D76" s="40"/>
      <c r="E76" s="40"/>
      <c r="F76" s="40"/>
      <c r="G76" s="40"/>
      <c r="H76" s="40"/>
      <c r="I76" s="40"/>
    </row>
    <row r="77" spans="4:9">
      <c r="D77" s="40"/>
      <c r="E77" s="40"/>
      <c r="F77" s="40"/>
      <c r="G77" s="40"/>
      <c r="H77" s="40"/>
      <c r="I77" s="40"/>
    </row>
    <row r="78" spans="4:9">
      <c r="D78" s="40"/>
      <c r="E78" s="40"/>
      <c r="F78" s="40"/>
      <c r="G78" s="40"/>
      <c r="H78" s="40"/>
      <c r="I78" s="40"/>
    </row>
    <row r="79" spans="4:9">
      <c r="D79" s="40"/>
      <c r="E79" s="40"/>
      <c r="F79" s="40"/>
      <c r="G79" s="40"/>
      <c r="H79" s="40"/>
      <c r="I79" s="40"/>
    </row>
  </sheetData>
  <mergeCells count="20">
    <mergeCell ref="B19:C19"/>
    <mergeCell ref="B4:C4"/>
    <mergeCell ref="E4:I4"/>
    <mergeCell ref="K4:O4"/>
    <mergeCell ref="Q4:U4"/>
    <mergeCell ref="B18:C18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41:C41"/>
    <mergeCell ref="B45:C45"/>
    <mergeCell ref="B34:C34"/>
    <mergeCell ref="B37:C37"/>
    <mergeCell ref="B38:C40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BR83"/>
  <sheetViews>
    <sheetView showGridLines="0" showRowColHeaders="0" showZeros="0" zoomScaleNormal="100" workbookViewId="0">
      <selection activeCell="N87" sqref="N87"/>
    </sheetView>
  </sheetViews>
  <sheetFormatPr baseColWidth="10" defaultColWidth="10.140625" defaultRowHeight="12.75"/>
  <cols>
    <col min="1" max="1" width="2" style="51" customWidth="1"/>
    <col min="2" max="2" width="8.28515625" style="51" customWidth="1"/>
    <col min="3" max="6" width="10.7109375" style="51" customWidth="1"/>
    <col min="7" max="8" width="10.7109375" style="51" hidden="1" customWidth="1"/>
    <col min="9" max="14" width="10.7109375" style="51" customWidth="1"/>
    <col min="15" max="16" width="10.7109375" style="51" hidden="1" customWidth="1"/>
    <col min="17" max="18" width="10.7109375" style="51" customWidth="1"/>
    <col min="19" max="19" width="6.28515625" style="51" customWidth="1"/>
    <col min="20" max="22" width="7.7109375" style="51" customWidth="1"/>
    <col min="23" max="16384" width="10.140625" style="51"/>
  </cols>
  <sheetData>
    <row r="1" spans="1:70" ht="18.95" customHeight="1">
      <c r="B1" s="554" t="s">
        <v>179</v>
      </c>
      <c r="C1" s="555"/>
      <c r="D1" s="555"/>
      <c r="E1" s="555"/>
      <c r="F1" s="555"/>
      <c r="G1" s="555"/>
      <c r="H1" s="555"/>
      <c r="I1" s="555"/>
      <c r="J1" s="555"/>
      <c r="K1" s="555"/>
      <c r="L1" s="555"/>
      <c r="M1" s="555"/>
      <c r="N1" s="555"/>
      <c r="O1" s="555"/>
      <c r="P1" s="555"/>
      <c r="Q1" s="555"/>
      <c r="R1" s="555"/>
      <c r="U1" s="264"/>
      <c r="V1" s="264"/>
      <c r="W1" s="264"/>
      <c r="X1" s="264"/>
      <c r="Y1" s="264"/>
      <c r="Z1" s="264"/>
      <c r="AA1" s="264"/>
      <c r="AB1" s="264"/>
      <c r="AC1" s="264"/>
      <c r="AD1" s="264"/>
      <c r="AE1" s="264"/>
      <c r="AF1" s="264"/>
      <c r="AG1" s="264"/>
      <c r="AH1" s="264"/>
      <c r="AI1" s="264"/>
      <c r="AJ1" s="264"/>
      <c r="AK1" s="264"/>
      <c r="AL1" s="264"/>
      <c r="AM1" s="264"/>
      <c r="AN1" s="264"/>
      <c r="AO1" s="264"/>
      <c r="AP1" s="264"/>
      <c r="AQ1" s="264"/>
      <c r="AR1" s="264"/>
      <c r="AS1" s="264"/>
      <c r="AT1" s="264"/>
      <c r="AU1" s="264"/>
      <c r="AV1" s="264"/>
      <c r="AW1" s="264"/>
      <c r="AX1" s="264"/>
      <c r="AY1" s="264"/>
      <c r="AZ1" s="264"/>
      <c r="BA1" s="264"/>
      <c r="BB1" s="264"/>
      <c r="BC1" s="264"/>
      <c r="BD1" s="264"/>
      <c r="BE1" s="264"/>
      <c r="BF1" s="264"/>
      <c r="BG1" s="264"/>
      <c r="BH1" s="264"/>
      <c r="BI1" s="264"/>
      <c r="BJ1" s="264"/>
      <c r="BK1" s="264"/>
      <c r="BL1" s="264"/>
      <c r="BM1" s="264"/>
      <c r="BN1" s="264"/>
      <c r="BO1" s="264"/>
      <c r="BP1" s="264"/>
      <c r="BQ1" s="264"/>
      <c r="BR1" s="264"/>
    </row>
    <row r="2" spans="1:70" ht="18.95" customHeight="1">
      <c r="B2" s="556" t="s">
        <v>217</v>
      </c>
      <c r="C2" s="557"/>
      <c r="D2" s="557"/>
      <c r="E2" s="557"/>
      <c r="F2" s="557"/>
      <c r="G2" s="557"/>
      <c r="H2" s="557"/>
      <c r="I2" s="557"/>
      <c r="J2" s="557"/>
      <c r="K2" s="557"/>
      <c r="L2" s="557"/>
      <c r="M2" s="557"/>
      <c r="N2" s="557"/>
      <c r="O2" s="557"/>
      <c r="P2" s="557"/>
      <c r="Q2" s="557"/>
      <c r="R2" s="557"/>
      <c r="T2" s="9" t="s">
        <v>177</v>
      </c>
      <c r="U2" s="264"/>
      <c r="V2" s="263"/>
      <c r="W2" s="264"/>
      <c r="X2" s="264"/>
      <c r="Y2" s="264"/>
      <c r="Z2" s="264"/>
      <c r="AA2" s="264"/>
      <c r="AB2" s="264"/>
      <c r="AC2" s="264"/>
      <c r="AD2" s="264"/>
      <c r="AE2" s="264"/>
      <c r="AF2" s="264"/>
      <c r="AG2" s="264"/>
      <c r="AH2" s="264"/>
      <c r="AI2" s="264"/>
      <c r="AJ2" s="264"/>
      <c r="AK2" s="264"/>
      <c r="AL2" s="264"/>
      <c r="AM2" s="264"/>
      <c r="AN2" s="264"/>
      <c r="AO2" s="264"/>
      <c r="AP2" s="264"/>
      <c r="AQ2" s="264"/>
      <c r="AR2" s="264"/>
      <c r="AS2" s="264"/>
      <c r="AT2" s="264"/>
      <c r="AU2" s="264"/>
      <c r="AV2" s="264"/>
      <c r="AW2" s="264"/>
      <c r="AX2" s="264"/>
      <c r="AY2" s="264"/>
      <c r="AZ2" s="264"/>
      <c r="BA2" s="264"/>
      <c r="BB2" s="264"/>
      <c r="BC2" s="264"/>
      <c r="BD2" s="264"/>
      <c r="BE2" s="264"/>
      <c r="BF2" s="264"/>
      <c r="BG2" s="264"/>
      <c r="BH2" s="264"/>
      <c r="BI2" s="264"/>
      <c r="BJ2" s="264"/>
      <c r="BK2" s="264"/>
      <c r="BL2" s="264"/>
      <c r="BM2" s="264"/>
      <c r="BN2" s="264"/>
      <c r="BO2" s="264"/>
      <c r="BP2" s="264"/>
      <c r="BQ2" s="264"/>
      <c r="BR2" s="264"/>
    </row>
    <row r="3" spans="1:70" ht="18.95" customHeight="1">
      <c r="B3" s="558" t="s">
        <v>190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  <c r="Q3" s="559"/>
      <c r="R3" s="559"/>
      <c r="U3" s="264"/>
      <c r="V3" s="264"/>
      <c r="W3" s="264"/>
      <c r="X3" s="264"/>
      <c r="Y3" s="264"/>
      <c r="Z3" s="264"/>
      <c r="AA3" s="264"/>
      <c r="AB3" s="264"/>
      <c r="AC3" s="264"/>
      <c r="AD3" s="264"/>
      <c r="AE3" s="264"/>
      <c r="AF3" s="264"/>
      <c r="AG3" s="264"/>
      <c r="AH3" s="264"/>
      <c r="AI3" s="264"/>
      <c r="AJ3" s="264"/>
      <c r="AK3" s="264"/>
      <c r="AL3" s="264"/>
      <c r="AM3" s="264"/>
      <c r="AN3" s="264"/>
      <c r="AO3" s="264"/>
      <c r="AP3" s="264"/>
      <c r="AQ3" s="264"/>
      <c r="AR3" s="264"/>
      <c r="AS3" s="264"/>
      <c r="AT3" s="264"/>
      <c r="AU3" s="264"/>
      <c r="AV3" s="264"/>
      <c r="AW3" s="264"/>
      <c r="AX3" s="264"/>
      <c r="AY3" s="264"/>
      <c r="AZ3" s="264"/>
      <c r="BA3" s="264"/>
      <c r="BB3" s="264"/>
      <c r="BC3" s="264"/>
      <c r="BD3" s="264"/>
      <c r="BE3" s="264"/>
      <c r="BF3" s="264"/>
      <c r="BG3" s="264"/>
      <c r="BH3" s="264"/>
      <c r="BI3" s="264"/>
      <c r="BJ3" s="264"/>
      <c r="BK3" s="264"/>
      <c r="BL3" s="264"/>
      <c r="BM3" s="264"/>
      <c r="BN3" s="264"/>
      <c r="BO3" s="264"/>
      <c r="BP3" s="264"/>
      <c r="BQ3" s="264"/>
      <c r="BR3" s="264"/>
    </row>
    <row r="4" spans="1:70" ht="14.25" customHeight="1">
      <c r="A4" s="345"/>
      <c r="B4" s="346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  <c r="U4" s="264"/>
      <c r="V4" s="264"/>
      <c r="W4" s="264"/>
      <c r="X4" s="264"/>
      <c r="Y4" s="264"/>
      <c r="Z4" s="264"/>
      <c r="AA4" s="264"/>
      <c r="AB4" s="264"/>
      <c r="AC4" s="264"/>
      <c r="AD4" s="264"/>
      <c r="AE4" s="264"/>
      <c r="AF4" s="264"/>
      <c r="AG4" s="264"/>
      <c r="AH4" s="264"/>
      <c r="AI4" s="264"/>
      <c r="AJ4" s="264"/>
      <c r="AK4" s="264"/>
      <c r="AL4" s="264"/>
      <c r="AM4" s="264"/>
      <c r="AN4" s="264"/>
      <c r="AO4" s="264"/>
      <c r="AP4" s="264"/>
      <c r="AQ4" s="264"/>
      <c r="AR4" s="264"/>
      <c r="AS4" s="264"/>
      <c r="AT4" s="264"/>
      <c r="AU4" s="264"/>
      <c r="AV4" s="264"/>
      <c r="AW4" s="264"/>
      <c r="AX4" s="264"/>
      <c r="AY4" s="264"/>
      <c r="AZ4" s="264"/>
      <c r="BA4" s="264"/>
      <c r="BB4" s="264"/>
      <c r="BC4" s="264"/>
      <c r="BD4" s="264"/>
      <c r="BE4" s="264"/>
      <c r="BF4" s="264"/>
      <c r="BG4" s="264"/>
      <c r="BH4" s="264"/>
      <c r="BI4" s="264"/>
      <c r="BJ4" s="264"/>
      <c r="BK4" s="264"/>
      <c r="BL4" s="264"/>
      <c r="BM4" s="264"/>
      <c r="BN4" s="264"/>
      <c r="BO4" s="264"/>
      <c r="BP4" s="264"/>
      <c r="BQ4" s="264"/>
      <c r="BR4" s="264"/>
    </row>
    <row r="5" spans="1:70" ht="14.25" customHeight="1">
      <c r="A5" s="345"/>
      <c r="B5" s="560" t="s">
        <v>0</v>
      </c>
      <c r="C5" s="561" t="s">
        <v>28</v>
      </c>
      <c r="D5" s="561"/>
      <c r="E5" s="561"/>
      <c r="F5" s="561"/>
      <c r="G5" s="561"/>
      <c r="H5" s="561"/>
      <c r="I5" s="561"/>
      <c r="J5" s="561"/>
      <c r="K5" s="561" t="s">
        <v>29</v>
      </c>
      <c r="L5" s="561"/>
      <c r="M5" s="561"/>
      <c r="N5" s="561"/>
      <c r="O5" s="561"/>
      <c r="P5" s="561"/>
      <c r="Q5" s="561"/>
      <c r="R5" s="561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4"/>
      <c r="AH5" s="264"/>
      <c r="AI5" s="264"/>
      <c r="AJ5" s="264"/>
      <c r="AK5" s="264"/>
      <c r="AL5" s="264"/>
      <c r="AM5" s="264"/>
      <c r="AN5" s="264"/>
      <c r="AO5" s="264"/>
      <c r="AP5" s="264"/>
      <c r="AQ5" s="264"/>
      <c r="AR5" s="264"/>
      <c r="AS5" s="264"/>
      <c r="AT5" s="264"/>
      <c r="AU5" s="264"/>
      <c r="AV5" s="264"/>
      <c r="AW5" s="264"/>
      <c r="AX5" s="264"/>
      <c r="AY5" s="264"/>
      <c r="AZ5" s="264"/>
      <c r="BA5" s="264"/>
      <c r="BB5" s="264"/>
      <c r="BC5" s="264"/>
      <c r="BD5" s="264"/>
      <c r="BE5" s="264"/>
      <c r="BF5" s="264"/>
      <c r="BG5" s="264"/>
      <c r="BH5" s="264"/>
      <c r="BI5" s="264"/>
      <c r="BJ5" s="264"/>
      <c r="BK5" s="264"/>
      <c r="BL5" s="264"/>
      <c r="BM5" s="264"/>
      <c r="BN5" s="264"/>
      <c r="BO5" s="264"/>
      <c r="BP5" s="264"/>
      <c r="BQ5" s="264"/>
      <c r="BR5" s="264"/>
    </row>
    <row r="6" spans="1:70" ht="14.25" customHeight="1">
      <c r="A6" s="345"/>
      <c r="B6" s="560"/>
      <c r="C6" s="561" t="s">
        <v>3</v>
      </c>
      <c r="D6" s="561"/>
      <c r="E6" s="562" t="s">
        <v>4</v>
      </c>
      <c r="F6" s="562"/>
      <c r="G6" s="561" t="s">
        <v>5</v>
      </c>
      <c r="H6" s="561"/>
      <c r="I6" s="561" t="s">
        <v>6</v>
      </c>
      <c r="J6" s="561"/>
      <c r="K6" s="561" t="s">
        <v>3</v>
      </c>
      <c r="L6" s="561"/>
      <c r="M6" s="562" t="s">
        <v>4</v>
      </c>
      <c r="N6" s="562"/>
      <c r="O6" s="561" t="s">
        <v>5</v>
      </c>
      <c r="P6" s="561"/>
      <c r="Q6" s="561" t="s">
        <v>6</v>
      </c>
      <c r="R6" s="561"/>
      <c r="U6" s="264"/>
      <c r="V6" s="264"/>
      <c r="W6" s="264"/>
      <c r="X6" s="264"/>
      <c r="Y6" s="264"/>
      <c r="Z6" s="264"/>
      <c r="AA6" s="264"/>
      <c r="AB6" s="264"/>
      <c r="AC6" s="264"/>
      <c r="AD6" s="264"/>
      <c r="AE6" s="264"/>
      <c r="AF6" s="264"/>
      <c r="AG6" s="264"/>
      <c r="AH6" s="264"/>
      <c r="AI6" s="264"/>
      <c r="AJ6" s="264"/>
      <c r="AK6" s="264"/>
      <c r="AL6" s="264"/>
      <c r="AM6" s="264"/>
      <c r="AN6" s="264"/>
      <c r="AO6" s="264"/>
      <c r="AP6" s="264"/>
      <c r="AQ6" s="264"/>
      <c r="AR6" s="264"/>
      <c r="AS6" s="264"/>
      <c r="AT6" s="264"/>
      <c r="AU6" s="264"/>
      <c r="AV6" s="264"/>
      <c r="AW6" s="264"/>
      <c r="AX6" s="264"/>
      <c r="AY6" s="264"/>
      <c r="AZ6" s="264"/>
      <c r="BA6" s="264"/>
      <c r="BB6" s="264"/>
      <c r="BC6" s="264"/>
      <c r="BD6" s="264"/>
      <c r="BE6" s="264"/>
      <c r="BF6" s="264"/>
      <c r="BG6" s="264"/>
      <c r="BH6" s="264"/>
      <c r="BI6" s="264"/>
      <c r="BJ6" s="264"/>
      <c r="BK6" s="264"/>
      <c r="BL6" s="264"/>
      <c r="BM6" s="264"/>
      <c r="BN6" s="264"/>
      <c r="BO6" s="264"/>
      <c r="BP6" s="264"/>
      <c r="BQ6" s="264"/>
      <c r="BR6" s="264"/>
    </row>
    <row r="7" spans="1:70" ht="14.25" customHeight="1">
      <c r="A7" s="345"/>
      <c r="B7" s="560"/>
      <c r="C7" s="348" t="s">
        <v>7</v>
      </c>
      <c r="D7" s="349" t="s">
        <v>8</v>
      </c>
      <c r="E7" s="350" t="s">
        <v>7</v>
      </c>
      <c r="F7" s="350" t="s">
        <v>8</v>
      </c>
      <c r="G7" s="348" t="s">
        <v>7</v>
      </c>
      <c r="H7" s="350" t="s">
        <v>8</v>
      </c>
      <c r="I7" s="348" t="s">
        <v>7</v>
      </c>
      <c r="J7" s="350" t="s">
        <v>8</v>
      </c>
      <c r="K7" s="348" t="s">
        <v>7</v>
      </c>
      <c r="L7" s="349" t="s">
        <v>8</v>
      </c>
      <c r="M7" s="350" t="s">
        <v>7</v>
      </c>
      <c r="N7" s="350" t="s">
        <v>8</v>
      </c>
      <c r="O7" s="348" t="s">
        <v>7</v>
      </c>
      <c r="P7" s="350" t="s">
        <v>8</v>
      </c>
      <c r="Q7" s="348" t="s">
        <v>7</v>
      </c>
      <c r="R7" s="350" t="s">
        <v>8</v>
      </c>
      <c r="U7" s="264"/>
      <c r="V7" s="264"/>
      <c r="W7" s="264"/>
      <c r="X7" s="264"/>
      <c r="Y7" s="264"/>
      <c r="Z7" s="264"/>
      <c r="AA7" s="264"/>
      <c r="AB7" s="264"/>
      <c r="AC7" s="264"/>
      <c r="AD7" s="264"/>
      <c r="AE7" s="264"/>
      <c r="AF7" s="264"/>
      <c r="AG7" s="264"/>
      <c r="AH7" s="264"/>
      <c r="AI7" s="264"/>
      <c r="AJ7" s="264"/>
      <c r="AK7" s="264"/>
      <c r="AL7" s="264"/>
      <c r="AM7" s="264"/>
      <c r="AN7" s="264"/>
      <c r="AO7" s="264"/>
      <c r="AP7" s="264"/>
      <c r="AQ7" s="264"/>
      <c r="AR7" s="264"/>
      <c r="AS7" s="264"/>
      <c r="AT7" s="264"/>
      <c r="AU7" s="264"/>
      <c r="AV7" s="264"/>
      <c r="AW7" s="264"/>
      <c r="AX7" s="264"/>
      <c r="AY7" s="264"/>
      <c r="AZ7" s="264"/>
      <c r="BA7" s="264"/>
      <c r="BB7" s="264"/>
      <c r="BC7" s="264"/>
      <c r="BD7" s="264"/>
      <c r="BE7" s="264"/>
      <c r="BF7" s="264"/>
      <c r="BG7" s="264"/>
      <c r="BH7" s="264"/>
      <c r="BI7" s="264"/>
      <c r="BJ7" s="264"/>
      <c r="BK7" s="264"/>
      <c r="BL7" s="264"/>
      <c r="BM7" s="264"/>
      <c r="BN7" s="264"/>
      <c r="BO7" s="264"/>
      <c r="BP7" s="264"/>
      <c r="BQ7" s="264"/>
      <c r="BR7" s="264"/>
    </row>
    <row r="8" spans="1:70" ht="14.25" customHeight="1">
      <c r="A8" s="345"/>
      <c r="B8" s="351" t="s">
        <v>9</v>
      </c>
      <c r="C8" s="352">
        <v>0</v>
      </c>
      <c r="D8" s="353">
        <v>0</v>
      </c>
      <c r="E8" s="352">
        <v>0</v>
      </c>
      <c r="F8" s="353">
        <v>0</v>
      </c>
      <c r="G8" s="352">
        <v>0</v>
      </c>
      <c r="H8" s="353">
        <v>0</v>
      </c>
      <c r="I8" s="352">
        <v>0</v>
      </c>
      <c r="J8" s="353">
        <v>0</v>
      </c>
      <c r="K8" s="352">
        <v>0</v>
      </c>
      <c r="L8" s="353">
        <v>0</v>
      </c>
      <c r="M8" s="352">
        <v>0</v>
      </c>
      <c r="N8" s="353">
        <v>0</v>
      </c>
      <c r="O8" s="352">
        <v>0</v>
      </c>
      <c r="P8" s="353">
        <v>0</v>
      </c>
      <c r="Q8" s="352">
        <v>0</v>
      </c>
      <c r="R8" s="353">
        <v>0</v>
      </c>
      <c r="U8" s="264"/>
      <c r="V8" s="274"/>
      <c r="W8" s="265"/>
      <c r="X8" s="274"/>
      <c r="Y8" s="265"/>
      <c r="Z8" s="274"/>
      <c r="AA8" s="265"/>
      <c r="AB8" s="274"/>
      <c r="AC8" s="265"/>
      <c r="AD8" s="274"/>
      <c r="AE8" s="265"/>
      <c r="AF8" s="274"/>
      <c r="AG8" s="265"/>
      <c r="AH8" s="274"/>
      <c r="AI8" s="265"/>
      <c r="AJ8" s="274"/>
      <c r="AK8" s="265"/>
      <c r="AL8" s="264"/>
      <c r="AM8" s="264"/>
      <c r="AN8" s="264"/>
      <c r="AO8" s="264"/>
      <c r="AP8" s="264"/>
      <c r="AQ8" s="264"/>
      <c r="AR8" s="264"/>
      <c r="AS8" s="264"/>
      <c r="AT8" s="264"/>
      <c r="AU8" s="264"/>
      <c r="AV8" s="264"/>
      <c r="AW8" s="264"/>
      <c r="AX8" s="264"/>
      <c r="AY8" s="264"/>
      <c r="AZ8" s="264"/>
      <c r="BA8" s="264"/>
      <c r="BB8" s="264"/>
      <c r="BC8" s="264"/>
      <c r="BD8" s="264"/>
      <c r="BE8" s="264"/>
      <c r="BF8" s="264"/>
      <c r="BG8" s="264"/>
      <c r="BH8" s="264"/>
      <c r="BI8" s="264"/>
      <c r="BJ8" s="264"/>
      <c r="BK8" s="264"/>
      <c r="BL8" s="264"/>
      <c r="BM8" s="264"/>
      <c r="BN8" s="264"/>
      <c r="BO8" s="264"/>
      <c r="BP8" s="264"/>
      <c r="BQ8" s="264"/>
      <c r="BR8" s="264"/>
    </row>
    <row r="9" spans="1:70" ht="14.25" customHeight="1">
      <c r="A9" s="345"/>
      <c r="B9" s="354" t="s">
        <v>10</v>
      </c>
      <c r="C9" s="352">
        <v>0</v>
      </c>
      <c r="D9" s="353">
        <v>0</v>
      </c>
      <c r="E9" s="352">
        <v>0</v>
      </c>
      <c r="F9" s="353">
        <v>0</v>
      </c>
      <c r="G9" s="352">
        <v>0</v>
      </c>
      <c r="H9" s="353">
        <v>0</v>
      </c>
      <c r="I9" s="352">
        <v>0</v>
      </c>
      <c r="J9" s="353">
        <v>0</v>
      </c>
      <c r="K9" s="352">
        <v>0</v>
      </c>
      <c r="L9" s="353">
        <v>0</v>
      </c>
      <c r="M9" s="352">
        <v>0</v>
      </c>
      <c r="N9" s="353">
        <v>0</v>
      </c>
      <c r="O9" s="352">
        <v>0</v>
      </c>
      <c r="P9" s="353">
        <v>0</v>
      </c>
      <c r="Q9" s="352">
        <v>0</v>
      </c>
      <c r="R9" s="353">
        <v>0</v>
      </c>
      <c r="U9" s="264"/>
      <c r="V9" s="274"/>
      <c r="W9" s="265"/>
      <c r="X9" s="274"/>
      <c r="Y9" s="265"/>
      <c r="Z9" s="274"/>
      <c r="AA9" s="265"/>
      <c r="AB9" s="274"/>
      <c r="AC9" s="265"/>
      <c r="AD9" s="274"/>
      <c r="AE9" s="265"/>
      <c r="AF9" s="274"/>
      <c r="AG9" s="265"/>
      <c r="AH9" s="274"/>
      <c r="AI9" s="265"/>
      <c r="AJ9" s="274"/>
      <c r="AK9" s="265"/>
      <c r="AL9" s="264"/>
      <c r="AM9" s="264"/>
      <c r="AN9" s="264"/>
      <c r="AO9" s="264"/>
      <c r="AP9" s="264"/>
      <c r="AQ9" s="264"/>
      <c r="AR9" s="264"/>
      <c r="AS9" s="264"/>
      <c r="AT9" s="264"/>
      <c r="AU9" s="264"/>
      <c r="AV9" s="264"/>
      <c r="AW9" s="264"/>
      <c r="AX9" s="264"/>
      <c r="AY9" s="264"/>
      <c r="AZ9" s="264"/>
      <c r="BA9" s="264"/>
      <c r="BB9" s="264"/>
      <c r="BC9" s="264"/>
      <c r="BD9" s="264"/>
      <c r="BE9" s="264"/>
      <c r="BF9" s="264"/>
      <c r="BG9" s="264"/>
      <c r="BH9" s="264"/>
      <c r="BI9" s="264"/>
      <c r="BJ9" s="264"/>
      <c r="BK9" s="264"/>
      <c r="BL9" s="264"/>
      <c r="BM9" s="264"/>
      <c r="BN9" s="264"/>
      <c r="BO9" s="264"/>
      <c r="BP9" s="264"/>
      <c r="BQ9" s="264"/>
      <c r="BR9" s="264"/>
    </row>
    <row r="10" spans="1:70" ht="14.25" customHeight="1">
      <c r="A10" s="345"/>
      <c r="B10" s="351" t="s">
        <v>11</v>
      </c>
      <c r="C10" s="352">
        <v>0</v>
      </c>
      <c r="D10" s="353">
        <v>0</v>
      </c>
      <c r="E10" s="352">
        <v>0</v>
      </c>
      <c r="F10" s="353">
        <v>0</v>
      </c>
      <c r="G10" s="352">
        <v>0</v>
      </c>
      <c r="H10" s="353">
        <v>0</v>
      </c>
      <c r="I10" s="352">
        <v>0</v>
      </c>
      <c r="J10" s="353">
        <v>0</v>
      </c>
      <c r="K10" s="352">
        <v>0</v>
      </c>
      <c r="L10" s="353">
        <v>0</v>
      </c>
      <c r="M10" s="352">
        <v>0</v>
      </c>
      <c r="N10" s="353">
        <v>0</v>
      </c>
      <c r="O10" s="352">
        <v>0</v>
      </c>
      <c r="P10" s="353">
        <v>0</v>
      </c>
      <c r="Q10" s="352">
        <v>0</v>
      </c>
      <c r="R10" s="353">
        <v>0</v>
      </c>
      <c r="U10" s="264"/>
      <c r="V10" s="274"/>
      <c r="W10" s="265"/>
      <c r="X10" s="274"/>
      <c r="Y10" s="265"/>
      <c r="Z10" s="274"/>
      <c r="AA10" s="265"/>
      <c r="AB10" s="274"/>
      <c r="AC10" s="265"/>
      <c r="AD10" s="274"/>
      <c r="AE10" s="265"/>
      <c r="AF10" s="274"/>
      <c r="AG10" s="265"/>
      <c r="AH10" s="274"/>
      <c r="AI10" s="265"/>
      <c r="AJ10" s="274"/>
      <c r="AK10" s="265"/>
      <c r="AL10" s="264"/>
      <c r="AM10" s="264"/>
      <c r="AN10" s="264"/>
      <c r="AO10" s="264"/>
      <c r="AP10" s="264"/>
      <c r="AQ10" s="264"/>
      <c r="AR10" s="264"/>
      <c r="AS10" s="264"/>
      <c r="AT10" s="264"/>
      <c r="AU10" s="264"/>
      <c r="AV10" s="264"/>
      <c r="AW10" s="264"/>
      <c r="AX10" s="264"/>
      <c r="AY10" s="264"/>
      <c r="AZ10" s="264"/>
      <c r="BA10" s="264"/>
      <c r="BB10" s="264"/>
      <c r="BC10" s="264"/>
      <c r="BD10" s="264"/>
      <c r="BE10" s="264"/>
      <c r="BF10" s="264"/>
      <c r="BG10" s="264"/>
      <c r="BH10" s="264"/>
      <c r="BI10" s="264"/>
      <c r="BJ10" s="264"/>
      <c r="BK10" s="264"/>
      <c r="BL10" s="264"/>
      <c r="BM10" s="264"/>
      <c r="BN10" s="264"/>
      <c r="BO10" s="264"/>
      <c r="BP10" s="264"/>
      <c r="BQ10" s="264"/>
      <c r="BR10" s="264"/>
    </row>
    <row r="11" spans="1:70" ht="14.25" customHeight="1">
      <c r="A11" s="345"/>
      <c r="B11" s="351" t="s">
        <v>12</v>
      </c>
      <c r="C11" s="352">
        <v>4</v>
      </c>
      <c r="D11" s="353">
        <v>1224.74</v>
      </c>
      <c r="E11" s="352">
        <v>0</v>
      </c>
      <c r="F11" s="353">
        <v>0</v>
      </c>
      <c r="G11" s="352">
        <v>0</v>
      </c>
      <c r="H11" s="353">
        <v>0</v>
      </c>
      <c r="I11" s="352">
        <v>4</v>
      </c>
      <c r="J11" s="353">
        <v>1224.74</v>
      </c>
      <c r="K11" s="352">
        <v>0</v>
      </c>
      <c r="L11" s="353">
        <v>0</v>
      </c>
      <c r="M11" s="352">
        <v>0</v>
      </c>
      <c r="N11" s="353">
        <v>0</v>
      </c>
      <c r="O11" s="352">
        <v>0</v>
      </c>
      <c r="P11" s="353">
        <v>0</v>
      </c>
      <c r="Q11" s="352">
        <v>0</v>
      </c>
      <c r="R11" s="353">
        <v>0</v>
      </c>
      <c r="U11" s="264"/>
      <c r="V11" s="274"/>
      <c r="W11" s="265"/>
      <c r="X11" s="274"/>
      <c r="Y11" s="265"/>
      <c r="Z11" s="274"/>
      <c r="AA11" s="265"/>
      <c r="AB11" s="274"/>
      <c r="AC11" s="265"/>
      <c r="AD11" s="274"/>
      <c r="AE11" s="265"/>
      <c r="AF11" s="274"/>
      <c r="AG11" s="265"/>
      <c r="AH11" s="274"/>
      <c r="AI11" s="265"/>
      <c r="AJ11" s="274"/>
      <c r="AK11" s="265"/>
      <c r="AL11" s="264"/>
      <c r="AM11" s="264"/>
      <c r="AN11" s="264"/>
      <c r="AO11" s="264"/>
      <c r="AP11" s="264"/>
      <c r="AQ11" s="264"/>
      <c r="AR11" s="264"/>
      <c r="AS11" s="264"/>
      <c r="AT11" s="264"/>
      <c r="AU11" s="264"/>
      <c r="AV11" s="264"/>
      <c r="AW11" s="264"/>
      <c r="AX11" s="264"/>
      <c r="AY11" s="264"/>
      <c r="AZ11" s="264"/>
      <c r="BA11" s="264"/>
      <c r="BB11" s="264"/>
      <c r="BC11" s="264"/>
      <c r="BD11" s="264"/>
      <c r="BE11" s="264"/>
      <c r="BF11" s="264"/>
      <c r="BG11" s="264"/>
      <c r="BH11" s="264"/>
      <c r="BI11" s="264"/>
      <c r="BJ11" s="264"/>
      <c r="BK11" s="264"/>
      <c r="BL11" s="264"/>
      <c r="BM11" s="264"/>
      <c r="BN11" s="264"/>
      <c r="BO11" s="264"/>
      <c r="BP11" s="264"/>
      <c r="BQ11" s="264"/>
      <c r="BR11" s="264"/>
    </row>
    <row r="12" spans="1:70" ht="14.25" customHeight="1">
      <c r="A12" s="345"/>
      <c r="B12" s="351" t="s">
        <v>13</v>
      </c>
      <c r="C12" s="352">
        <v>276</v>
      </c>
      <c r="D12" s="353">
        <v>814.31311594202907</v>
      </c>
      <c r="E12" s="352">
        <v>128</v>
      </c>
      <c r="F12" s="353">
        <v>735.1060937499999</v>
      </c>
      <c r="G12" s="352">
        <v>0</v>
      </c>
      <c r="H12" s="353">
        <v>0</v>
      </c>
      <c r="I12" s="352">
        <v>404</v>
      </c>
      <c r="J12" s="353">
        <v>789.21782178217825</v>
      </c>
      <c r="K12" s="352">
        <v>0</v>
      </c>
      <c r="L12" s="353">
        <v>0</v>
      </c>
      <c r="M12" s="352">
        <v>0</v>
      </c>
      <c r="N12" s="353">
        <v>0</v>
      </c>
      <c r="O12" s="352">
        <v>0</v>
      </c>
      <c r="P12" s="353">
        <v>0</v>
      </c>
      <c r="Q12" s="352">
        <v>0</v>
      </c>
      <c r="R12" s="353">
        <v>0</v>
      </c>
      <c r="U12" s="264"/>
      <c r="V12" s="274"/>
      <c r="W12" s="265"/>
      <c r="X12" s="274"/>
      <c r="Y12" s="265"/>
      <c r="Z12" s="274"/>
      <c r="AA12" s="265"/>
      <c r="AB12" s="274"/>
      <c r="AC12" s="265"/>
      <c r="AD12" s="274"/>
      <c r="AE12" s="265"/>
      <c r="AF12" s="274"/>
      <c r="AG12" s="265"/>
      <c r="AH12" s="274"/>
      <c r="AI12" s="265"/>
      <c r="AJ12" s="274"/>
      <c r="AK12" s="265"/>
      <c r="AL12" s="264"/>
      <c r="AM12" s="264"/>
      <c r="AN12" s="264"/>
      <c r="AO12" s="264"/>
      <c r="AP12" s="264"/>
      <c r="AQ12" s="264"/>
      <c r="AR12" s="264"/>
      <c r="AS12" s="264"/>
      <c r="AT12" s="264"/>
      <c r="AU12" s="264"/>
      <c r="AV12" s="264"/>
      <c r="AW12" s="264"/>
      <c r="AX12" s="264"/>
      <c r="AY12" s="264"/>
      <c r="AZ12" s="264"/>
      <c r="BA12" s="264"/>
      <c r="BB12" s="264"/>
      <c r="BC12" s="264"/>
      <c r="BD12" s="264"/>
      <c r="BE12" s="264"/>
      <c r="BF12" s="264"/>
      <c r="BG12" s="264"/>
      <c r="BH12" s="264"/>
      <c r="BI12" s="264"/>
      <c r="BJ12" s="264"/>
      <c r="BK12" s="264"/>
      <c r="BL12" s="264"/>
      <c r="BM12" s="264"/>
      <c r="BN12" s="264"/>
      <c r="BO12" s="264"/>
      <c r="BP12" s="264"/>
      <c r="BQ12" s="264"/>
      <c r="BR12" s="264"/>
    </row>
    <row r="13" spans="1:70" ht="14.25" customHeight="1">
      <c r="A13" s="345"/>
      <c r="B13" s="351" t="s">
        <v>14</v>
      </c>
      <c r="C13" s="352">
        <v>1579</v>
      </c>
      <c r="D13" s="353">
        <v>829.41601013299578</v>
      </c>
      <c r="E13" s="352">
        <v>798</v>
      </c>
      <c r="F13" s="353">
        <v>758.79097744360979</v>
      </c>
      <c r="G13" s="352">
        <v>0</v>
      </c>
      <c r="H13" s="353">
        <v>0</v>
      </c>
      <c r="I13" s="352">
        <v>2377</v>
      </c>
      <c r="J13" s="353">
        <v>805.70596550273501</v>
      </c>
      <c r="K13" s="352">
        <v>0</v>
      </c>
      <c r="L13" s="353">
        <v>0</v>
      </c>
      <c r="M13" s="352">
        <v>0</v>
      </c>
      <c r="N13" s="353">
        <v>0</v>
      </c>
      <c r="O13" s="352">
        <v>0</v>
      </c>
      <c r="P13" s="353">
        <v>0</v>
      </c>
      <c r="Q13" s="352">
        <v>0</v>
      </c>
      <c r="R13" s="353">
        <v>0</v>
      </c>
      <c r="U13" s="264"/>
      <c r="V13" s="274"/>
      <c r="W13" s="265"/>
      <c r="X13" s="274"/>
      <c r="Y13" s="265"/>
      <c r="Z13" s="274"/>
      <c r="AA13" s="265"/>
      <c r="AB13" s="274"/>
      <c r="AC13" s="265"/>
      <c r="AD13" s="274"/>
      <c r="AE13" s="265"/>
      <c r="AF13" s="274"/>
      <c r="AG13" s="265"/>
      <c r="AH13" s="274"/>
      <c r="AI13" s="265"/>
      <c r="AJ13" s="274"/>
      <c r="AK13" s="265"/>
      <c r="AL13" s="264"/>
      <c r="AM13" s="264"/>
      <c r="AN13" s="264"/>
      <c r="AO13" s="264"/>
      <c r="AP13" s="264"/>
      <c r="AQ13" s="264"/>
      <c r="AR13" s="264"/>
      <c r="AS13" s="264"/>
      <c r="AT13" s="264"/>
      <c r="AU13" s="264"/>
      <c r="AV13" s="264"/>
      <c r="AW13" s="264"/>
      <c r="AX13" s="264"/>
      <c r="AY13" s="264"/>
      <c r="AZ13" s="264"/>
      <c r="BA13" s="264"/>
      <c r="BB13" s="264"/>
      <c r="BC13" s="264"/>
      <c r="BD13" s="264"/>
      <c r="BE13" s="264"/>
      <c r="BF13" s="264"/>
      <c r="BG13" s="264"/>
      <c r="BH13" s="264"/>
      <c r="BI13" s="264"/>
      <c r="BJ13" s="264"/>
      <c r="BK13" s="264"/>
      <c r="BL13" s="264"/>
      <c r="BM13" s="264"/>
      <c r="BN13" s="264"/>
      <c r="BO13" s="264"/>
      <c r="BP13" s="264"/>
      <c r="BQ13" s="264"/>
      <c r="BR13" s="264"/>
    </row>
    <row r="14" spans="1:70" ht="14.25" customHeight="1">
      <c r="A14" s="345"/>
      <c r="B14" s="351" t="s">
        <v>15</v>
      </c>
      <c r="C14" s="352">
        <v>6768</v>
      </c>
      <c r="D14" s="353">
        <v>842.28617464539093</v>
      </c>
      <c r="E14" s="352">
        <v>3344</v>
      </c>
      <c r="F14" s="353">
        <v>783.81331339712915</v>
      </c>
      <c r="G14" s="352">
        <v>0</v>
      </c>
      <c r="H14" s="353">
        <v>0</v>
      </c>
      <c r="I14" s="352">
        <v>10112</v>
      </c>
      <c r="J14" s="353">
        <v>822.94942147943095</v>
      </c>
      <c r="K14" s="352">
        <v>0</v>
      </c>
      <c r="L14" s="353">
        <v>0</v>
      </c>
      <c r="M14" s="352">
        <v>0</v>
      </c>
      <c r="N14" s="353">
        <v>0</v>
      </c>
      <c r="O14" s="352">
        <v>0</v>
      </c>
      <c r="P14" s="353">
        <v>0</v>
      </c>
      <c r="Q14" s="352">
        <v>0</v>
      </c>
      <c r="R14" s="353">
        <v>0</v>
      </c>
      <c r="U14" s="264"/>
      <c r="V14" s="274"/>
      <c r="W14" s="265"/>
      <c r="X14" s="274"/>
      <c r="Y14" s="265"/>
      <c r="Z14" s="274"/>
      <c r="AA14" s="265"/>
      <c r="AB14" s="274"/>
      <c r="AC14" s="265"/>
      <c r="AD14" s="274"/>
      <c r="AE14" s="265"/>
      <c r="AF14" s="274"/>
      <c r="AG14" s="265"/>
      <c r="AH14" s="274"/>
      <c r="AI14" s="265"/>
      <c r="AJ14" s="274"/>
      <c r="AK14" s="265"/>
      <c r="AL14" s="264"/>
      <c r="AM14" s="264"/>
      <c r="AN14" s="264"/>
      <c r="AO14" s="264"/>
      <c r="AP14" s="264"/>
      <c r="AQ14" s="264"/>
      <c r="AR14" s="264"/>
      <c r="AS14" s="264"/>
      <c r="AT14" s="264"/>
      <c r="AU14" s="264"/>
      <c r="AV14" s="264"/>
      <c r="AW14" s="264"/>
      <c r="AX14" s="264"/>
      <c r="AY14" s="264"/>
      <c r="AZ14" s="264"/>
      <c r="BA14" s="264"/>
      <c r="BB14" s="264"/>
      <c r="BC14" s="264"/>
      <c r="BD14" s="264"/>
      <c r="BE14" s="264"/>
      <c r="BF14" s="264"/>
      <c r="BG14" s="264"/>
      <c r="BH14" s="264"/>
      <c r="BI14" s="264"/>
      <c r="BJ14" s="264"/>
      <c r="BK14" s="264"/>
      <c r="BL14" s="264"/>
      <c r="BM14" s="264"/>
      <c r="BN14" s="264"/>
      <c r="BO14" s="264"/>
      <c r="BP14" s="264"/>
      <c r="BQ14" s="264"/>
      <c r="BR14" s="264"/>
    </row>
    <row r="15" spans="1:70" ht="14.25" customHeight="1">
      <c r="A15" s="345"/>
      <c r="B15" s="351" t="s">
        <v>16</v>
      </c>
      <c r="C15" s="352">
        <v>19031</v>
      </c>
      <c r="D15" s="353">
        <v>904.90680783983896</v>
      </c>
      <c r="E15" s="352">
        <v>10570</v>
      </c>
      <c r="F15" s="353">
        <v>841.48308987701114</v>
      </c>
      <c r="G15" s="352">
        <v>0</v>
      </c>
      <c r="H15" s="353">
        <v>0</v>
      </c>
      <c r="I15" s="352">
        <v>29601</v>
      </c>
      <c r="J15" s="353">
        <v>882.25930610452292</v>
      </c>
      <c r="K15" s="352">
        <v>0</v>
      </c>
      <c r="L15" s="353">
        <v>0</v>
      </c>
      <c r="M15" s="352">
        <v>0</v>
      </c>
      <c r="N15" s="353">
        <v>0</v>
      </c>
      <c r="O15" s="352">
        <v>0</v>
      </c>
      <c r="P15" s="353">
        <v>0</v>
      </c>
      <c r="Q15" s="352">
        <v>0</v>
      </c>
      <c r="R15" s="353">
        <v>0</v>
      </c>
      <c r="U15" s="264"/>
      <c r="V15" s="274"/>
      <c r="W15" s="265"/>
      <c r="X15" s="274"/>
      <c r="Y15" s="265"/>
      <c r="Z15" s="274"/>
      <c r="AA15" s="265"/>
      <c r="AB15" s="274"/>
      <c r="AC15" s="265"/>
      <c r="AD15" s="274"/>
      <c r="AE15" s="265"/>
      <c r="AF15" s="274"/>
      <c r="AG15" s="265"/>
      <c r="AH15" s="274"/>
      <c r="AI15" s="265"/>
      <c r="AJ15" s="274"/>
      <c r="AK15" s="265"/>
      <c r="AL15" s="264"/>
      <c r="AM15" s="264"/>
      <c r="AN15" s="264"/>
      <c r="AO15" s="264"/>
      <c r="AP15" s="264"/>
      <c r="AQ15" s="264"/>
      <c r="AR15" s="264"/>
      <c r="AS15" s="264"/>
      <c r="AT15" s="264"/>
      <c r="AU15" s="264"/>
      <c r="AV15" s="264"/>
      <c r="AW15" s="264"/>
      <c r="AX15" s="264"/>
      <c r="AY15" s="264"/>
      <c r="AZ15" s="264"/>
      <c r="BA15" s="264"/>
      <c r="BB15" s="264"/>
      <c r="BC15" s="264"/>
      <c r="BD15" s="264"/>
      <c r="BE15" s="264"/>
      <c r="BF15" s="264"/>
      <c r="BG15" s="264"/>
      <c r="BH15" s="264"/>
      <c r="BI15" s="264"/>
      <c r="BJ15" s="264"/>
      <c r="BK15" s="264"/>
      <c r="BL15" s="264"/>
      <c r="BM15" s="264"/>
      <c r="BN15" s="264"/>
      <c r="BO15" s="264"/>
      <c r="BP15" s="264"/>
      <c r="BQ15" s="264"/>
      <c r="BR15" s="264"/>
    </row>
    <row r="16" spans="1:70" ht="14.25" customHeight="1">
      <c r="A16" s="345"/>
      <c r="B16" s="351" t="s">
        <v>17</v>
      </c>
      <c r="C16" s="352">
        <v>42014</v>
      </c>
      <c r="D16" s="353">
        <v>956.57259937163872</v>
      </c>
      <c r="E16" s="352">
        <v>24842</v>
      </c>
      <c r="F16" s="353">
        <v>884.77305530955584</v>
      </c>
      <c r="G16" s="352">
        <v>0</v>
      </c>
      <c r="H16" s="353">
        <v>0</v>
      </c>
      <c r="I16" s="352">
        <v>66856</v>
      </c>
      <c r="J16" s="353">
        <v>929.89370333253578</v>
      </c>
      <c r="K16" s="352">
        <v>0</v>
      </c>
      <c r="L16" s="353">
        <v>0</v>
      </c>
      <c r="M16" s="352">
        <v>0</v>
      </c>
      <c r="N16" s="353">
        <v>0</v>
      </c>
      <c r="O16" s="352">
        <v>0</v>
      </c>
      <c r="P16" s="353">
        <v>0</v>
      </c>
      <c r="Q16" s="352">
        <v>0</v>
      </c>
      <c r="R16" s="353">
        <v>0</v>
      </c>
      <c r="U16" s="264"/>
      <c r="V16" s="274"/>
      <c r="W16" s="265"/>
      <c r="X16" s="274"/>
      <c r="Y16" s="265"/>
      <c r="Z16" s="274"/>
      <c r="AA16" s="265"/>
      <c r="AB16" s="274"/>
      <c r="AC16" s="265"/>
      <c r="AD16" s="274"/>
      <c r="AE16" s="265"/>
      <c r="AF16" s="274"/>
      <c r="AG16" s="265"/>
      <c r="AH16" s="274"/>
      <c r="AI16" s="265"/>
      <c r="AJ16" s="274"/>
      <c r="AK16" s="265"/>
      <c r="AL16" s="264"/>
      <c r="AM16" s="264"/>
      <c r="AN16" s="264"/>
      <c r="AO16" s="264"/>
      <c r="AP16" s="264"/>
      <c r="AQ16" s="264"/>
      <c r="AR16" s="264"/>
      <c r="AS16" s="264"/>
      <c r="AT16" s="264"/>
      <c r="AU16" s="264"/>
      <c r="AV16" s="264"/>
      <c r="AW16" s="264"/>
      <c r="AX16" s="264"/>
      <c r="AY16" s="264"/>
      <c r="AZ16" s="264"/>
      <c r="BA16" s="264"/>
      <c r="BB16" s="264"/>
      <c r="BC16" s="264"/>
      <c r="BD16" s="264"/>
      <c r="BE16" s="264"/>
      <c r="BF16" s="264"/>
      <c r="BG16" s="264"/>
      <c r="BH16" s="264"/>
      <c r="BI16" s="264"/>
      <c r="BJ16" s="264"/>
      <c r="BK16" s="264"/>
      <c r="BL16" s="264"/>
      <c r="BM16" s="264"/>
      <c r="BN16" s="264"/>
      <c r="BO16" s="264"/>
      <c r="BP16" s="264"/>
      <c r="BQ16" s="264"/>
      <c r="BR16" s="264"/>
    </row>
    <row r="17" spans="1:70" ht="14.25" customHeight="1">
      <c r="A17" s="345"/>
      <c r="B17" s="351" t="s">
        <v>18</v>
      </c>
      <c r="C17" s="352">
        <v>70798</v>
      </c>
      <c r="D17" s="353">
        <v>980.30673705471895</v>
      </c>
      <c r="E17" s="352">
        <v>42170</v>
      </c>
      <c r="F17" s="353">
        <v>908.90803936447492</v>
      </c>
      <c r="G17" s="352">
        <v>0</v>
      </c>
      <c r="H17" s="353">
        <v>0</v>
      </c>
      <c r="I17" s="352">
        <v>112968</v>
      </c>
      <c r="J17" s="353">
        <v>953.65420641243441</v>
      </c>
      <c r="K17" s="352">
        <v>40</v>
      </c>
      <c r="L17" s="353">
        <v>2318.44175</v>
      </c>
      <c r="M17" s="352">
        <v>10</v>
      </c>
      <c r="N17" s="353">
        <v>2362.7959999999998</v>
      </c>
      <c r="O17" s="352">
        <v>0</v>
      </c>
      <c r="P17" s="353">
        <v>0</v>
      </c>
      <c r="Q17" s="352">
        <v>50</v>
      </c>
      <c r="R17" s="353">
        <v>2327.3126000000002</v>
      </c>
      <c r="U17" s="264"/>
      <c r="V17" s="274"/>
      <c r="W17" s="265"/>
      <c r="X17" s="274"/>
      <c r="Y17" s="265"/>
      <c r="Z17" s="274"/>
      <c r="AA17" s="265"/>
      <c r="AB17" s="274"/>
      <c r="AC17" s="265"/>
      <c r="AD17" s="274"/>
      <c r="AE17" s="265"/>
      <c r="AF17" s="274"/>
      <c r="AG17" s="265"/>
      <c r="AH17" s="274"/>
      <c r="AI17" s="265"/>
      <c r="AJ17" s="274"/>
      <c r="AK17" s="265"/>
      <c r="AL17" s="264"/>
      <c r="AM17" s="264"/>
      <c r="AN17" s="264"/>
      <c r="AO17" s="264"/>
      <c r="AP17" s="264"/>
      <c r="AQ17" s="264"/>
      <c r="AR17" s="264"/>
      <c r="AS17" s="264"/>
      <c r="AT17" s="264"/>
      <c r="AU17" s="264"/>
      <c r="AV17" s="264"/>
      <c r="AW17" s="264"/>
      <c r="AX17" s="264"/>
      <c r="AY17" s="264"/>
      <c r="AZ17" s="264"/>
      <c r="BA17" s="264"/>
      <c r="BB17" s="264"/>
      <c r="BC17" s="264"/>
      <c r="BD17" s="264"/>
      <c r="BE17" s="264"/>
      <c r="BF17" s="264"/>
      <c r="BG17" s="264"/>
      <c r="BH17" s="264"/>
      <c r="BI17" s="264"/>
      <c r="BJ17" s="264"/>
      <c r="BK17" s="264"/>
      <c r="BL17" s="264"/>
      <c r="BM17" s="264"/>
      <c r="BN17" s="264"/>
      <c r="BO17" s="264"/>
      <c r="BP17" s="264"/>
      <c r="BQ17" s="264"/>
      <c r="BR17" s="264"/>
    </row>
    <row r="18" spans="1:70" ht="14.25" customHeight="1">
      <c r="A18" s="345"/>
      <c r="B18" s="351" t="s">
        <v>19</v>
      </c>
      <c r="C18" s="352">
        <v>103152</v>
      </c>
      <c r="D18" s="353">
        <v>988.55538079727137</v>
      </c>
      <c r="E18" s="352">
        <v>60859</v>
      </c>
      <c r="F18" s="353">
        <v>888.99653444847922</v>
      </c>
      <c r="G18" s="352">
        <v>0</v>
      </c>
      <c r="H18" s="353">
        <v>0</v>
      </c>
      <c r="I18" s="352">
        <v>164011</v>
      </c>
      <c r="J18" s="353">
        <v>951.61242069129594</v>
      </c>
      <c r="K18" s="352">
        <v>390</v>
      </c>
      <c r="L18" s="353">
        <v>2434.8574102564121</v>
      </c>
      <c r="M18" s="352">
        <v>120</v>
      </c>
      <c r="N18" s="353">
        <v>2158.0613333333331</v>
      </c>
      <c r="O18" s="352">
        <v>0</v>
      </c>
      <c r="P18" s="353">
        <v>0</v>
      </c>
      <c r="Q18" s="352">
        <v>510</v>
      </c>
      <c r="R18" s="353">
        <v>2369.7289215686287</v>
      </c>
      <c r="U18" s="264"/>
      <c r="V18" s="274"/>
      <c r="W18" s="265"/>
      <c r="X18" s="274"/>
      <c r="Y18" s="265"/>
      <c r="Z18" s="274"/>
      <c r="AA18" s="265"/>
      <c r="AB18" s="274"/>
      <c r="AC18" s="265"/>
      <c r="AD18" s="274"/>
      <c r="AE18" s="265"/>
      <c r="AF18" s="274"/>
      <c r="AG18" s="265"/>
      <c r="AH18" s="274"/>
      <c r="AI18" s="265"/>
      <c r="AJ18" s="274"/>
      <c r="AK18" s="265"/>
      <c r="AL18" s="264"/>
      <c r="AM18" s="264"/>
      <c r="AN18" s="264"/>
      <c r="AO18" s="264"/>
      <c r="AP18" s="264"/>
      <c r="AQ18" s="264"/>
      <c r="AR18" s="264"/>
      <c r="AS18" s="264"/>
      <c r="AT18" s="264"/>
      <c r="AU18" s="264"/>
      <c r="AV18" s="264"/>
      <c r="AW18" s="264"/>
      <c r="AX18" s="264"/>
      <c r="AY18" s="264"/>
      <c r="AZ18" s="264"/>
      <c r="BA18" s="264"/>
      <c r="BB18" s="264"/>
      <c r="BC18" s="264"/>
      <c r="BD18" s="264"/>
      <c r="BE18" s="264"/>
      <c r="BF18" s="264"/>
      <c r="BG18" s="264"/>
      <c r="BH18" s="264"/>
      <c r="BI18" s="264"/>
      <c r="BJ18" s="264"/>
      <c r="BK18" s="264"/>
      <c r="BL18" s="264"/>
      <c r="BM18" s="264"/>
      <c r="BN18" s="264"/>
      <c r="BO18" s="264"/>
      <c r="BP18" s="264"/>
      <c r="BQ18" s="264"/>
      <c r="BR18" s="264"/>
    </row>
    <row r="19" spans="1:70" ht="14.25" customHeight="1">
      <c r="A19" s="345"/>
      <c r="B19" s="351" t="s">
        <v>20</v>
      </c>
      <c r="C19" s="352">
        <v>151154</v>
      </c>
      <c r="D19" s="353">
        <v>1125.2336726781939</v>
      </c>
      <c r="E19" s="352">
        <v>86585</v>
      </c>
      <c r="F19" s="353">
        <v>964.97960940116639</v>
      </c>
      <c r="G19" s="352">
        <v>0</v>
      </c>
      <c r="H19" s="353">
        <v>0</v>
      </c>
      <c r="I19" s="352">
        <v>237739</v>
      </c>
      <c r="J19" s="353">
        <v>1066.8688353194038</v>
      </c>
      <c r="K19" s="352">
        <v>9804</v>
      </c>
      <c r="L19" s="353">
        <v>2472.0303508771926</v>
      </c>
      <c r="M19" s="352">
        <v>991</v>
      </c>
      <c r="N19" s="353">
        <v>2256.4912613521692</v>
      </c>
      <c r="O19" s="352">
        <v>0</v>
      </c>
      <c r="P19" s="353">
        <v>0</v>
      </c>
      <c r="Q19" s="352">
        <v>10795</v>
      </c>
      <c r="R19" s="353">
        <v>2452.2434830940247</v>
      </c>
      <c r="U19" s="264"/>
      <c r="V19" s="274"/>
      <c r="W19" s="265"/>
      <c r="X19" s="274"/>
      <c r="Y19" s="265"/>
      <c r="Z19" s="274"/>
      <c r="AA19" s="265"/>
      <c r="AB19" s="274"/>
      <c r="AC19" s="265"/>
      <c r="AD19" s="274"/>
      <c r="AE19" s="265"/>
      <c r="AF19" s="274"/>
      <c r="AG19" s="265"/>
      <c r="AH19" s="274"/>
      <c r="AI19" s="265"/>
      <c r="AJ19" s="274"/>
      <c r="AK19" s="265"/>
      <c r="AL19" s="264"/>
      <c r="AM19" s="264"/>
      <c r="AN19" s="264"/>
      <c r="AO19" s="264"/>
      <c r="AP19" s="264"/>
      <c r="AQ19" s="264"/>
      <c r="AR19" s="264"/>
      <c r="AS19" s="264"/>
      <c r="AT19" s="264"/>
      <c r="AU19" s="264"/>
      <c r="AV19" s="264"/>
      <c r="AW19" s="264"/>
      <c r="AX19" s="264"/>
      <c r="AY19" s="264"/>
      <c r="AZ19" s="264"/>
      <c r="BA19" s="264"/>
      <c r="BB19" s="264"/>
      <c r="BC19" s="264"/>
      <c r="BD19" s="264"/>
      <c r="BE19" s="264"/>
      <c r="BF19" s="264"/>
      <c r="BG19" s="264"/>
      <c r="BH19" s="264"/>
      <c r="BI19" s="264"/>
      <c r="BJ19" s="264"/>
      <c r="BK19" s="264"/>
      <c r="BL19" s="264"/>
      <c r="BM19" s="264"/>
      <c r="BN19" s="264"/>
      <c r="BO19" s="264"/>
      <c r="BP19" s="264"/>
      <c r="BQ19" s="264"/>
      <c r="BR19" s="264"/>
    </row>
    <row r="20" spans="1:70" ht="14.25" customHeight="1">
      <c r="A20" s="345"/>
      <c r="B20" s="351" t="s">
        <v>21</v>
      </c>
      <c r="C20" s="352">
        <v>199923</v>
      </c>
      <c r="D20" s="353">
        <v>1206.7547630337681</v>
      </c>
      <c r="E20" s="352">
        <v>120257</v>
      </c>
      <c r="F20" s="353">
        <v>1013.6111684143153</v>
      </c>
      <c r="G20" s="352">
        <v>0</v>
      </c>
      <c r="H20" s="353">
        <v>0</v>
      </c>
      <c r="I20" s="352">
        <v>320180</v>
      </c>
      <c r="J20" s="353">
        <v>1134.2116021300528</v>
      </c>
      <c r="K20" s="352">
        <v>183641</v>
      </c>
      <c r="L20" s="353">
        <v>1810.4359759530835</v>
      </c>
      <c r="M20" s="352">
        <v>76448</v>
      </c>
      <c r="N20" s="353">
        <v>1534.6732202281296</v>
      </c>
      <c r="O20" s="352">
        <v>0</v>
      </c>
      <c r="P20" s="353">
        <v>0</v>
      </c>
      <c r="Q20" s="352">
        <v>260089</v>
      </c>
      <c r="R20" s="353">
        <v>1729.3809865084652</v>
      </c>
      <c r="U20" s="264"/>
      <c r="V20" s="274"/>
      <c r="W20" s="265"/>
      <c r="X20" s="274"/>
      <c r="Y20" s="265"/>
      <c r="Z20" s="274"/>
      <c r="AA20" s="265"/>
      <c r="AB20" s="274"/>
      <c r="AC20" s="265"/>
      <c r="AD20" s="274"/>
      <c r="AE20" s="265"/>
      <c r="AF20" s="274"/>
      <c r="AG20" s="265"/>
      <c r="AH20" s="274"/>
      <c r="AI20" s="265"/>
      <c r="AJ20" s="274"/>
      <c r="AK20" s="265"/>
      <c r="AL20" s="264"/>
      <c r="AM20" s="264"/>
      <c r="AN20" s="264"/>
      <c r="AO20" s="264"/>
      <c r="AP20" s="264"/>
      <c r="AQ20" s="264"/>
      <c r="AR20" s="264"/>
      <c r="AS20" s="264"/>
      <c r="AT20" s="264"/>
      <c r="AU20" s="264"/>
      <c r="AV20" s="264"/>
      <c r="AW20" s="264"/>
      <c r="AX20" s="264"/>
      <c r="AY20" s="264"/>
      <c r="AZ20" s="264"/>
      <c r="BA20" s="264"/>
      <c r="BB20" s="264"/>
      <c r="BC20" s="264"/>
      <c r="BD20" s="264"/>
      <c r="BE20" s="264"/>
      <c r="BF20" s="264"/>
      <c r="BG20" s="264"/>
      <c r="BH20" s="264"/>
      <c r="BI20" s="264"/>
      <c r="BJ20" s="264"/>
      <c r="BK20" s="264"/>
      <c r="BL20" s="264"/>
      <c r="BM20" s="264"/>
      <c r="BN20" s="264"/>
      <c r="BO20" s="264"/>
      <c r="BP20" s="264"/>
      <c r="BQ20" s="264"/>
      <c r="BR20" s="264"/>
    </row>
    <row r="21" spans="1:70" ht="14.25" customHeight="1">
      <c r="A21" s="345"/>
      <c r="B21" s="351" t="s">
        <v>22</v>
      </c>
      <c r="C21" s="352">
        <v>1145</v>
      </c>
      <c r="D21" s="353">
        <v>1214.376384279476</v>
      </c>
      <c r="E21" s="352">
        <v>692</v>
      </c>
      <c r="F21" s="353">
        <v>1019.1313583815032</v>
      </c>
      <c r="G21" s="352">
        <v>0</v>
      </c>
      <c r="H21" s="353">
        <v>0</v>
      </c>
      <c r="I21" s="352">
        <v>1837</v>
      </c>
      <c r="J21" s="353">
        <v>1140.8273598258031</v>
      </c>
      <c r="K21" s="352">
        <v>940306</v>
      </c>
      <c r="L21" s="353">
        <v>1530.7206929659105</v>
      </c>
      <c r="M21" s="352">
        <v>650231</v>
      </c>
      <c r="N21" s="353">
        <v>1238.0286122316527</v>
      </c>
      <c r="O21" s="352">
        <v>0</v>
      </c>
      <c r="P21" s="353">
        <v>0</v>
      </c>
      <c r="Q21" s="352">
        <v>1590537</v>
      </c>
      <c r="R21" s="353">
        <v>1411.0645866647574</v>
      </c>
      <c r="U21" s="264"/>
      <c r="V21" s="274"/>
      <c r="W21" s="265"/>
      <c r="X21" s="274"/>
      <c r="Y21" s="265"/>
      <c r="Z21" s="274"/>
      <c r="AA21" s="265"/>
      <c r="AB21" s="274"/>
      <c r="AC21" s="265"/>
      <c r="AD21" s="274"/>
      <c r="AE21" s="265"/>
      <c r="AF21" s="274"/>
      <c r="AG21" s="265"/>
      <c r="AH21" s="274"/>
      <c r="AI21" s="265"/>
      <c r="AJ21" s="274"/>
      <c r="AK21" s="265"/>
      <c r="AL21" s="264"/>
      <c r="AM21" s="264"/>
      <c r="AN21" s="264"/>
      <c r="AO21" s="264"/>
      <c r="AP21" s="264"/>
      <c r="AQ21" s="264"/>
      <c r="AR21" s="264"/>
      <c r="AS21" s="264"/>
      <c r="AT21" s="264"/>
      <c r="AU21" s="264"/>
      <c r="AV21" s="264"/>
      <c r="AW21" s="264"/>
      <c r="AX21" s="264"/>
      <c r="AY21" s="264"/>
      <c r="AZ21" s="264"/>
      <c r="BA21" s="264"/>
      <c r="BB21" s="264"/>
      <c r="BC21" s="264"/>
      <c r="BD21" s="264"/>
      <c r="BE21" s="264"/>
      <c r="BF21" s="264"/>
      <c r="BG21" s="264"/>
      <c r="BH21" s="264"/>
      <c r="BI21" s="264"/>
      <c r="BJ21" s="264"/>
      <c r="BK21" s="264"/>
      <c r="BL21" s="264"/>
      <c r="BM21" s="264"/>
      <c r="BN21" s="264"/>
      <c r="BO21" s="264"/>
      <c r="BP21" s="264"/>
      <c r="BQ21" s="264"/>
      <c r="BR21" s="264"/>
    </row>
    <row r="22" spans="1:70" ht="14.25" customHeight="1">
      <c r="A22" s="345"/>
      <c r="B22" s="351" t="s">
        <v>23</v>
      </c>
      <c r="C22" s="352">
        <v>10</v>
      </c>
      <c r="D22" s="353">
        <v>884.49500000000012</v>
      </c>
      <c r="E22" s="352">
        <v>17</v>
      </c>
      <c r="F22" s="353">
        <v>698.31588235294134</v>
      </c>
      <c r="G22" s="352">
        <v>0</v>
      </c>
      <c r="H22" s="353">
        <v>0</v>
      </c>
      <c r="I22" s="352">
        <v>27</v>
      </c>
      <c r="J22" s="353">
        <v>767.27111111111128</v>
      </c>
      <c r="K22" s="352">
        <v>899839</v>
      </c>
      <c r="L22" s="353">
        <v>1522.1862282586105</v>
      </c>
      <c r="M22" s="352">
        <v>596670</v>
      </c>
      <c r="N22" s="353">
        <v>1065.2590674242047</v>
      </c>
      <c r="O22" s="352">
        <v>1</v>
      </c>
      <c r="P22" s="353">
        <v>1619.35</v>
      </c>
      <c r="Q22" s="352">
        <v>1496510</v>
      </c>
      <c r="R22" s="353">
        <v>1340.0059341801925</v>
      </c>
      <c r="U22" s="264"/>
      <c r="V22" s="274"/>
      <c r="W22" s="265"/>
      <c r="X22" s="274"/>
      <c r="Y22" s="265"/>
      <c r="Z22" s="274"/>
      <c r="AA22" s="265"/>
      <c r="AB22" s="274"/>
      <c r="AC22" s="265"/>
      <c r="AD22" s="274"/>
      <c r="AE22" s="265"/>
      <c r="AF22" s="274"/>
      <c r="AG22" s="265"/>
      <c r="AH22" s="274"/>
      <c r="AI22" s="265"/>
      <c r="AJ22" s="274"/>
      <c r="AK22" s="265"/>
      <c r="AL22" s="264"/>
      <c r="AM22" s="264"/>
      <c r="AN22" s="264"/>
      <c r="AO22" s="264"/>
      <c r="AP22" s="264"/>
      <c r="AQ22" s="264"/>
      <c r="AR22" s="264"/>
      <c r="AS22" s="264"/>
      <c r="AT22" s="264"/>
      <c r="AU22" s="264"/>
      <c r="AV22" s="264"/>
      <c r="AW22" s="264"/>
      <c r="AX22" s="264"/>
      <c r="AY22" s="264"/>
      <c r="AZ22" s="264"/>
      <c r="BA22" s="264"/>
      <c r="BB22" s="264"/>
      <c r="BC22" s="264"/>
      <c r="BD22" s="264"/>
      <c r="BE22" s="264"/>
      <c r="BF22" s="264"/>
      <c r="BG22" s="264"/>
      <c r="BH22" s="264"/>
      <c r="BI22" s="264"/>
      <c r="BJ22" s="264"/>
      <c r="BK22" s="264"/>
      <c r="BL22" s="264"/>
      <c r="BM22" s="264"/>
      <c r="BN22" s="264"/>
      <c r="BO22" s="264"/>
      <c r="BP22" s="264"/>
      <c r="BQ22" s="264"/>
      <c r="BR22" s="264"/>
    </row>
    <row r="23" spans="1:70" ht="14.25" customHeight="1">
      <c r="A23" s="345"/>
      <c r="B23" s="351" t="s">
        <v>24</v>
      </c>
      <c r="C23" s="352">
        <v>28</v>
      </c>
      <c r="D23" s="353">
        <v>414.31785714285718</v>
      </c>
      <c r="E23" s="352">
        <v>100</v>
      </c>
      <c r="F23" s="353">
        <v>445.45290000000006</v>
      </c>
      <c r="G23" s="352">
        <v>0</v>
      </c>
      <c r="H23" s="353">
        <v>0</v>
      </c>
      <c r="I23" s="352">
        <v>128</v>
      </c>
      <c r="J23" s="353">
        <v>438.64210937500008</v>
      </c>
      <c r="K23" s="352">
        <v>739393</v>
      </c>
      <c r="L23" s="353">
        <v>1440.5806429868833</v>
      </c>
      <c r="M23" s="352">
        <v>474150</v>
      </c>
      <c r="N23" s="353">
        <v>863.63113480965796</v>
      </c>
      <c r="O23" s="352">
        <v>1</v>
      </c>
      <c r="P23" s="353">
        <v>685</v>
      </c>
      <c r="Q23" s="352">
        <v>1213544</v>
      </c>
      <c r="R23" s="353">
        <v>1215.157119090861</v>
      </c>
      <c r="U23" s="264"/>
      <c r="V23" s="274"/>
      <c r="W23" s="265"/>
      <c r="X23" s="274"/>
      <c r="Y23" s="265"/>
      <c r="Z23" s="274"/>
      <c r="AA23" s="265"/>
      <c r="AB23" s="274"/>
      <c r="AC23" s="265"/>
      <c r="AD23" s="274"/>
      <c r="AE23" s="265"/>
      <c r="AF23" s="274"/>
      <c r="AG23" s="265"/>
      <c r="AH23" s="274"/>
      <c r="AI23" s="265"/>
      <c r="AJ23" s="274"/>
      <c r="AK23" s="265"/>
      <c r="AL23" s="264"/>
      <c r="AM23" s="264"/>
      <c r="AN23" s="264"/>
      <c r="AO23" s="264"/>
      <c r="AP23" s="264"/>
      <c r="AQ23" s="264"/>
      <c r="AR23" s="264"/>
      <c r="AS23" s="264"/>
      <c r="AT23" s="264"/>
      <c r="AU23" s="264"/>
      <c r="AV23" s="264"/>
      <c r="AW23" s="264"/>
      <c r="AX23" s="264"/>
      <c r="AY23" s="264"/>
      <c r="AZ23" s="264"/>
      <c r="BA23" s="264"/>
      <c r="BB23" s="264"/>
      <c r="BC23" s="264"/>
      <c r="BD23" s="264"/>
      <c r="BE23" s="264"/>
      <c r="BF23" s="264"/>
      <c r="BG23" s="264"/>
      <c r="BH23" s="264"/>
      <c r="BI23" s="264"/>
      <c r="BJ23" s="264"/>
      <c r="BK23" s="264"/>
      <c r="BL23" s="264"/>
      <c r="BM23" s="264"/>
      <c r="BN23" s="264"/>
      <c r="BO23" s="264"/>
      <c r="BP23" s="264"/>
      <c r="BQ23" s="264"/>
      <c r="BR23" s="264"/>
    </row>
    <row r="24" spans="1:70" ht="14.25" customHeight="1">
      <c r="A24" s="345"/>
      <c r="B24" s="351" t="s">
        <v>25</v>
      </c>
      <c r="C24" s="352">
        <v>33</v>
      </c>
      <c r="D24" s="353">
        <v>412.41636363636371</v>
      </c>
      <c r="E24" s="352">
        <v>181</v>
      </c>
      <c r="F24" s="353">
        <v>429.64569060773459</v>
      </c>
      <c r="G24" s="352">
        <v>0</v>
      </c>
      <c r="H24" s="353">
        <v>0</v>
      </c>
      <c r="I24" s="352">
        <v>214</v>
      </c>
      <c r="J24" s="353">
        <v>426.98883177570082</v>
      </c>
      <c r="K24" s="352">
        <v>465209</v>
      </c>
      <c r="L24" s="353">
        <v>1288.0437715521382</v>
      </c>
      <c r="M24" s="352">
        <v>307722</v>
      </c>
      <c r="N24" s="353">
        <v>726.0745874848061</v>
      </c>
      <c r="O24" s="352">
        <v>3</v>
      </c>
      <c r="P24" s="353">
        <v>1069.6466666666668</v>
      </c>
      <c r="Q24" s="352">
        <v>772934</v>
      </c>
      <c r="R24" s="353">
        <v>1064.3106501590023</v>
      </c>
      <c r="U24" s="264"/>
      <c r="V24" s="274"/>
      <c r="W24" s="265"/>
      <c r="X24" s="274"/>
      <c r="Y24" s="265"/>
      <c r="Z24" s="274"/>
      <c r="AA24" s="265"/>
      <c r="AB24" s="274"/>
      <c r="AC24" s="265"/>
      <c r="AD24" s="274"/>
      <c r="AE24" s="265"/>
      <c r="AF24" s="274"/>
      <c r="AG24" s="265"/>
      <c r="AH24" s="274"/>
      <c r="AI24" s="265"/>
      <c r="AJ24" s="274"/>
      <c r="AK24" s="265"/>
      <c r="AL24" s="264"/>
      <c r="AM24" s="264"/>
      <c r="AN24" s="264"/>
      <c r="AO24" s="264"/>
      <c r="AP24" s="264"/>
      <c r="AQ24" s="264"/>
      <c r="AR24" s="264"/>
      <c r="AS24" s="264"/>
      <c r="AT24" s="264"/>
      <c r="AU24" s="264"/>
      <c r="AV24" s="264"/>
      <c r="AW24" s="264"/>
      <c r="AX24" s="264"/>
      <c r="AY24" s="264"/>
      <c r="AZ24" s="264"/>
      <c r="BA24" s="264"/>
      <c r="BB24" s="264"/>
      <c r="BC24" s="264"/>
      <c r="BD24" s="264"/>
      <c r="BE24" s="264"/>
      <c r="BF24" s="264"/>
      <c r="BG24" s="264"/>
      <c r="BH24" s="264"/>
      <c r="BI24" s="264"/>
      <c r="BJ24" s="264"/>
      <c r="BK24" s="264"/>
      <c r="BL24" s="264"/>
      <c r="BM24" s="264"/>
      <c r="BN24" s="264"/>
      <c r="BO24" s="264"/>
      <c r="BP24" s="264"/>
      <c r="BQ24" s="264"/>
      <c r="BR24" s="264"/>
    </row>
    <row r="25" spans="1:70" ht="14.25" customHeight="1">
      <c r="A25" s="345"/>
      <c r="B25" s="351" t="s">
        <v>26</v>
      </c>
      <c r="C25" s="352">
        <v>118</v>
      </c>
      <c r="D25" s="353">
        <v>448.09127118644</v>
      </c>
      <c r="E25" s="352">
        <v>3626</v>
      </c>
      <c r="F25" s="353">
        <v>432.28561500275828</v>
      </c>
      <c r="G25" s="352">
        <v>0</v>
      </c>
      <c r="H25" s="353">
        <v>0</v>
      </c>
      <c r="I25" s="352">
        <v>3744</v>
      </c>
      <c r="J25" s="353">
        <v>432.78376335470125</v>
      </c>
      <c r="K25" s="352">
        <v>508653</v>
      </c>
      <c r="L25" s="353">
        <v>1140.8532273868386</v>
      </c>
      <c r="M25" s="352">
        <v>408568</v>
      </c>
      <c r="N25" s="353">
        <v>652.20220621780481</v>
      </c>
      <c r="O25" s="352">
        <v>24</v>
      </c>
      <c r="P25" s="353">
        <v>731.04166666666663</v>
      </c>
      <c r="Q25" s="352">
        <v>917245</v>
      </c>
      <c r="R25" s="353">
        <v>923.182914771946</v>
      </c>
      <c r="U25" s="264"/>
      <c r="V25" s="274"/>
      <c r="W25" s="265"/>
      <c r="X25" s="274"/>
      <c r="Y25" s="265"/>
      <c r="Z25" s="274"/>
      <c r="AA25" s="265"/>
      <c r="AB25" s="274"/>
      <c r="AC25" s="265"/>
      <c r="AD25" s="274"/>
      <c r="AE25" s="265"/>
      <c r="AF25" s="274"/>
      <c r="AG25" s="265"/>
      <c r="AH25" s="274"/>
      <c r="AI25" s="265"/>
      <c r="AJ25" s="274"/>
      <c r="AK25" s="265"/>
      <c r="AL25" s="264"/>
      <c r="AM25" s="264"/>
      <c r="AN25" s="264"/>
      <c r="AO25" s="264"/>
      <c r="AP25" s="264"/>
      <c r="AQ25" s="264"/>
      <c r="AR25" s="264"/>
      <c r="AS25" s="264"/>
      <c r="AT25" s="264"/>
      <c r="AU25" s="264"/>
      <c r="AV25" s="264"/>
      <c r="AW25" s="264"/>
      <c r="AX25" s="264"/>
      <c r="AY25" s="264"/>
      <c r="AZ25" s="264"/>
      <c r="BA25" s="264"/>
      <c r="BB25" s="264"/>
      <c r="BC25" s="264"/>
      <c r="BD25" s="264"/>
      <c r="BE25" s="264"/>
      <c r="BF25" s="264"/>
      <c r="BG25" s="264"/>
      <c r="BH25" s="264"/>
      <c r="BI25" s="264"/>
      <c r="BJ25" s="264"/>
      <c r="BK25" s="264"/>
      <c r="BL25" s="264"/>
      <c r="BM25" s="264"/>
      <c r="BN25" s="264"/>
      <c r="BO25" s="264"/>
      <c r="BP25" s="264"/>
      <c r="BQ25" s="264"/>
      <c r="BR25" s="264"/>
    </row>
    <row r="26" spans="1:70" ht="14.25" customHeight="1">
      <c r="A26" s="345"/>
      <c r="B26" s="351" t="s">
        <v>5</v>
      </c>
      <c r="C26" s="352">
        <v>7</v>
      </c>
      <c r="D26" s="353">
        <v>963.89</v>
      </c>
      <c r="E26" s="352">
        <v>0</v>
      </c>
      <c r="F26" s="353">
        <v>0</v>
      </c>
      <c r="G26" s="352">
        <v>0</v>
      </c>
      <c r="H26" s="353">
        <v>0</v>
      </c>
      <c r="I26" s="352">
        <v>7</v>
      </c>
      <c r="J26" s="353">
        <v>963.89</v>
      </c>
      <c r="K26" s="352">
        <v>63</v>
      </c>
      <c r="L26" s="353">
        <v>1885.4004761904755</v>
      </c>
      <c r="M26" s="352">
        <v>21</v>
      </c>
      <c r="N26" s="353">
        <v>1112.611904761905</v>
      </c>
      <c r="O26" s="352">
        <v>0</v>
      </c>
      <c r="P26" s="353">
        <v>0</v>
      </c>
      <c r="Q26" s="352">
        <v>84</v>
      </c>
      <c r="R26" s="353">
        <v>1692.2033333333329</v>
      </c>
      <c r="U26" s="264"/>
      <c r="V26" s="274"/>
      <c r="W26" s="265"/>
      <c r="X26" s="274"/>
      <c r="Y26" s="265"/>
      <c r="Z26" s="274"/>
      <c r="AA26" s="265"/>
      <c r="AB26" s="274"/>
      <c r="AC26" s="265"/>
      <c r="AD26" s="274"/>
      <c r="AE26" s="265"/>
      <c r="AF26" s="274"/>
      <c r="AG26" s="265"/>
      <c r="AH26" s="274"/>
      <c r="AI26" s="265"/>
      <c r="AJ26" s="274"/>
      <c r="AK26" s="265"/>
      <c r="AL26" s="264"/>
      <c r="AM26" s="264"/>
      <c r="AN26" s="264"/>
      <c r="AO26" s="264"/>
      <c r="AP26" s="264"/>
      <c r="AQ26" s="264"/>
      <c r="AR26" s="264"/>
      <c r="AS26" s="264"/>
      <c r="AT26" s="264"/>
      <c r="AU26" s="264"/>
      <c r="AV26" s="264"/>
      <c r="AW26" s="264"/>
      <c r="AX26" s="264"/>
      <c r="AY26" s="264"/>
      <c r="AZ26" s="264"/>
      <c r="BA26" s="264"/>
      <c r="BB26" s="264"/>
      <c r="BC26" s="264"/>
      <c r="BD26" s="264"/>
      <c r="BE26" s="264"/>
      <c r="BF26" s="264"/>
      <c r="BG26" s="264"/>
      <c r="BH26" s="264"/>
      <c r="BI26" s="264"/>
      <c r="BJ26" s="264"/>
      <c r="BK26" s="264"/>
      <c r="BL26" s="264"/>
      <c r="BM26" s="264"/>
      <c r="BN26" s="264"/>
      <c r="BO26" s="264"/>
      <c r="BP26" s="264"/>
      <c r="BQ26" s="264"/>
      <c r="BR26" s="264"/>
    </row>
    <row r="27" spans="1:70" ht="14.25" customHeight="1">
      <c r="A27" s="345"/>
      <c r="B27" s="355" t="s">
        <v>6</v>
      </c>
      <c r="C27" s="356">
        <v>596040</v>
      </c>
      <c r="D27" s="357">
        <v>1088.6040791725386</v>
      </c>
      <c r="E27" s="356">
        <v>354169</v>
      </c>
      <c r="F27" s="357">
        <v>944.40865219711543</v>
      </c>
      <c r="G27" s="356">
        <v>0</v>
      </c>
      <c r="H27" s="357">
        <v>0</v>
      </c>
      <c r="I27" s="356">
        <v>950209</v>
      </c>
      <c r="J27" s="357">
        <v>1034.8584819655466</v>
      </c>
      <c r="K27" s="356">
        <v>3747338</v>
      </c>
      <c r="L27" s="357">
        <v>1444.1181369895107</v>
      </c>
      <c r="M27" s="356">
        <v>2514931</v>
      </c>
      <c r="N27" s="357">
        <v>978.10489808268892</v>
      </c>
      <c r="O27" s="356">
        <v>29</v>
      </c>
      <c r="P27" s="357">
        <v>795.11344827586208</v>
      </c>
      <c r="Q27" s="356">
        <v>6262298</v>
      </c>
      <c r="R27" s="357">
        <v>1256.9648009340972</v>
      </c>
      <c r="U27" s="264"/>
      <c r="V27" s="262"/>
      <c r="W27" s="261"/>
      <c r="X27" s="262"/>
      <c r="Y27" s="261"/>
      <c r="Z27" s="262"/>
      <c r="AA27" s="261"/>
      <c r="AB27" s="262"/>
      <c r="AC27" s="261"/>
      <c r="AD27" s="262"/>
      <c r="AE27" s="261"/>
      <c r="AF27" s="262"/>
      <c r="AG27" s="261"/>
      <c r="AH27" s="262"/>
      <c r="AI27" s="261"/>
      <c r="AJ27" s="262"/>
      <c r="AK27" s="261"/>
      <c r="AL27" s="264"/>
      <c r="AM27" s="264"/>
      <c r="AN27" s="264"/>
      <c r="AO27" s="264"/>
      <c r="AP27" s="264"/>
      <c r="AQ27" s="264"/>
      <c r="AR27" s="264"/>
      <c r="AS27" s="264"/>
      <c r="AT27" s="264"/>
      <c r="AU27" s="264"/>
      <c r="AV27" s="264"/>
      <c r="AW27" s="264"/>
      <c r="AX27" s="264"/>
      <c r="AY27" s="264"/>
      <c r="AZ27" s="264"/>
      <c r="BA27" s="264"/>
      <c r="BB27" s="264"/>
      <c r="BC27" s="264"/>
      <c r="BD27" s="264"/>
      <c r="BE27" s="264"/>
      <c r="BF27" s="264"/>
      <c r="BG27" s="264"/>
      <c r="BH27" s="264"/>
      <c r="BI27" s="264"/>
      <c r="BJ27" s="264"/>
      <c r="BK27" s="264"/>
      <c r="BL27" s="264"/>
      <c r="BM27" s="264"/>
      <c r="BN27" s="264"/>
      <c r="BO27" s="264"/>
      <c r="BP27" s="264"/>
      <c r="BQ27" s="264"/>
      <c r="BR27" s="264"/>
    </row>
    <row r="28" spans="1:70" ht="14.25" customHeight="1">
      <c r="A28" s="345"/>
      <c r="B28" s="358" t="s">
        <v>27</v>
      </c>
      <c r="C28" s="352">
        <v>54.71963129558263</v>
      </c>
      <c r="D28" s="352" t="s">
        <v>226</v>
      </c>
      <c r="E28" s="352">
        <v>55.240402180879748</v>
      </c>
      <c r="F28" s="352" t="s">
        <v>226</v>
      </c>
      <c r="G28" s="352">
        <v>0</v>
      </c>
      <c r="H28" s="352">
        <v>0</v>
      </c>
      <c r="I28" s="352">
        <v>54.913738341952552</v>
      </c>
      <c r="J28" s="352" t="s">
        <v>226</v>
      </c>
      <c r="K28" s="352">
        <v>74.736651033084044</v>
      </c>
      <c r="L28" s="352" t="s">
        <v>226</v>
      </c>
      <c r="M28" s="352">
        <v>75.409492983844359</v>
      </c>
      <c r="N28" s="352" t="s">
        <v>226</v>
      </c>
      <c r="O28" s="352">
        <v>87.379310344827587</v>
      </c>
      <c r="P28" s="352" t="s">
        <v>226</v>
      </c>
      <c r="Q28" s="352">
        <v>75.006923429956245</v>
      </c>
      <c r="R28" s="352" t="s">
        <v>226</v>
      </c>
      <c r="U28" s="264"/>
      <c r="V28" s="274"/>
      <c r="W28" s="274"/>
      <c r="X28" s="274"/>
      <c r="Y28" s="274"/>
      <c r="Z28" s="274"/>
      <c r="AA28" s="274"/>
      <c r="AB28" s="274"/>
      <c r="AC28" s="274"/>
      <c r="AD28" s="274"/>
      <c r="AE28" s="274"/>
      <c r="AF28" s="274"/>
      <c r="AG28" s="274"/>
      <c r="AH28" s="274"/>
      <c r="AI28" s="274"/>
      <c r="AJ28" s="274"/>
      <c r="AK28" s="274"/>
      <c r="AL28" s="264"/>
      <c r="AM28" s="264"/>
      <c r="AN28" s="264"/>
      <c r="AO28" s="264"/>
      <c r="AP28" s="264"/>
      <c r="AQ28" s="264"/>
      <c r="AR28" s="264"/>
      <c r="AS28" s="264"/>
      <c r="AT28" s="264"/>
      <c r="AU28" s="264"/>
      <c r="AV28" s="264"/>
      <c r="AW28" s="264"/>
      <c r="AX28" s="264"/>
      <c r="AY28" s="264"/>
      <c r="AZ28" s="264"/>
      <c r="BA28" s="264"/>
      <c r="BB28" s="264"/>
      <c r="BC28" s="264"/>
      <c r="BD28" s="264"/>
      <c r="BE28" s="264"/>
      <c r="BF28" s="264"/>
      <c r="BG28" s="264"/>
      <c r="BH28" s="264"/>
      <c r="BI28" s="264"/>
      <c r="BJ28" s="264"/>
      <c r="BK28" s="264"/>
      <c r="BL28" s="264"/>
      <c r="BM28" s="264"/>
      <c r="BN28" s="264"/>
      <c r="BO28" s="264"/>
      <c r="BP28" s="264"/>
      <c r="BQ28" s="264"/>
      <c r="BR28" s="264"/>
    </row>
    <row r="29" spans="1:70" ht="14.25" customHeight="1">
      <c r="A29" s="345"/>
      <c r="B29" s="346"/>
      <c r="C29" s="359"/>
      <c r="D29" s="360"/>
      <c r="E29" s="361"/>
      <c r="F29" s="361"/>
      <c r="G29" s="359"/>
      <c r="H29" s="361"/>
      <c r="I29" s="359"/>
      <c r="J29" s="361"/>
      <c r="K29" s="359"/>
      <c r="L29" s="360"/>
      <c r="M29" s="359"/>
      <c r="N29" s="360"/>
      <c r="O29" s="359"/>
      <c r="P29" s="360"/>
      <c r="Q29" s="359"/>
      <c r="R29" s="360"/>
      <c r="U29" s="264"/>
      <c r="V29" s="264"/>
      <c r="W29" s="264"/>
      <c r="X29" s="264"/>
      <c r="Y29" s="264"/>
      <c r="Z29" s="264"/>
      <c r="AA29" s="264"/>
      <c r="AB29" s="264"/>
      <c r="AC29" s="264"/>
      <c r="AD29" s="264"/>
      <c r="AE29" s="264"/>
      <c r="AF29" s="264"/>
      <c r="AG29" s="264"/>
      <c r="AH29" s="264"/>
      <c r="AI29" s="264"/>
      <c r="AJ29" s="264"/>
      <c r="AK29" s="264"/>
      <c r="AL29" s="264"/>
      <c r="AM29" s="264"/>
      <c r="AN29" s="264"/>
      <c r="AO29" s="264"/>
      <c r="AP29" s="264"/>
      <c r="AQ29" s="264"/>
      <c r="AR29" s="264"/>
      <c r="AS29" s="264"/>
      <c r="AT29" s="264"/>
      <c r="AU29" s="264"/>
      <c r="AV29" s="264"/>
      <c r="AW29" s="264"/>
      <c r="AX29" s="264"/>
      <c r="AY29" s="264"/>
      <c r="AZ29" s="264"/>
      <c r="BA29" s="264"/>
      <c r="BB29" s="264"/>
      <c r="BC29" s="264"/>
      <c r="BD29" s="264"/>
      <c r="BE29" s="264"/>
      <c r="BF29" s="264"/>
      <c r="BG29" s="264"/>
      <c r="BH29" s="264"/>
      <c r="BI29" s="264"/>
      <c r="BJ29" s="264"/>
      <c r="BK29" s="264"/>
      <c r="BL29" s="264"/>
      <c r="BM29" s="264"/>
      <c r="BN29" s="264"/>
      <c r="BO29" s="264"/>
      <c r="BP29" s="264"/>
      <c r="BQ29" s="264"/>
      <c r="BR29" s="264"/>
    </row>
    <row r="30" spans="1:70" ht="14.25" customHeight="1">
      <c r="B30" s="560" t="s">
        <v>0</v>
      </c>
      <c r="C30" s="561" t="s">
        <v>30</v>
      </c>
      <c r="D30" s="561"/>
      <c r="E30" s="561"/>
      <c r="F30" s="561"/>
      <c r="G30" s="561"/>
      <c r="H30" s="561"/>
      <c r="I30" s="561"/>
      <c r="J30" s="561"/>
      <c r="K30" s="561" t="s">
        <v>31</v>
      </c>
      <c r="L30" s="561"/>
      <c r="M30" s="561"/>
      <c r="N30" s="561"/>
      <c r="O30" s="561"/>
      <c r="P30" s="561"/>
      <c r="Q30" s="561"/>
      <c r="R30" s="561"/>
      <c r="U30" s="264"/>
      <c r="V30" s="264"/>
      <c r="W30" s="264"/>
      <c r="X30" s="264"/>
      <c r="Y30" s="264"/>
      <c r="Z30" s="264"/>
      <c r="AA30" s="264"/>
      <c r="AB30" s="264"/>
      <c r="AC30" s="264"/>
      <c r="AD30" s="264"/>
      <c r="AE30" s="264"/>
      <c r="AF30" s="264"/>
      <c r="AG30" s="264"/>
      <c r="AH30" s="264"/>
      <c r="AI30" s="264"/>
      <c r="AJ30" s="264"/>
      <c r="AK30" s="264"/>
      <c r="AL30" s="264"/>
      <c r="AM30" s="264"/>
      <c r="AN30" s="264"/>
      <c r="AO30" s="264"/>
      <c r="AP30" s="264"/>
      <c r="AQ30" s="264"/>
      <c r="AR30" s="264"/>
      <c r="AS30" s="264"/>
      <c r="AT30" s="264"/>
      <c r="AU30" s="264"/>
      <c r="AV30" s="264"/>
      <c r="AW30" s="264"/>
      <c r="AX30" s="264"/>
      <c r="AY30" s="264"/>
      <c r="AZ30" s="264"/>
      <c r="BA30" s="264"/>
      <c r="BB30" s="264"/>
      <c r="BC30" s="264"/>
      <c r="BD30" s="264"/>
      <c r="BE30" s="264"/>
      <c r="BF30" s="264"/>
      <c r="BG30" s="264"/>
      <c r="BH30" s="264"/>
      <c r="BI30" s="264"/>
      <c r="BJ30" s="264"/>
      <c r="BK30" s="264"/>
      <c r="BL30" s="264"/>
      <c r="BM30" s="264"/>
      <c r="BN30" s="264"/>
      <c r="BO30" s="264"/>
      <c r="BP30" s="264"/>
      <c r="BQ30" s="264"/>
      <c r="BR30" s="264"/>
    </row>
    <row r="31" spans="1:70" ht="14.25" customHeight="1">
      <c r="B31" s="560"/>
      <c r="C31" s="561" t="s">
        <v>3</v>
      </c>
      <c r="D31" s="561"/>
      <c r="E31" s="562" t="s">
        <v>4</v>
      </c>
      <c r="F31" s="562"/>
      <c r="G31" s="561" t="s">
        <v>5</v>
      </c>
      <c r="H31" s="561"/>
      <c r="I31" s="561" t="s">
        <v>6</v>
      </c>
      <c r="J31" s="561"/>
      <c r="K31" s="561" t="s">
        <v>3</v>
      </c>
      <c r="L31" s="561"/>
      <c r="M31" s="562" t="s">
        <v>4</v>
      </c>
      <c r="N31" s="562"/>
      <c r="O31" s="561" t="s">
        <v>5</v>
      </c>
      <c r="P31" s="561"/>
      <c r="Q31" s="561" t="s">
        <v>6</v>
      </c>
      <c r="R31" s="561"/>
      <c r="U31" s="264"/>
      <c r="V31" s="264"/>
      <c r="W31" s="264"/>
      <c r="X31" s="264"/>
      <c r="Y31" s="264"/>
      <c r="Z31" s="264"/>
      <c r="AA31" s="264"/>
      <c r="AB31" s="264"/>
      <c r="AC31" s="264"/>
      <c r="AD31" s="264"/>
      <c r="AE31" s="264"/>
      <c r="AF31" s="264"/>
      <c r="AG31" s="264"/>
      <c r="AH31" s="264"/>
      <c r="AI31" s="264"/>
      <c r="AJ31" s="264"/>
      <c r="AK31" s="264"/>
      <c r="AL31" s="264"/>
      <c r="AM31" s="264"/>
      <c r="AN31" s="264"/>
      <c r="AO31" s="264"/>
      <c r="AP31" s="264"/>
      <c r="AQ31" s="264"/>
      <c r="AR31" s="264"/>
      <c r="AS31" s="264"/>
      <c r="AT31" s="264"/>
      <c r="AU31" s="264"/>
      <c r="AV31" s="264"/>
      <c r="AW31" s="264"/>
      <c r="AX31" s="264"/>
      <c r="AY31" s="264"/>
      <c r="AZ31" s="264"/>
      <c r="BA31" s="264"/>
      <c r="BB31" s="264"/>
      <c r="BC31" s="264"/>
      <c r="BD31" s="264"/>
      <c r="BE31" s="264"/>
      <c r="BF31" s="264"/>
      <c r="BG31" s="264"/>
      <c r="BH31" s="264"/>
      <c r="BI31" s="264"/>
      <c r="BJ31" s="264"/>
      <c r="BK31" s="264"/>
      <c r="BL31" s="264"/>
      <c r="BM31" s="264"/>
      <c r="BN31" s="264"/>
      <c r="BO31" s="264"/>
      <c r="BP31" s="264"/>
      <c r="BQ31" s="264"/>
      <c r="BR31" s="264"/>
    </row>
    <row r="32" spans="1:70" ht="14.25" customHeight="1">
      <c r="B32" s="560"/>
      <c r="C32" s="348"/>
      <c r="D32" s="349"/>
      <c r="E32" s="350"/>
      <c r="F32" s="350"/>
      <c r="G32" s="348"/>
      <c r="H32" s="350"/>
      <c r="I32" s="348"/>
      <c r="J32" s="350"/>
      <c r="K32" s="348"/>
      <c r="L32" s="349"/>
      <c r="M32" s="350"/>
      <c r="N32" s="350"/>
      <c r="O32" s="348"/>
      <c r="P32" s="350"/>
      <c r="Q32" s="348"/>
      <c r="R32" s="350"/>
      <c r="U32" s="264"/>
      <c r="V32" s="264"/>
      <c r="W32" s="264"/>
      <c r="X32" s="264"/>
      <c r="Y32" s="264"/>
      <c r="Z32" s="264"/>
      <c r="AA32" s="264"/>
      <c r="AB32" s="264"/>
      <c r="AC32" s="264"/>
      <c r="AD32" s="264"/>
      <c r="AE32" s="264"/>
      <c r="AF32" s="264"/>
      <c r="AG32" s="264"/>
      <c r="AH32" s="264"/>
      <c r="AI32" s="264"/>
      <c r="AJ32" s="264"/>
      <c r="AK32" s="264"/>
      <c r="AL32" s="264"/>
      <c r="AM32" s="264"/>
      <c r="AN32" s="264"/>
      <c r="AO32" s="264"/>
      <c r="AP32" s="264"/>
      <c r="AQ32" s="264"/>
      <c r="AR32" s="264"/>
      <c r="AS32" s="264"/>
      <c r="AT32" s="264"/>
      <c r="AU32" s="264"/>
      <c r="AV32" s="264"/>
      <c r="AW32" s="264"/>
      <c r="AX32" s="264"/>
      <c r="AY32" s="264"/>
      <c r="AZ32" s="264"/>
      <c r="BA32" s="264"/>
      <c r="BB32" s="264"/>
      <c r="BC32" s="264"/>
      <c r="BD32" s="264"/>
      <c r="BE32" s="264"/>
      <c r="BF32" s="264"/>
      <c r="BG32" s="264"/>
      <c r="BH32" s="264"/>
      <c r="BI32" s="264"/>
      <c r="BJ32" s="264"/>
      <c r="BK32" s="264"/>
      <c r="BL32" s="264"/>
      <c r="BM32" s="264"/>
      <c r="BN32" s="264"/>
      <c r="BO32" s="264"/>
      <c r="BP32" s="264"/>
      <c r="BQ32" s="264"/>
      <c r="BR32" s="264"/>
    </row>
    <row r="33" spans="2:70" ht="14.25" customHeight="1">
      <c r="B33" s="351" t="s">
        <v>9</v>
      </c>
      <c r="C33" s="352">
        <v>0</v>
      </c>
      <c r="D33" s="353">
        <v>0</v>
      </c>
      <c r="E33" s="352">
        <v>0</v>
      </c>
      <c r="F33" s="353">
        <v>0</v>
      </c>
      <c r="G33" s="352">
        <v>0</v>
      </c>
      <c r="H33" s="353">
        <v>0</v>
      </c>
      <c r="I33" s="352">
        <v>0</v>
      </c>
      <c r="J33" s="353">
        <v>0</v>
      </c>
      <c r="K33" s="352">
        <v>1171</v>
      </c>
      <c r="L33" s="353">
        <v>319.03785653287821</v>
      </c>
      <c r="M33" s="352">
        <v>1226</v>
      </c>
      <c r="N33" s="353">
        <v>312.81242251223534</v>
      </c>
      <c r="O33" s="352">
        <v>0</v>
      </c>
      <c r="P33" s="353">
        <v>0</v>
      </c>
      <c r="Q33" s="352">
        <v>2397</v>
      </c>
      <c r="R33" s="353">
        <v>315.85371714643344</v>
      </c>
      <c r="U33" s="264"/>
      <c r="V33" s="264"/>
      <c r="W33" s="264"/>
      <c r="X33" s="264"/>
      <c r="Y33" s="264"/>
      <c r="Z33" s="264"/>
      <c r="AA33" s="264"/>
      <c r="AB33" s="264"/>
      <c r="AC33" s="264"/>
      <c r="AD33" s="264"/>
      <c r="AE33" s="264"/>
      <c r="AF33" s="264"/>
      <c r="AG33" s="264"/>
      <c r="AH33" s="264"/>
      <c r="AI33" s="264"/>
      <c r="AJ33" s="264"/>
      <c r="AK33" s="264"/>
      <c r="AL33" s="264"/>
      <c r="AM33" s="264"/>
      <c r="AN33" s="264"/>
      <c r="AO33" s="264"/>
      <c r="AP33" s="264"/>
      <c r="AQ33" s="264"/>
      <c r="AR33" s="264"/>
      <c r="AS33" s="264"/>
      <c r="AT33" s="264"/>
      <c r="AU33" s="264"/>
      <c r="AV33" s="264"/>
      <c r="AW33" s="264"/>
      <c r="AX33" s="264"/>
      <c r="AY33" s="264"/>
      <c r="AZ33" s="264"/>
      <c r="BA33" s="264"/>
      <c r="BB33" s="264"/>
      <c r="BC33" s="264"/>
      <c r="BD33" s="264"/>
      <c r="BE33" s="264"/>
      <c r="BF33" s="264"/>
      <c r="BG33" s="264"/>
      <c r="BH33" s="264"/>
      <c r="BI33" s="264"/>
      <c r="BJ33" s="264"/>
      <c r="BK33" s="264"/>
      <c r="BL33" s="264"/>
      <c r="BM33" s="264"/>
      <c r="BN33" s="264"/>
      <c r="BO33" s="264"/>
      <c r="BP33" s="264"/>
      <c r="BQ33" s="264"/>
      <c r="BR33" s="264"/>
    </row>
    <row r="34" spans="2:70" ht="14.25" customHeight="1">
      <c r="B34" s="354" t="s">
        <v>10</v>
      </c>
      <c r="C34" s="352">
        <v>0</v>
      </c>
      <c r="D34" s="353">
        <v>0</v>
      </c>
      <c r="E34" s="352">
        <v>0</v>
      </c>
      <c r="F34" s="353">
        <v>0</v>
      </c>
      <c r="G34" s="352">
        <v>0</v>
      </c>
      <c r="H34" s="353">
        <v>0</v>
      </c>
      <c r="I34" s="352">
        <v>0</v>
      </c>
      <c r="J34" s="353">
        <v>0</v>
      </c>
      <c r="K34" s="352">
        <v>5804</v>
      </c>
      <c r="L34" s="353">
        <v>323.11625603032292</v>
      </c>
      <c r="M34" s="352">
        <v>5392</v>
      </c>
      <c r="N34" s="353">
        <v>322.80212537091927</v>
      </c>
      <c r="O34" s="352">
        <v>0</v>
      </c>
      <c r="P34" s="353">
        <v>0</v>
      </c>
      <c r="Q34" s="352">
        <v>11196</v>
      </c>
      <c r="R34" s="353">
        <v>322.9649705251868</v>
      </c>
      <c r="U34" s="264"/>
      <c r="V34" s="264"/>
      <c r="W34" s="264"/>
      <c r="X34" s="264"/>
      <c r="Y34" s="264"/>
      <c r="Z34" s="264"/>
      <c r="AA34" s="264"/>
      <c r="AB34" s="264"/>
      <c r="AC34" s="264"/>
      <c r="AD34" s="264"/>
      <c r="AE34" s="264"/>
      <c r="AF34" s="264"/>
      <c r="AG34" s="264"/>
      <c r="AH34" s="264"/>
      <c r="AI34" s="264"/>
      <c r="AJ34" s="264"/>
      <c r="AK34" s="264"/>
      <c r="AL34" s="264"/>
      <c r="AM34" s="264"/>
      <c r="AN34" s="264"/>
      <c r="AO34" s="264"/>
      <c r="AP34" s="264"/>
      <c r="AQ34" s="264"/>
      <c r="AR34" s="264"/>
      <c r="AS34" s="264"/>
      <c r="AT34" s="264"/>
      <c r="AU34" s="264"/>
      <c r="AV34" s="264"/>
      <c r="AW34" s="264"/>
      <c r="AX34" s="264"/>
      <c r="AY34" s="264"/>
      <c r="AZ34" s="264"/>
      <c r="BA34" s="264"/>
      <c r="BB34" s="264"/>
      <c r="BC34" s="264"/>
      <c r="BD34" s="264"/>
      <c r="BE34" s="264"/>
      <c r="BF34" s="264"/>
      <c r="BG34" s="264"/>
      <c r="BH34" s="264"/>
      <c r="BI34" s="264"/>
      <c r="BJ34" s="264"/>
      <c r="BK34" s="264"/>
      <c r="BL34" s="264"/>
      <c r="BM34" s="264"/>
      <c r="BN34" s="264"/>
      <c r="BO34" s="264"/>
      <c r="BP34" s="264"/>
      <c r="BQ34" s="264"/>
      <c r="BR34" s="264"/>
    </row>
    <row r="35" spans="2:70" ht="14.25" customHeight="1">
      <c r="B35" s="351" t="s">
        <v>11</v>
      </c>
      <c r="C35" s="352">
        <v>0</v>
      </c>
      <c r="D35" s="353">
        <v>0</v>
      </c>
      <c r="E35" s="352">
        <v>0</v>
      </c>
      <c r="F35" s="353">
        <v>0</v>
      </c>
      <c r="G35" s="352">
        <v>0</v>
      </c>
      <c r="H35" s="353">
        <v>0</v>
      </c>
      <c r="I35" s="352">
        <v>0</v>
      </c>
      <c r="J35" s="353">
        <v>0</v>
      </c>
      <c r="K35" s="352">
        <v>15368</v>
      </c>
      <c r="L35" s="353">
        <v>323.98379750130238</v>
      </c>
      <c r="M35" s="352">
        <v>14578</v>
      </c>
      <c r="N35" s="353">
        <v>319.70286596240987</v>
      </c>
      <c r="O35" s="352">
        <v>0</v>
      </c>
      <c r="P35" s="353">
        <v>0</v>
      </c>
      <c r="Q35" s="352">
        <v>29946</v>
      </c>
      <c r="R35" s="353">
        <v>321.89979897148282</v>
      </c>
      <c r="U35" s="264"/>
      <c r="V35" s="274"/>
      <c r="W35" s="265"/>
      <c r="X35" s="274"/>
      <c r="Y35" s="265"/>
      <c r="Z35" s="274"/>
      <c r="AA35" s="265"/>
      <c r="AB35" s="274"/>
      <c r="AC35" s="265"/>
      <c r="AD35" s="274"/>
      <c r="AE35" s="265"/>
      <c r="AF35" s="274"/>
      <c r="AG35" s="265"/>
      <c r="AH35" s="274"/>
      <c r="AI35" s="265"/>
      <c r="AJ35" s="274"/>
      <c r="AK35" s="265"/>
      <c r="AL35" s="264"/>
      <c r="AM35" s="264"/>
      <c r="AN35" s="264"/>
      <c r="AO35" s="264"/>
      <c r="AP35" s="264"/>
      <c r="AQ35" s="264"/>
      <c r="AR35" s="264"/>
      <c r="AS35" s="264"/>
      <c r="AT35" s="264"/>
      <c r="AU35" s="264"/>
      <c r="AV35" s="264"/>
      <c r="AW35" s="264"/>
      <c r="AX35" s="264"/>
      <c r="AY35" s="264"/>
      <c r="AZ35" s="264"/>
      <c r="BA35" s="264"/>
      <c r="BB35" s="264"/>
      <c r="BC35" s="264"/>
      <c r="BD35" s="264"/>
      <c r="BE35" s="264"/>
      <c r="BF35" s="264"/>
      <c r="BG35" s="264"/>
      <c r="BH35" s="264"/>
      <c r="BI35" s="264"/>
      <c r="BJ35" s="264"/>
      <c r="BK35" s="264"/>
      <c r="BL35" s="264"/>
      <c r="BM35" s="264"/>
      <c r="BN35" s="264"/>
      <c r="BO35" s="264"/>
      <c r="BP35" s="264"/>
      <c r="BQ35" s="264"/>
      <c r="BR35" s="264"/>
    </row>
    <row r="36" spans="2:70" ht="14.25" customHeight="1">
      <c r="B36" s="351" t="s">
        <v>12</v>
      </c>
      <c r="C36" s="352">
        <v>0</v>
      </c>
      <c r="D36" s="353">
        <v>0</v>
      </c>
      <c r="E36" s="352">
        <v>0</v>
      </c>
      <c r="F36" s="353">
        <v>0</v>
      </c>
      <c r="G36" s="352">
        <v>0</v>
      </c>
      <c r="H36" s="353">
        <v>0</v>
      </c>
      <c r="I36" s="352">
        <v>0</v>
      </c>
      <c r="J36" s="353">
        <v>0</v>
      </c>
      <c r="K36" s="352">
        <v>30504</v>
      </c>
      <c r="L36" s="353">
        <v>325.22560483870984</v>
      </c>
      <c r="M36" s="352">
        <v>29352</v>
      </c>
      <c r="N36" s="353">
        <v>323.8147533387849</v>
      </c>
      <c r="O36" s="352">
        <v>0</v>
      </c>
      <c r="P36" s="353">
        <v>0</v>
      </c>
      <c r="Q36" s="352">
        <v>59856</v>
      </c>
      <c r="R36" s="353">
        <v>324.53375584736727</v>
      </c>
      <c r="U36" s="264"/>
      <c r="V36" s="274"/>
      <c r="W36" s="265"/>
      <c r="X36" s="274"/>
      <c r="Y36" s="265"/>
      <c r="Z36" s="274"/>
      <c r="AA36" s="265"/>
      <c r="AB36" s="274"/>
      <c r="AC36" s="265"/>
      <c r="AD36" s="274"/>
      <c r="AE36" s="265"/>
      <c r="AF36" s="274"/>
      <c r="AG36" s="265"/>
      <c r="AH36" s="274"/>
      <c r="AI36" s="265"/>
      <c r="AJ36" s="274"/>
      <c r="AK36" s="265"/>
      <c r="AL36" s="264"/>
      <c r="AM36" s="264"/>
      <c r="AN36" s="264"/>
      <c r="AO36" s="264"/>
      <c r="AP36" s="264"/>
      <c r="AQ36" s="264"/>
      <c r="AR36" s="264"/>
      <c r="AS36" s="264"/>
      <c r="AT36" s="264"/>
      <c r="AU36" s="264"/>
      <c r="AV36" s="264"/>
      <c r="AW36" s="264"/>
      <c r="AX36" s="264"/>
      <c r="AY36" s="264"/>
      <c r="AZ36" s="264"/>
      <c r="BA36" s="264"/>
      <c r="BB36" s="264"/>
      <c r="BC36" s="264"/>
      <c r="BD36" s="264"/>
      <c r="BE36" s="264"/>
      <c r="BF36" s="264"/>
      <c r="BG36" s="264"/>
      <c r="BH36" s="264"/>
      <c r="BI36" s="264"/>
      <c r="BJ36" s="264"/>
      <c r="BK36" s="264"/>
      <c r="BL36" s="264"/>
      <c r="BM36" s="264"/>
      <c r="BN36" s="264"/>
      <c r="BO36" s="264"/>
      <c r="BP36" s="264"/>
      <c r="BQ36" s="264"/>
      <c r="BR36" s="264"/>
    </row>
    <row r="37" spans="2:70" ht="14.25" customHeight="1">
      <c r="B37" s="351" t="s">
        <v>13</v>
      </c>
      <c r="C37" s="352">
        <v>1</v>
      </c>
      <c r="D37" s="353">
        <v>843.29</v>
      </c>
      <c r="E37" s="352">
        <v>29</v>
      </c>
      <c r="F37" s="353">
        <v>722.57896551724127</v>
      </c>
      <c r="G37" s="352">
        <v>0</v>
      </c>
      <c r="H37" s="353">
        <v>0</v>
      </c>
      <c r="I37" s="352">
        <v>30</v>
      </c>
      <c r="J37" s="353">
        <v>726.60266666666655</v>
      </c>
      <c r="K37" s="352">
        <v>45139</v>
      </c>
      <c r="L37" s="353">
        <v>331.35222025299504</v>
      </c>
      <c r="M37" s="352">
        <v>44309</v>
      </c>
      <c r="N37" s="353">
        <v>330.37072355503324</v>
      </c>
      <c r="O37" s="352">
        <v>1</v>
      </c>
      <c r="P37" s="353">
        <v>622.92999999999995</v>
      </c>
      <c r="Q37" s="352">
        <v>89449</v>
      </c>
      <c r="R37" s="353">
        <v>330.86929076904056</v>
      </c>
      <c r="U37" s="264"/>
      <c r="V37" s="274"/>
      <c r="W37" s="265"/>
      <c r="X37" s="274"/>
      <c r="Y37" s="265"/>
      <c r="Z37" s="274"/>
      <c r="AA37" s="265"/>
      <c r="AB37" s="274"/>
      <c r="AC37" s="265"/>
      <c r="AD37" s="274"/>
      <c r="AE37" s="265"/>
      <c r="AF37" s="274"/>
      <c r="AG37" s="265"/>
      <c r="AH37" s="274"/>
      <c r="AI37" s="265"/>
      <c r="AJ37" s="274"/>
      <c r="AK37" s="265"/>
      <c r="AL37" s="264"/>
      <c r="AM37" s="264"/>
      <c r="AN37" s="264"/>
      <c r="AO37" s="264"/>
      <c r="AP37" s="264"/>
      <c r="AQ37" s="264"/>
      <c r="AR37" s="264"/>
      <c r="AS37" s="264"/>
      <c r="AT37" s="264"/>
      <c r="AU37" s="264"/>
      <c r="AV37" s="264"/>
      <c r="AW37" s="264"/>
      <c r="AX37" s="264"/>
      <c r="AY37" s="264"/>
      <c r="AZ37" s="264"/>
      <c r="BA37" s="264"/>
      <c r="BB37" s="264"/>
      <c r="BC37" s="264"/>
      <c r="BD37" s="264"/>
      <c r="BE37" s="264"/>
      <c r="BF37" s="264"/>
      <c r="BG37" s="264"/>
      <c r="BH37" s="264"/>
      <c r="BI37" s="264"/>
      <c r="BJ37" s="264"/>
      <c r="BK37" s="264"/>
      <c r="BL37" s="264"/>
      <c r="BM37" s="264"/>
      <c r="BN37" s="264"/>
      <c r="BO37" s="264"/>
      <c r="BP37" s="264"/>
      <c r="BQ37" s="264"/>
      <c r="BR37" s="264"/>
    </row>
    <row r="38" spans="2:70" ht="14.25" customHeight="1">
      <c r="B38" s="351" t="s">
        <v>14</v>
      </c>
      <c r="C38" s="352">
        <v>13</v>
      </c>
      <c r="D38" s="353">
        <v>896.70999999999992</v>
      </c>
      <c r="E38" s="352">
        <v>164</v>
      </c>
      <c r="F38" s="353">
        <v>762.16768292682923</v>
      </c>
      <c r="G38" s="352">
        <v>0</v>
      </c>
      <c r="H38" s="353">
        <v>0</v>
      </c>
      <c r="I38" s="352">
        <v>177</v>
      </c>
      <c r="J38" s="353">
        <v>772.04932203389842</v>
      </c>
      <c r="K38" s="352">
        <v>2929</v>
      </c>
      <c r="L38" s="353">
        <v>380.21368726527726</v>
      </c>
      <c r="M38" s="352">
        <v>2845</v>
      </c>
      <c r="N38" s="353">
        <v>378.68769420035102</v>
      </c>
      <c r="O38" s="352">
        <v>1</v>
      </c>
      <c r="P38" s="353">
        <v>242.64</v>
      </c>
      <c r="Q38" s="352">
        <v>5775</v>
      </c>
      <c r="R38" s="353">
        <v>379.43809870129797</v>
      </c>
      <c r="U38" s="264"/>
      <c r="V38" s="274"/>
      <c r="W38" s="265"/>
      <c r="X38" s="274"/>
      <c r="Y38" s="265"/>
      <c r="Z38" s="274"/>
      <c r="AA38" s="265"/>
      <c r="AB38" s="274"/>
      <c r="AC38" s="265"/>
      <c r="AD38" s="274"/>
      <c r="AE38" s="265"/>
      <c r="AF38" s="274"/>
      <c r="AG38" s="265"/>
      <c r="AH38" s="274"/>
      <c r="AI38" s="265"/>
      <c r="AJ38" s="274"/>
      <c r="AK38" s="265"/>
      <c r="AL38" s="264"/>
      <c r="AM38" s="264"/>
      <c r="AN38" s="264"/>
      <c r="AO38" s="264"/>
      <c r="AP38" s="264"/>
      <c r="AQ38" s="264"/>
      <c r="AR38" s="264"/>
      <c r="AS38" s="264"/>
      <c r="AT38" s="264"/>
      <c r="AU38" s="264"/>
      <c r="AV38" s="264"/>
      <c r="AW38" s="264"/>
      <c r="AX38" s="264"/>
      <c r="AY38" s="264"/>
      <c r="AZ38" s="264"/>
      <c r="BA38" s="264"/>
      <c r="BB38" s="264"/>
      <c r="BC38" s="264"/>
      <c r="BD38" s="264"/>
      <c r="BE38" s="264"/>
      <c r="BF38" s="264"/>
      <c r="BG38" s="264"/>
      <c r="BH38" s="264"/>
      <c r="BI38" s="264"/>
      <c r="BJ38" s="264"/>
      <c r="BK38" s="264"/>
      <c r="BL38" s="264"/>
      <c r="BM38" s="264"/>
      <c r="BN38" s="264"/>
      <c r="BO38" s="264"/>
      <c r="BP38" s="264"/>
      <c r="BQ38" s="264"/>
      <c r="BR38" s="264"/>
    </row>
    <row r="39" spans="2:70" ht="14.25" customHeight="1">
      <c r="B39" s="351" t="s">
        <v>15</v>
      </c>
      <c r="C39" s="352">
        <v>108</v>
      </c>
      <c r="D39" s="353">
        <v>751.13203703703698</v>
      </c>
      <c r="E39" s="352">
        <v>937</v>
      </c>
      <c r="F39" s="353">
        <v>823.21480256136635</v>
      </c>
      <c r="G39" s="352">
        <v>0</v>
      </c>
      <c r="H39" s="353">
        <v>0</v>
      </c>
      <c r="I39" s="352">
        <v>1045</v>
      </c>
      <c r="J39" s="353">
        <v>815.76510047846909</v>
      </c>
      <c r="K39" s="352">
        <v>2160</v>
      </c>
      <c r="L39" s="353">
        <v>369.07221296296245</v>
      </c>
      <c r="M39" s="352">
        <v>1434</v>
      </c>
      <c r="N39" s="353">
        <v>360.51191073919205</v>
      </c>
      <c r="O39" s="352">
        <v>0</v>
      </c>
      <c r="P39" s="353">
        <v>0</v>
      </c>
      <c r="Q39" s="352">
        <v>3594</v>
      </c>
      <c r="R39" s="353">
        <v>365.65666666666675</v>
      </c>
      <c r="U39" s="264"/>
      <c r="V39" s="274"/>
      <c r="W39" s="265"/>
      <c r="X39" s="274"/>
      <c r="Y39" s="265"/>
      <c r="Z39" s="274"/>
      <c r="AA39" s="265"/>
      <c r="AB39" s="274"/>
      <c r="AC39" s="265"/>
      <c r="AD39" s="274"/>
      <c r="AE39" s="265"/>
      <c r="AF39" s="274"/>
      <c r="AG39" s="265"/>
      <c r="AH39" s="274"/>
      <c r="AI39" s="265"/>
      <c r="AJ39" s="274"/>
      <c r="AK39" s="265"/>
      <c r="AL39" s="264"/>
      <c r="AM39" s="264"/>
      <c r="AN39" s="264"/>
      <c r="AO39" s="264"/>
      <c r="AP39" s="264"/>
      <c r="AQ39" s="264"/>
      <c r="AR39" s="264"/>
      <c r="AS39" s="264"/>
      <c r="AT39" s="264"/>
      <c r="AU39" s="264"/>
      <c r="AV39" s="264"/>
      <c r="AW39" s="264"/>
      <c r="AX39" s="264"/>
      <c r="AY39" s="264"/>
      <c r="AZ39" s="264"/>
      <c r="BA39" s="264"/>
      <c r="BB39" s="264"/>
      <c r="BC39" s="264"/>
      <c r="BD39" s="264"/>
      <c r="BE39" s="264"/>
      <c r="BF39" s="264"/>
      <c r="BG39" s="264"/>
      <c r="BH39" s="264"/>
      <c r="BI39" s="264"/>
      <c r="BJ39" s="264"/>
      <c r="BK39" s="264"/>
      <c r="BL39" s="264"/>
      <c r="BM39" s="264"/>
      <c r="BN39" s="264"/>
      <c r="BO39" s="264"/>
      <c r="BP39" s="264"/>
      <c r="BQ39" s="264"/>
      <c r="BR39" s="264"/>
    </row>
    <row r="40" spans="2:70" ht="14.25" customHeight="1">
      <c r="B40" s="351" t="s">
        <v>16</v>
      </c>
      <c r="C40" s="352">
        <v>599</v>
      </c>
      <c r="D40" s="353">
        <v>708.02689482470817</v>
      </c>
      <c r="E40" s="352">
        <v>3272</v>
      </c>
      <c r="F40" s="353">
        <v>838.3784352078236</v>
      </c>
      <c r="G40" s="352">
        <v>0</v>
      </c>
      <c r="H40" s="353">
        <v>0</v>
      </c>
      <c r="I40" s="352">
        <v>3871</v>
      </c>
      <c r="J40" s="353">
        <v>818.2077886850941</v>
      </c>
      <c r="K40" s="352">
        <v>3446</v>
      </c>
      <c r="L40" s="353">
        <v>402.58909750435203</v>
      </c>
      <c r="M40" s="352">
        <v>2236</v>
      </c>
      <c r="N40" s="353">
        <v>420.33002683363054</v>
      </c>
      <c r="O40" s="352">
        <v>0</v>
      </c>
      <c r="P40" s="353">
        <v>0</v>
      </c>
      <c r="Q40" s="352">
        <v>5682</v>
      </c>
      <c r="R40" s="353">
        <v>409.57056846180836</v>
      </c>
      <c r="U40" s="264"/>
      <c r="V40" s="274"/>
      <c r="W40" s="265"/>
      <c r="X40" s="274"/>
      <c r="Y40" s="265"/>
      <c r="Z40" s="274"/>
      <c r="AA40" s="265"/>
      <c r="AB40" s="274"/>
      <c r="AC40" s="265"/>
      <c r="AD40" s="274"/>
      <c r="AE40" s="265"/>
      <c r="AF40" s="274"/>
      <c r="AG40" s="265"/>
      <c r="AH40" s="274"/>
      <c r="AI40" s="265"/>
      <c r="AJ40" s="274"/>
      <c r="AK40" s="265"/>
      <c r="AL40" s="264"/>
      <c r="AM40" s="264"/>
      <c r="AN40" s="264"/>
      <c r="AO40" s="264"/>
      <c r="AP40" s="264"/>
      <c r="AQ40" s="264"/>
      <c r="AR40" s="264"/>
      <c r="AS40" s="264"/>
      <c r="AT40" s="264"/>
      <c r="AU40" s="264"/>
      <c r="AV40" s="264"/>
      <c r="AW40" s="264"/>
      <c r="AX40" s="264"/>
      <c r="AY40" s="264"/>
      <c r="AZ40" s="264"/>
      <c r="BA40" s="264"/>
      <c r="BB40" s="264"/>
      <c r="BC40" s="264"/>
      <c r="BD40" s="264"/>
      <c r="BE40" s="264"/>
      <c r="BF40" s="264"/>
      <c r="BG40" s="264"/>
      <c r="BH40" s="264"/>
      <c r="BI40" s="264"/>
      <c r="BJ40" s="264"/>
      <c r="BK40" s="264"/>
      <c r="BL40" s="264"/>
      <c r="BM40" s="264"/>
      <c r="BN40" s="264"/>
      <c r="BO40" s="264"/>
      <c r="BP40" s="264"/>
      <c r="BQ40" s="264"/>
      <c r="BR40" s="264"/>
    </row>
    <row r="41" spans="2:70" ht="14.25" customHeight="1">
      <c r="B41" s="351" t="s">
        <v>17</v>
      </c>
      <c r="C41" s="352">
        <v>1868</v>
      </c>
      <c r="D41" s="353">
        <v>746.48238222698092</v>
      </c>
      <c r="E41" s="352">
        <v>9347</v>
      </c>
      <c r="F41" s="353">
        <v>859.08138547127407</v>
      </c>
      <c r="G41" s="352">
        <v>0</v>
      </c>
      <c r="H41" s="353">
        <v>0</v>
      </c>
      <c r="I41" s="352">
        <v>11215</v>
      </c>
      <c r="J41" s="353">
        <v>840.32659830584032</v>
      </c>
      <c r="K41" s="352">
        <v>6019</v>
      </c>
      <c r="L41" s="353">
        <v>449.86696627346782</v>
      </c>
      <c r="M41" s="352">
        <v>4191</v>
      </c>
      <c r="N41" s="353">
        <v>454.21206871868162</v>
      </c>
      <c r="O41" s="352">
        <v>0</v>
      </c>
      <c r="P41" s="353">
        <v>0</v>
      </c>
      <c r="Q41" s="352">
        <v>10210</v>
      </c>
      <c r="R41" s="353">
        <v>451.65054358472059</v>
      </c>
      <c r="U41" s="264"/>
      <c r="V41" s="274"/>
      <c r="W41" s="265"/>
      <c r="X41" s="274"/>
      <c r="Y41" s="265"/>
      <c r="Z41" s="274"/>
      <c r="AA41" s="265"/>
      <c r="AB41" s="274"/>
      <c r="AC41" s="265"/>
      <c r="AD41" s="274"/>
      <c r="AE41" s="265"/>
      <c r="AF41" s="274"/>
      <c r="AG41" s="265"/>
      <c r="AH41" s="274"/>
      <c r="AI41" s="265"/>
      <c r="AJ41" s="274"/>
      <c r="AK41" s="265"/>
      <c r="AL41" s="264"/>
      <c r="AM41" s="264"/>
      <c r="AN41" s="264"/>
      <c r="AO41" s="264"/>
      <c r="AP41" s="264"/>
      <c r="AQ41" s="264"/>
      <c r="AR41" s="264"/>
      <c r="AS41" s="264"/>
      <c r="AT41" s="264"/>
      <c r="AU41" s="264"/>
      <c r="AV41" s="264"/>
      <c r="AW41" s="264"/>
      <c r="AX41" s="264"/>
      <c r="AY41" s="264"/>
      <c r="AZ41" s="264"/>
      <c r="BA41" s="264"/>
      <c r="BB41" s="264"/>
      <c r="BC41" s="264"/>
      <c r="BD41" s="264"/>
      <c r="BE41" s="264"/>
      <c r="BF41" s="264"/>
      <c r="BG41" s="264"/>
      <c r="BH41" s="264"/>
      <c r="BI41" s="264"/>
      <c r="BJ41" s="264"/>
      <c r="BK41" s="264"/>
      <c r="BL41" s="264"/>
      <c r="BM41" s="264"/>
      <c r="BN41" s="264"/>
      <c r="BO41" s="264"/>
      <c r="BP41" s="264"/>
      <c r="BQ41" s="264"/>
      <c r="BR41" s="264"/>
    </row>
    <row r="42" spans="2:70" ht="14.25" customHeight="1">
      <c r="B42" s="351" t="s">
        <v>18</v>
      </c>
      <c r="C42" s="352">
        <v>4454</v>
      </c>
      <c r="D42" s="353">
        <v>743.82308486753436</v>
      </c>
      <c r="E42" s="352">
        <v>20628</v>
      </c>
      <c r="F42" s="353">
        <v>846.36992437463721</v>
      </c>
      <c r="G42" s="352">
        <v>0</v>
      </c>
      <c r="H42" s="353">
        <v>0</v>
      </c>
      <c r="I42" s="352">
        <v>25082</v>
      </c>
      <c r="J42" s="353">
        <v>828.15990830077408</v>
      </c>
      <c r="K42" s="352">
        <v>10007</v>
      </c>
      <c r="L42" s="353">
        <v>504.41033176776426</v>
      </c>
      <c r="M42" s="352">
        <v>6998</v>
      </c>
      <c r="N42" s="353">
        <v>499.44766933409608</v>
      </c>
      <c r="O42" s="352">
        <v>0</v>
      </c>
      <c r="P42" s="353">
        <v>0</v>
      </c>
      <c r="Q42" s="352">
        <v>17005</v>
      </c>
      <c r="R42" s="353">
        <v>502.36806703910736</v>
      </c>
      <c r="U42" s="264"/>
      <c r="V42" s="274"/>
      <c r="W42" s="265"/>
      <c r="X42" s="274"/>
      <c r="Y42" s="265"/>
      <c r="Z42" s="274"/>
      <c r="AA42" s="265"/>
      <c r="AB42" s="274"/>
      <c r="AC42" s="265"/>
      <c r="AD42" s="274"/>
      <c r="AE42" s="265"/>
      <c r="AF42" s="274"/>
      <c r="AG42" s="265"/>
      <c r="AH42" s="274"/>
      <c r="AI42" s="265"/>
      <c r="AJ42" s="274"/>
      <c r="AK42" s="265"/>
      <c r="AL42" s="264"/>
      <c r="AM42" s="264"/>
      <c r="AN42" s="264"/>
      <c r="AO42" s="264"/>
      <c r="AP42" s="264"/>
      <c r="AQ42" s="264"/>
      <c r="AR42" s="264"/>
      <c r="AS42" s="264"/>
      <c r="AT42" s="264"/>
      <c r="AU42" s="264"/>
      <c r="AV42" s="264"/>
      <c r="AW42" s="264"/>
      <c r="AX42" s="264"/>
      <c r="AY42" s="264"/>
      <c r="AZ42" s="264"/>
      <c r="BA42" s="264"/>
      <c r="BB42" s="264"/>
      <c r="BC42" s="264"/>
      <c r="BD42" s="264"/>
      <c r="BE42" s="264"/>
      <c r="BF42" s="264"/>
      <c r="BG42" s="264"/>
      <c r="BH42" s="264"/>
      <c r="BI42" s="264"/>
      <c r="BJ42" s="264"/>
      <c r="BK42" s="264"/>
      <c r="BL42" s="264"/>
      <c r="BM42" s="264"/>
      <c r="BN42" s="264"/>
      <c r="BO42" s="264"/>
      <c r="BP42" s="264"/>
      <c r="BQ42" s="264"/>
      <c r="BR42" s="264"/>
    </row>
    <row r="43" spans="2:70" ht="14.25" customHeight="1">
      <c r="B43" s="351" t="s">
        <v>19</v>
      </c>
      <c r="C43" s="352">
        <v>8191</v>
      </c>
      <c r="D43" s="353">
        <v>710.33534366988169</v>
      </c>
      <c r="E43" s="352">
        <v>42430</v>
      </c>
      <c r="F43" s="353">
        <v>813.3448208814516</v>
      </c>
      <c r="G43" s="352">
        <v>0</v>
      </c>
      <c r="H43" s="353">
        <v>0</v>
      </c>
      <c r="I43" s="352">
        <v>50621</v>
      </c>
      <c r="J43" s="353">
        <v>796.67682483554245</v>
      </c>
      <c r="K43" s="352">
        <v>13092</v>
      </c>
      <c r="L43" s="353">
        <v>565.34713641918859</v>
      </c>
      <c r="M43" s="352">
        <v>9154</v>
      </c>
      <c r="N43" s="353">
        <v>580.01059209089101</v>
      </c>
      <c r="O43" s="352">
        <v>1</v>
      </c>
      <c r="P43" s="353">
        <v>406.97</v>
      </c>
      <c r="Q43" s="352">
        <v>22247</v>
      </c>
      <c r="R43" s="353">
        <v>571.37360722794233</v>
      </c>
      <c r="U43" s="264"/>
      <c r="V43" s="274"/>
      <c r="W43" s="265"/>
      <c r="X43" s="274"/>
      <c r="Y43" s="265"/>
      <c r="Z43" s="274"/>
      <c r="AA43" s="265"/>
      <c r="AB43" s="274"/>
      <c r="AC43" s="265"/>
      <c r="AD43" s="274"/>
      <c r="AE43" s="265"/>
      <c r="AF43" s="274"/>
      <c r="AG43" s="265"/>
      <c r="AH43" s="274"/>
      <c r="AI43" s="265"/>
      <c r="AJ43" s="274"/>
      <c r="AK43" s="265"/>
      <c r="AL43" s="264"/>
      <c r="AM43" s="264"/>
      <c r="AN43" s="264"/>
      <c r="AO43" s="264"/>
      <c r="AP43" s="264"/>
      <c r="AQ43" s="264"/>
      <c r="AR43" s="264"/>
      <c r="AS43" s="264"/>
      <c r="AT43" s="264"/>
      <c r="AU43" s="264"/>
      <c r="AV43" s="264"/>
      <c r="AW43" s="264"/>
      <c r="AX43" s="264"/>
      <c r="AY43" s="264"/>
      <c r="AZ43" s="264"/>
      <c r="BA43" s="264"/>
      <c r="BB43" s="264"/>
      <c r="BC43" s="264"/>
      <c r="BD43" s="264"/>
      <c r="BE43" s="264"/>
      <c r="BF43" s="264"/>
      <c r="BG43" s="264"/>
      <c r="BH43" s="264"/>
      <c r="BI43" s="264"/>
      <c r="BJ43" s="264"/>
      <c r="BK43" s="264"/>
      <c r="BL43" s="264"/>
      <c r="BM43" s="264"/>
      <c r="BN43" s="264"/>
      <c r="BO43" s="264"/>
      <c r="BP43" s="264"/>
      <c r="BQ43" s="264"/>
      <c r="BR43" s="264"/>
    </row>
    <row r="44" spans="2:70" ht="14.25" customHeight="1">
      <c r="B44" s="351" t="s">
        <v>20</v>
      </c>
      <c r="C44" s="352">
        <v>13791</v>
      </c>
      <c r="D44" s="353">
        <v>687.55614168660725</v>
      </c>
      <c r="E44" s="352">
        <v>79212</v>
      </c>
      <c r="F44" s="353">
        <v>800.24605855173445</v>
      </c>
      <c r="G44" s="352">
        <v>0</v>
      </c>
      <c r="H44" s="353">
        <v>0</v>
      </c>
      <c r="I44" s="352">
        <v>93003</v>
      </c>
      <c r="J44" s="353">
        <v>783.5357734696729</v>
      </c>
      <c r="K44" s="352">
        <v>14731</v>
      </c>
      <c r="L44" s="353">
        <v>623.72088045618045</v>
      </c>
      <c r="M44" s="352">
        <v>10611</v>
      </c>
      <c r="N44" s="353">
        <v>629.36258882292157</v>
      </c>
      <c r="O44" s="352">
        <v>0</v>
      </c>
      <c r="P44" s="353">
        <v>0</v>
      </c>
      <c r="Q44" s="352">
        <v>25342</v>
      </c>
      <c r="R44" s="353">
        <v>626.08313156025622</v>
      </c>
      <c r="U44" s="264"/>
      <c r="V44" s="274"/>
      <c r="W44" s="265"/>
      <c r="X44" s="274"/>
      <c r="Y44" s="265"/>
      <c r="Z44" s="274"/>
      <c r="AA44" s="265"/>
      <c r="AB44" s="274"/>
      <c r="AC44" s="265"/>
      <c r="AD44" s="274"/>
      <c r="AE44" s="265"/>
      <c r="AF44" s="274"/>
      <c r="AG44" s="265"/>
      <c r="AH44" s="274"/>
      <c r="AI44" s="265"/>
      <c r="AJ44" s="274"/>
      <c r="AK44" s="265"/>
      <c r="AL44" s="264"/>
      <c r="AM44" s="264"/>
      <c r="AN44" s="264"/>
      <c r="AO44" s="264"/>
      <c r="AP44" s="264"/>
      <c r="AQ44" s="264"/>
      <c r="AR44" s="264"/>
      <c r="AS44" s="264"/>
      <c r="AT44" s="264"/>
      <c r="AU44" s="264"/>
      <c r="AV44" s="264"/>
      <c r="AW44" s="264"/>
      <c r="AX44" s="264"/>
      <c r="AY44" s="264"/>
      <c r="AZ44" s="264"/>
      <c r="BA44" s="264"/>
      <c r="BB44" s="264"/>
      <c r="BC44" s="264"/>
      <c r="BD44" s="264"/>
      <c r="BE44" s="264"/>
      <c r="BF44" s="264"/>
      <c r="BG44" s="264"/>
      <c r="BH44" s="264"/>
      <c r="BI44" s="264"/>
      <c r="BJ44" s="264"/>
      <c r="BK44" s="264"/>
      <c r="BL44" s="264"/>
      <c r="BM44" s="264"/>
      <c r="BN44" s="264"/>
      <c r="BO44" s="264"/>
      <c r="BP44" s="264"/>
      <c r="BQ44" s="264"/>
      <c r="BR44" s="264"/>
    </row>
    <row r="45" spans="2:70" ht="14.25" customHeight="1">
      <c r="B45" s="351" t="s">
        <v>21</v>
      </c>
      <c r="C45" s="352">
        <v>20277</v>
      </c>
      <c r="D45" s="353">
        <v>673.61181880948891</v>
      </c>
      <c r="E45" s="352">
        <v>126631</v>
      </c>
      <c r="F45" s="353">
        <v>829.44498653568337</v>
      </c>
      <c r="G45" s="352">
        <v>1</v>
      </c>
      <c r="H45" s="353">
        <v>820.78</v>
      </c>
      <c r="I45" s="352">
        <v>146909</v>
      </c>
      <c r="J45" s="353">
        <v>807.93617627238723</v>
      </c>
      <c r="K45" s="352">
        <v>12287</v>
      </c>
      <c r="L45" s="353">
        <v>651.02538292504335</v>
      </c>
      <c r="M45" s="352">
        <v>9848</v>
      </c>
      <c r="N45" s="353">
        <v>664.10974004874095</v>
      </c>
      <c r="O45" s="352">
        <v>0</v>
      </c>
      <c r="P45" s="353">
        <v>0</v>
      </c>
      <c r="Q45" s="352">
        <v>22135</v>
      </c>
      <c r="R45" s="353">
        <v>656.8466952789704</v>
      </c>
      <c r="U45" s="264"/>
      <c r="V45" s="274"/>
      <c r="W45" s="265"/>
      <c r="X45" s="274"/>
      <c r="Y45" s="265"/>
      <c r="Z45" s="274"/>
      <c r="AA45" s="265"/>
      <c r="AB45" s="274"/>
      <c r="AC45" s="265"/>
      <c r="AD45" s="274"/>
      <c r="AE45" s="265"/>
      <c r="AF45" s="274"/>
      <c r="AG45" s="265"/>
      <c r="AH45" s="274"/>
      <c r="AI45" s="265"/>
      <c r="AJ45" s="274"/>
      <c r="AK45" s="265"/>
      <c r="AL45" s="264"/>
      <c r="AM45" s="264"/>
      <c r="AN45" s="264"/>
      <c r="AO45" s="264"/>
      <c r="AP45" s="264"/>
      <c r="AQ45" s="264"/>
      <c r="AR45" s="264"/>
      <c r="AS45" s="264"/>
      <c r="AT45" s="264"/>
      <c r="AU45" s="264"/>
      <c r="AV45" s="264"/>
      <c r="AW45" s="264"/>
      <c r="AX45" s="264"/>
      <c r="AY45" s="264"/>
      <c r="AZ45" s="264"/>
      <c r="BA45" s="264"/>
      <c r="BB45" s="264"/>
      <c r="BC45" s="264"/>
      <c r="BD45" s="264"/>
      <c r="BE45" s="264"/>
      <c r="BF45" s="264"/>
      <c r="BG45" s="264"/>
      <c r="BH45" s="264"/>
      <c r="BI45" s="264"/>
      <c r="BJ45" s="264"/>
      <c r="BK45" s="264"/>
      <c r="BL45" s="264"/>
      <c r="BM45" s="264"/>
      <c r="BN45" s="264"/>
      <c r="BO45" s="264"/>
      <c r="BP45" s="264"/>
      <c r="BQ45" s="264"/>
      <c r="BR45" s="264"/>
    </row>
    <row r="46" spans="2:70" ht="14.25" customHeight="1">
      <c r="B46" s="351" t="s">
        <v>22</v>
      </c>
      <c r="C46" s="352">
        <v>24488</v>
      </c>
      <c r="D46" s="353">
        <v>617.50473864750154</v>
      </c>
      <c r="E46" s="352">
        <v>178051</v>
      </c>
      <c r="F46" s="353">
        <v>834.43871632284959</v>
      </c>
      <c r="G46" s="352">
        <v>0</v>
      </c>
      <c r="H46" s="353">
        <v>0</v>
      </c>
      <c r="I46" s="352">
        <v>202539</v>
      </c>
      <c r="J46" s="353">
        <v>808.21028996884411</v>
      </c>
      <c r="K46" s="352">
        <v>8284</v>
      </c>
      <c r="L46" s="353">
        <v>674.49537421535581</v>
      </c>
      <c r="M46" s="352">
        <v>7492</v>
      </c>
      <c r="N46" s="353">
        <v>681.63288841430904</v>
      </c>
      <c r="O46" s="352">
        <v>0</v>
      </c>
      <c r="P46" s="353">
        <v>0</v>
      </c>
      <c r="Q46" s="352">
        <v>15776</v>
      </c>
      <c r="R46" s="353">
        <v>677.8849695740372</v>
      </c>
      <c r="U46" s="264"/>
      <c r="V46" s="274"/>
      <c r="W46" s="265"/>
      <c r="X46" s="274"/>
      <c r="Y46" s="265"/>
      <c r="Z46" s="274"/>
      <c r="AA46" s="265"/>
      <c r="AB46" s="274"/>
      <c r="AC46" s="265"/>
      <c r="AD46" s="274"/>
      <c r="AE46" s="265"/>
      <c r="AF46" s="274"/>
      <c r="AG46" s="265"/>
      <c r="AH46" s="274"/>
      <c r="AI46" s="265"/>
      <c r="AJ46" s="274"/>
      <c r="AK46" s="265"/>
      <c r="AL46" s="264"/>
      <c r="AM46" s="264"/>
      <c r="AN46" s="264"/>
      <c r="AO46" s="264"/>
      <c r="AP46" s="264"/>
      <c r="AQ46" s="264"/>
      <c r="AR46" s="264"/>
      <c r="AS46" s="264"/>
      <c r="AT46" s="264"/>
      <c r="AU46" s="264"/>
      <c r="AV46" s="264"/>
      <c r="AW46" s="264"/>
      <c r="AX46" s="264"/>
      <c r="AY46" s="264"/>
      <c r="AZ46" s="264"/>
      <c r="BA46" s="264"/>
      <c r="BB46" s="264"/>
      <c r="BC46" s="264"/>
      <c r="BD46" s="264"/>
      <c r="BE46" s="264"/>
      <c r="BF46" s="264"/>
      <c r="BG46" s="264"/>
      <c r="BH46" s="264"/>
      <c r="BI46" s="264"/>
      <c r="BJ46" s="264"/>
      <c r="BK46" s="264"/>
      <c r="BL46" s="264"/>
      <c r="BM46" s="264"/>
      <c r="BN46" s="264"/>
      <c r="BO46" s="264"/>
      <c r="BP46" s="264"/>
      <c r="BQ46" s="264"/>
      <c r="BR46" s="264"/>
    </row>
    <row r="47" spans="2:70" ht="14.25" customHeight="1">
      <c r="B47" s="351" t="s">
        <v>23</v>
      </c>
      <c r="C47" s="352">
        <v>26355</v>
      </c>
      <c r="D47" s="353">
        <v>554.29046708404439</v>
      </c>
      <c r="E47" s="352">
        <v>253899</v>
      </c>
      <c r="F47" s="353">
        <v>846.26988877466749</v>
      </c>
      <c r="G47" s="352">
        <v>1</v>
      </c>
      <c r="H47" s="353">
        <v>721.7</v>
      </c>
      <c r="I47" s="352">
        <v>280255</v>
      </c>
      <c r="J47" s="353">
        <v>818.81188720985983</v>
      </c>
      <c r="K47" s="352">
        <v>5049</v>
      </c>
      <c r="L47" s="353">
        <v>646.8528659140436</v>
      </c>
      <c r="M47" s="352">
        <v>5545</v>
      </c>
      <c r="N47" s="353">
        <v>672.6152082957625</v>
      </c>
      <c r="O47" s="352">
        <v>1</v>
      </c>
      <c r="P47" s="353">
        <v>778.54</v>
      </c>
      <c r="Q47" s="352">
        <v>10595</v>
      </c>
      <c r="R47" s="353">
        <v>660.34827654554113</v>
      </c>
      <c r="U47" s="264"/>
      <c r="V47" s="274"/>
      <c r="W47" s="265"/>
      <c r="X47" s="274"/>
      <c r="Y47" s="265"/>
      <c r="Z47" s="274"/>
      <c r="AA47" s="265"/>
      <c r="AB47" s="274"/>
      <c r="AC47" s="265"/>
      <c r="AD47" s="274"/>
      <c r="AE47" s="265"/>
      <c r="AF47" s="274"/>
      <c r="AG47" s="265"/>
      <c r="AH47" s="274"/>
      <c r="AI47" s="265"/>
      <c r="AJ47" s="274"/>
      <c r="AK47" s="265"/>
      <c r="AL47" s="264"/>
      <c r="AM47" s="264"/>
      <c r="AN47" s="264"/>
      <c r="AO47" s="264"/>
      <c r="AP47" s="264"/>
      <c r="AQ47" s="264"/>
      <c r="AR47" s="264"/>
      <c r="AS47" s="264"/>
      <c r="AT47" s="264"/>
      <c r="AU47" s="264"/>
      <c r="AV47" s="264"/>
      <c r="AW47" s="264"/>
      <c r="AX47" s="264"/>
      <c r="AY47" s="264"/>
      <c r="AZ47" s="264"/>
      <c r="BA47" s="264"/>
      <c r="BB47" s="264"/>
      <c r="BC47" s="264"/>
      <c r="BD47" s="264"/>
      <c r="BE47" s="264"/>
      <c r="BF47" s="264"/>
      <c r="BG47" s="264"/>
      <c r="BH47" s="264"/>
      <c r="BI47" s="264"/>
      <c r="BJ47" s="264"/>
      <c r="BK47" s="264"/>
      <c r="BL47" s="264"/>
      <c r="BM47" s="264"/>
      <c r="BN47" s="264"/>
      <c r="BO47" s="264"/>
      <c r="BP47" s="264"/>
      <c r="BQ47" s="264"/>
      <c r="BR47" s="264"/>
    </row>
    <row r="48" spans="2:70" ht="14.25" customHeight="1">
      <c r="B48" s="351" t="s">
        <v>24</v>
      </c>
      <c r="C48" s="352">
        <v>26744</v>
      </c>
      <c r="D48" s="353">
        <v>499.24344712832715</v>
      </c>
      <c r="E48" s="352">
        <v>345607</v>
      </c>
      <c r="F48" s="353">
        <v>828.63809931511662</v>
      </c>
      <c r="G48" s="352">
        <v>1</v>
      </c>
      <c r="H48" s="353">
        <v>683.88</v>
      </c>
      <c r="I48" s="352">
        <v>372352</v>
      </c>
      <c r="J48" s="353">
        <v>804.97910101194429</v>
      </c>
      <c r="K48" s="352">
        <v>2704</v>
      </c>
      <c r="L48" s="353">
        <v>647.82589497041454</v>
      </c>
      <c r="M48" s="352">
        <v>3790</v>
      </c>
      <c r="N48" s="353">
        <v>644.28367282321881</v>
      </c>
      <c r="O48" s="352">
        <v>0</v>
      </c>
      <c r="P48" s="353">
        <v>0</v>
      </c>
      <c r="Q48" s="352">
        <v>6494</v>
      </c>
      <c r="R48" s="353">
        <v>645.75859870649833</v>
      </c>
      <c r="U48" s="264"/>
      <c r="V48" s="274"/>
      <c r="W48" s="265"/>
      <c r="X48" s="274"/>
      <c r="Y48" s="265"/>
      <c r="Z48" s="274"/>
      <c r="AA48" s="265"/>
      <c r="AB48" s="274"/>
      <c r="AC48" s="265"/>
      <c r="AD48" s="274"/>
      <c r="AE48" s="265"/>
      <c r="AF48" s="274"/>
      <c r="AG48" s="265"/>
      <c r="AH48" s="274"/>
      <c r="AI48" s="265"/>
      <c r="AJ48" s="274"/>
      <c r="AK48" s="265"/>
      <c r="AL48" s="264"/>
      <c r="AM48" s="264"/>
      <c r="AN48" s="264"/>
      <c r="AO48" s="264"/>
      <c r="AP48" s="264"/>
      <c r="AQ48" s="264"/>
      <c r="AR48" s="264"/>
      <c r="AS48" s="264"/>
      <c r="AT48" s="264"/>
      <c r="AU48" s="264"/>
      <c r="AV48" s="264"/>
      <c r="AW48" s="264"/>
      <c r="AX48" s="264"/>
      <c r="AY48" s="264"/>
      <c r="AZ48" s="264"/>
      <c r="BA48" s="264"/>
      <c r="BB48" s="264"/>
      <c r="BC48" s="264"/>
      <c r="BD48" s="264"/>
      <c r="BE48" s="264"/>
      <c r="BF48" s="264"/>
      <c r="BG48" s="264"/>
      <c r="BH48" s="264"/>
      <c r="BI48" s="264"/>
      <c r="BJ48" s="264"/>
      <c r="BK48" s="264"/>
      <c r="BL48" s="264"/>
      <c r="BM48" s="264"/>
      <c r="BN48" s="264"/>
      <c r="BO48" s="264"/>
      <c r="BP48" s="264"/>
      <c r="BQ48" s="264"/>
      <c r="BR48" s="264"/>
    </row>
    <row r="49" spans="2:70" ht="14.25" customHeight="1">
      <c r="B49" s="351" t="s">
        <v>25</v>
      </c>
      <c r="C49" s="352">
        <v>23100</v>
      </c>
      <c r="D49" s="353">
        <v>461.6232606060608</v>
      </c>
      <c r="E49" s="352">
        <v>356484</v>
      </c>
      <c r="F49" s="353">
        <v>801.59539353799505</v>
      </c>
      <c r="G49" s="352">
        <v>3</v>
      </c>
      <c r="H49" s="353">
        <v>984.65666666666675</v>
      </c>
      <c r="I49" s="352">
        <v>379587</v>
      </c>
      <c r="J49" s="353">
        <v>780.90762739503361</v>
      </c>
      <c r="K49" s="352">
        <v>991</v>
      </c>
      <c r="L49" s="353">
        <v>637.59374369323893</v>
      </c>
      <c r="M49" s="352">
        <v>1971</v>
      </c>
      <c r="N49" s="353">
        <v>649.72564687975671</v>
      </c>
      <c r="O49" s="352">
        <v>0</v>
      </c>
      <c r="P49" s="353">
        <v>0</v>
      </c>
      <c r="Q49" s="352">
        <v>2962</v>
      </c>
      <c r="R49" s="353">
        <v>645.66666103983812</v>
      </c>
      <c r="U49" s="264"/>
      <c r="V49" s="274"/>
      <c r="W49" s="265"/>
      <c r="X49" s="274"/>
      <c r="Y49" s="265"/>
      <c r="Z49" s="274"/>
      <c r="AA49" s="265"/>
      <c r="AB49" s="274"/>
      <c r="AC49" s="265"/>
      <c r="AD49" s="274"/>
      <c r="AE49" s="265"/>
      <c r="AF49" s="274"/>
      <c r="AG49" s="265"/>
      <c r="AH49" s="274"/>
      <c r="AI49" s="265"/>
      <c r="AJ49" s="274"/>
      <c r="AK49" s="265"/>
      <c r="AL49" s="264"/>
      <c r="AM49" s="264"/>
      <c r="AN49" s="264"/>
      <c r="AO49" s="264"/>
      <c r="AP49" s="264"/>
      <c r="AQ49" s="264"/>
      <c r="AR49" s="264"/>
      <c r="AS49" s="264"/>
      <c r="AT49" s="264"/>
      <c r="AU49" s="264"/>
      <c r="AV49" s="264"/>
      <c r="AW49" s="264"/>
      <c r="AX49" s="264"/>
      <c r="AY49" s="264"/>
      <c r="AZ49" s="264"/>
      <c r="BA49" s="264"/>
      <c r="BB49" s="264"/>
      <c r="BC49" s="264"/>
      <c r="BD49" s="264"/>
      <c r="BE49" s="264"/>
      <c r="BF49" s="264"/>
      <c r="BG49" s="264"/>
      <c r="BH49" s="264"/>
      <c r="BI49" s="264"/>
      <c r="BJ49" s="264"/>
      <c r="BK49" s="264"/>
      <c r="BL49" s="264"/>
      <c r="BM49" s="264"/>
      <c r="BN49" s="264"/>
      <c r="BO49" s="264"/>
      <c r="BP49" s="264"/>
      <c r="BQ49" s="264"/>
      <c r="BR49" s="264"/>
    </row>
    <row r="50" spans="2:70" ht="14.25" customHeight="1">
      <c r="B50" s="351" t="s">
        <v>26</v>
      </c>
      <c r="C50" s="352">
        <v>47055</v>
      </c>
      <c r="D50" s="353">
        <v>429.23069068111789</v>
      </c>
      <c r="E50" s="352">
        <v>736065</v>
      </c>
      <c r="F50" s="353">
        <v>757.35247834089819</v>
      </c>
      <c r="G50" s="352">
        <v>5</v>
      </c>
      <c r="H50" s="353">
        <v>481.774</v>
      </c>
      <c r="I50" s="352">
        <v>783125</v>
      </c>
      <c r="J50" s="353">
        <v>737.63512975577748</v>
      </c>
      <c r="K50" s="352">
        <v>631</v>
      </c>
      <c r="L50" s="353">
        <v>662.39806656101439</v>
      </c>
      <c r="M50" s="352">
        <v>1748</v>
      </c>
      <c r="N50" s="353">
        <v>654.48509725400424</v>
      </c>
      <c r="O50" s="352">
        <v>0</v>
      </c>
      <c r="P50" s="353">
        <v>0</v>
      </c>
      <c r="Q50" s="352">
        <v>2379</v>
      </c>
      <c r="R50" s="353">
        <v>656.58391340899516</v>
      </c>
      <c r="U50" s="264"/>
      <c r="V50" s="274"/>
      <c r="W50" s="265"/>
      <c r="X50" s="274"/>
      <c r="Y50" s="265"/>
      <c r="Z50" s="274"/>
      <c r="AA50" s="265"/>
      <c r="AB50" s="274"/>
      <c r="AC50" s="265"/>
      <c r="AD50" s="274"/>
      <c r="AE50" s="265"/>
      <c r="AF50" s="274"/>
      <c r="AG50" s="265"/>
      <c r="AH50" s="274"/>
      <c r="AI50" s="265"/>
      <c r="AJ50" s="274"/>
      <c r="AK50" s="265"/>
      <c r="AL50" s="264"/>
      <c r="AM50" s="264"/>
      <c r="AN50" s="264"/>
      <c r="AO50" s="264"/>
      <c r="AP50" s="264"/>
      <c r="AQ50" s="264"/>
      <c r="AR50" s="264"/>
      <c r="AS50" s="264"/>
      <c r="AT50" s="264"/>
      <c r="AU50" s="264"/>
      <c r="AV50" s="264"/>
      <c r="AW50" s="264"/>
      <c r="AX50" s="264"/>
      <c r="AY50" s="264"/>
      <c r="AZ50" s="264"/>
      <c r="BA50" s="264"/>
      <c r="BB50" s="264"/>
      <c r="BC50" s="264"/>
      <c r="BD50" s="264"/>
      <c r="BE50" s="264"/>
      <c r="BF50" s="264"/>
      <c r="BG50" s="264"/>
      <c r="BH50" s="264"/>
      <c r="BI50" s="264"/>
      <c r="BJ50" s="264"/>
      <c r="BK50" s="264"/>
      <c r="BL50" s="264"/>
      <c r="BM50" s="264"/>
      <c r="BN50" s="264"/>
      <c r="BO50" s="264"/>
      <c r="BP50" s="264"/>
      <c r="BQ50" s="264"/>
      <c r="BR50" s="264"/>
    </row>
    <row r="51" spans="2:70" ht="14.25" customHeight="1">
      <c r="B51" s="351" t="s">
        <v>5</v>
      </c>
      <c r="C51" s="352">
        <v>0</v>
      </c>
      <c r="D51" s="353">
        <v>0</v>
      </c>
      <c r="E51" s="352">
        <v>11</v>
      </c>
      <c r="F51" s="353">
        <v>683.44545454545448</v>
      </c>
      <c r="G51" s="352">
        <v>0</v>
      </c>
      <c r="H51" s="353">
        <v>0</v>
      </c>
      <c r="I51" s="352">
        <v>11</v>
      </c>
      <c r="J51" s="353">
        <v>683.44545454545448</v>
      </c>
      <c r="K51" s="352">
        <v>0</v>
      </c>
      <c r="L51" s="353">
        <v>0</v>
      </c>
      <c r="M51" s="352">
        <v>1</v>
      </c>
      <c r="N51" s="353">
        <v>767.5</v>
      </c>
      <c r="O51" s="352">
        <v>0</v>
      </c>
      <c r="P51" s="353">
        <v>0</v>
      </c>
      <c r="Q51" s="352">
        <v>1</v>
      </c>
      <c r="R51" s="353">
        <v>767.5</v>
      </c>
      <c r="U51" s="264"/>
      <c r="V51" s="274"/>
      <c r="W51" s="265"/>
      <c r="X51" s="274"/>
      <c r="Y51" s="265"/>
      <c r="Z51" s="274"/>
      <c r="AA51" s="265"/>
      <c r="AB51" s="274"/>
      <c r="AC51" s="265"/>
      <c r="AD51" s="274"/>
      <c r="AE51" s="265"/>
      <c r="AF51" s="274"/>
      <c r="AG51" s="265"/>
      <c r="AH51" s="274"/>
      <c r="AI51" s="265"/>
      <c r="AJ51" s="274"/>
      <c r="AK51" s="265"/>
      <c r="AL51" s="264"/>
      <c r="AM51" s="264"/>
      <c r="AN51" s="264"/>
      <c r="AO51" s="264"/>
      <c r="AP51" s="264"/>
      <c r="AQ51" s="264"/>
      <c r="AR51" s="264"/>
      <c r="AS51" s="264"/>
      <c r="AT51" s="264"/>
      <c r="AU51" s="264"/>
      <c r="AV51" s="264"/>
      <c r="AW51" s="264"/>
      <c r="AX51" s="264"/>
      <c r="AY51" s="264"/>
      <c r="AZ51" s="264"/>
      <c r="BA51" s="264"/>
      <c r="BB51" s="264"/>
      <c r="BC51" s="264"/>
      <c r="BD51" s="264"/>
      <c r="BE51" s="264"/>
      <c r="BF51" s="264"/>
      <c r="BG51" s="264"/>
      <c r="BH51" s="264"/>
      <c r="BI51" s="264"/>
      <c r="BJ51" s="264"/>
      <c r="BK51" s="264"/>
      <c r="BL51" s="264"/>
      <c r="BM51" s="264"/>
      <c r="BN51" s="264"/>
      <c r="BO51" s="264"/>
      <c r="BP51" s="264"/>
      <c r="BQ51" s="264"/>
      <c r="BR51" s="264"/>
    </row>
    <row r="52" spans="2:70" ht="14.25" customHeight="1">
      <c r="B52" s="355" t="s">
        <v>6</v>
      </c>
      <c r="C52" s="356">
        <v>197044</v>
      </c>
      <c r="D52" s="357">
        <v>548.74502101053577</v>
      </c>
      <c r="E52" s="356">
        <v>2152767</v>
      </c>
      <c r="F52" s="357">
        <v>801.35423157266462</v>
      </c>
      <c r="G52" s="356">
        <v>11</v>
      </c>
      <c r="H52" s="357">
        <v>689.92727272727268</v>
      </c>
      <c r="I52" s="356">
        <v>2349822</v>
      </c>
      <c r="J52" s="357">
        <v>780.17119941850513</v>
      </c>
      <c r="K52" s="356">
        <v>180316</v>
      </c>
      <c r="L52" s="357">
        <v>440.35368819184106</v>
      </c>
      <c r="M52" s="356">
        <v>162721</v>
      </c>
      <c r="N52" s="357">
        <v>436.89543107527635</v>
      </c>
      <c r="O52" s="356">
        <v>4</v>
      </c>
      <c r="P52" s="357">
        <v>512.77</v>
      </c>
      <c r="Q52" s="356">
        <v>343041</v>
      </c>
      <c r="R52" s="357">
        <v>438.71411335671263</v>
      </c>
      <c r="U52" s="264"/>
      <c r="V52" s="274"/>
      <c r="W52" s="265"/>
      <c r="X52" s="274"/>
      <c r="Y52" s="265"/>
      <c r="Z52" s="274"/>
      <c r="AA52" s="265"/>
      <c r="AB52" s="274"/>
      <c r="AC52" s="265"/>
      <c r="AD52" s="274"/>
      <c r="AE52" s="265"/>
      <c r="AF52" s="274"/>
      <c r="AG52" s="265"/>
      <c r="AH52" s="274"/>
      <c r="AI52" s="265"/>
      <c r="AJ52" s="274"/>
      <c r="AK52" s="265"/>
      <c r="AL52" s="264"/>
      <c r="AM52" s="264"/>
      <c r="AN52" s="264"/>
      <c r="AO52" s="264"/>
      <c r="AP52" s="264"/>
      <c r="AQ52" s="264"/>
      <c r="AR52" s="264"/>
      <c r="AS52" s="264"/>
      <c r="AT52" s="264"/>
      <c r="AU52" s="264"/>
      <c r="AV52" s="264"/>
      <c r="AW52" s="264"/>
      <c r="AX52" s="264"/>
      <c r="AY52" s="264"/>
      <c r="AZ52" s="264"/>
      <c r="BA52" s="264"/>
      <c r="BB52" s="264"/>
      <c r="BC52" s="264"/>
      <c r="BD52" s="264"/>
      <c r="BE52" s="264"/>
      <c r="BF52" s="264"/>
      <c r="BG52" s="264"/>
      <c r="BH52" s="264"/>
      <c r="BI52" s="264"/>
      <c r="BJ52" s="264"/>
      <c r="BK52" s="264"/>
      <c r="BL52" s="264"/>
      <c r="BM52" s="264"/>
      <c r="BN52" s="264"/>
      <c r="BO52" s="264"/>
      <c r="BP52" s="264"/>
      <c r="BQ52" s="264"/>
      <c r="BR52" s="264"/>
    </row>
    <row r="53" spans="2:70" ht="14.25" customHeight="1">
      <c r="B53" s="358" t="s">
        <v>27</v>
      </c>
      <c r="C53" s="352">
        <v>73.62566736363452</v>
      </c>
      <c r="D53" s="352" t="s">
        <v>226</v>
      </c>
      <c r="E53" s="352">
        <v>78.179741689257867</v>
      </c>
      <c r="F53" s="352" t="s">
        <v>226</v>
      </c>
      <c r="G53" s="352">
        <v>81.909090909090907</v>
      </c>
      <c r="H53" s="352" t="s">
        <v>226</v>
      </c>
      <c r="I53" s="352">
        <v>77.797876084502121</v>
      </c>
      <c r="J53" s="352" t="s">
        <v>226</v>
      </c>
      <c r="K53" s="352">
        <v>34.948629073404469</v>
      </c>
      <c r="L53" s="352" t="s">
        <v>226</v>
      </c>
      <c r="M53" s="352">
        <v>34.507872418879053</v>
      </c>
      <c r="N53" s="352" t="s">
        <v>226</v>
      </c>
      <c r="O53" s="352">
        <v>43</v>
      </c>
      <c r="P53" s="352" t="s">
        <v>226</v>
      </c>
      <c r="Q53" s="352">
        <v>34.739651352611943</v>
      </c>
      <c r="R53" s="352" t="s">
        <v>226</v>
      </c>
      <c r="U53" s="264"/>
      <c r="V53" s="274"/>
      <c r="W53" s="265"/>
      <c r="X53" s="274"/>
      <c r="Y53" s="265"/>
      <c r="Z53" s="274"/>
      <c r="AA53" s="265"/>
      <c r="AB53" s="274"/>
      <c r="AC53" s="265"/>
      <c r="AD53" s="274"/>
      <c r="AE53" s="265"/>
      <c r="AF53" s="274"/>
      <c r="AG53" s="265"/>
      <c r="AH53" s="274"/>
      <c r="AI53" s="265"/>
      <c r="AJ53" s="274"/>
      <c r="AK53" s="265"/>
      <c r="AL53" s="264"/>
      <c r="AM53" s="264"/>
      <c r="AN53" s="264"/>
      <c r="AO53" s="264"/>
      <c r="AP53" s="264"/>
      <c r="AQ53" s="264"/>
      <c r="AR53" s="264"/>
      <c r="AS53" s="264"/>
      <c r="AT53" s="264"/>
      <c r="AU53" s="264"/>
      <c r="AV53" s="264"/>
      <c r="AW53" s="264"/>
      <c r="AX53" s="264"/>
      <c r="AY53" s="264"/>
      <c r="AZ53" s="264"/>
      <c r="BA53" s="264"/>
      <c r="BB53" s="264"/>
      <c r="BC53" s="264"/>
      <c r="BD53" s="264"/>
      <c r="BE53" s="264"/>
      <c r="BF53" s="264"/>
      <c r="BG53" s="264"/>
      <c r="BH53" s="264"/>
      <c r="BI53" s="264"/>
      <c r="BJ53" s="264"/>
      <c r="BK53" s="264"/>
      <c r="BL53" s="264"/>
      <c r="BM53" s="264"/>
      <c r="BN53" s="264"/>
      <c r="BO53" s="264"/>
      <c r="BP53" s="264"/>
      <c r="BQ53" s="264"/>
      <c r="BR53" s="264"/>
    </row>
    <row r="54" spans="2:70" ht="14.25" customHeight="1">
      <c r="B54" s="346"/>
      <c r="C54" s="359"/>
      <c r="D54" s="360"/>
      <c r="E54" s="361"/>
      <c r="F54" s="361"/>
      <c r="G54" s="359"/>
      <c r="H54" s="361"/>
      <c r="I54" s="359"/>
      <c r="J54" s="361"/>
      <c r="K54" s="359"/>
      <c r="L54" s="360"/>
      <c r="M54" s="359"/>
      <c r="N54" s="360"/>
      <c r="O54" s="359"/>
      <c r="P54" s="360"/>
      <c r="Q54" s="359"/>
      <c r="R54" s="360"/>
      <c r="U54" s="264"/>
      <c r="V54" s="262"/>
      <c r="W54" s="261"/>
      <c r="X54" s="262"/>
      <c r="Y54" s="261"/>
      <c r="Z54" s="262"/>
      <c r="AA54" s="261"/>
      <c r="AB54" s="262"/>
      <c r="AC54" s="261"/>
      <c r="AD54" s="262"/>
      <c r="AE54" s="261"/>
      <c r="AF54" s="262"/>
      <c r="AG54" s="261"/>
      <c r="AH54" s="262"/>
      <c r="AI54" s="261"/>
      <c r="AJ54" s="262"/>
      <c r="AK54" s="261"/>
      <c r="AL54" s="264"/>
      <c r="AM54" s="264"/>
      <c r="AN54" s="264"/>
      <c r="AO54" s="264"/>
      <c r="AP54" s="264"/>
      <c r="AQ54" s="264"/>
      <c r="AR54" s="264"/>
      <c r="AS54" s="264"/>
      <c r="AT54" s="264"/>
      <c r="AU54" s="264"/>
      <c r="AV54" s="264"/>
      <c r="AW54" s="264"/>
      <c r="AX54" s="264"/>
      <c r="AY54" s="264"/>
      <c r="AZ54" s="264"/>
      <c r="BA54" s="264"/>
      <c r="BB54" s="264"/>
      <c r="BC54" s="264"/>
      <c r="BD54" s="264"/>
      <c r="BE54" s="264"/>
      <c r="BF54" s="264"/>
      <c r="BG54" s="264"/>
      <c r="BH54" s="264"/>
      <c r="BI54" s="264"/>
      <c r="BJ54" s="264"/>
      <c r="BK54" s="264"/>
      <c r="BL54" s="264"/>
      <c r="BM54" s="264"/>
      <c r="BN54" s="264"/>
      <c r="BO54" s="264"/>
      <c r="BP54" s="264"/>
      <c r="BQ54" s="264"/>
      <c r="BR54" s="264"/>
    </row>
    <row r="55" spans="2:70" ht="14.25" customHeight="1">
      <c r="B55" s="560" t="s">
        <v>0</v>
      </c>
      <c r="C55" s="561" t="s">
        <v>1</v>
      </c>
      <c r="D55" s="561"/>
      <c r="E55" s="561"/>
      <c r="F55" s="561"/>
      <c r="G55" s="561"/>
      <c r="H55" s="561"/>
      <c r="I55" s="561"/>
      <c r="J55" s="561"/>
      <c r="K55" s="561" t="s">
        <v>2</v>
      </c>
      <c r="L55" s="561"/>
      <c r="M55" s="561"/>
      <c r="N55" s="561"/>
      <c r="O55" s="561"/>
      <c r="P55" s="561"/>
      <c r="Q55" s="561"/>
      <c r="R55" s="561"/>
      <c r="U55" s="264"/>
      <c r="V55" s="274"/>
      <c r="W55" s="274"/>
      <c r="X55" s="274"/>
      <c r="Y55" s="274"/>
      <c r="Z55" s="274"/>
      <c r="AA55" s="274"/>
      <c r="AB55" s="274"/>
      <c r="AC55" s="274"/>
      <c r="AD55" s="274"/>
      <c r="AE55" s="274"/>
      <c r="AF55" s="274"/>
      <c r="AG55" s="274"/>
      <c r="AH55" s="274"/>
      <c r="AI55" s="274"/>
      <c r="AJ55" s="274"/>
      <c r="AK55" s="274"/>
      <c r="AL55" s="264"/>
      <c r="AM55" s="264"/>
      <c r="AN55" s="264"/>
      <c r="AO55" s="264"/>
      <c r="AP55" s="264"/>
      <c r="AQ55" s="264"/>
      <c r="AR55" s="264"/>
      <c r="AS55" s="264"/>
      <c r="AT55" s="264"/>
      <c r="AU55" s="264"/>
      <c r="AV55" s="264"/>
      <c r="AW55" s="264"/>
      <c r="AX55" s="264"/>
      <c r="AY55" s="264"/>
      <c r="AZ55" s="264"/>
      <c r="BA55" s="264"/>
      <c r="BB55" s="264"/>
      <c r="BC55" s="264"/>
      <c r="BD55" s="264"/>
      <c r="BE55" s="264"/>
      <c r="BF55" s="264"/>
      <c r="BG55" s="264"/>
      <c r="BH55" s="264"/>
      <c r="BI55" s="264"/>
      <c r="BJ55" s="264"/>
      <c r="BK55" s="264"/>
      <c r="BL55" s="264"/>
      <c r="BM55" s="264"/>
      <c r="BN55" s="264"/>
      <c r="BO55" s="264"/>
      <c r="BP55" s="264"/>
      <c r="BQ55" s="264"/>
      <c r="BR55" s="264"/>
    </row>
    <row r="56" spans="2:70" ht="14.25" customHeight="1">
      <c r="B56" s="560"/>
      <c r="C56" s="561" t="s">
        <v>3</v>
      </c>
      <c r="D56" s="561"/>
      <c r="E56" s="562" t="s">
        <v>4</v>
      </c>
      <c r="F56" s="562"/>
      <c r="G56" s="561" t="s">
        <v>5</v>
      </c>
      <c r="H56" s="561"/>
      <c r="I56" s="561" t="s">
        <v>6</v>
      </c>
      <c r="J56" s="561"/>
      <c r="K56" s="561" t="s">
        <v>3</v>
      </c>
      <c r="L56" s="561"/>
      <c r="M56" s="562" t="s">
        <v>4</v>
      </c>
      <c r="N56" s="562"/>
      <c r="O56" s="561" t="s">
        <v>5</v>
      </c>
      <c r="P56" s="561"/>
      <c r="Q56" s="561" t="s">
        <v>6</v>
      </c>
      <c r="R56" s="561"/>
      <c r="U56" s="264"/>
      <c r="V56" s="264"/>
      <c r="W56" s="264"/>
      <c r="X56" s="264"/>
      <c r="Y56" s="264"/>
      <c r="Z56" s="264"/>
      <c r="AA56" s="264"/>
      <c r="AB56" s="264"/>
      <c r="AC56" s="264"/>
      <c r="AD56" s="264"/>
      <c r="AE56" s="264"/>
      <c r="AF56" s="264"/>
      <c r="AG56" s="264"/>
      <c r="AH56" s="264"/>
      <c r="AI56" s="264"/>
      <c r="AJ56" s="264"/>
      <c r="AK56" s="264"/>
      <c r="AL56" s="264"/>
      <c r="AM56" s="264"/>
      <c r="AN56" s="264"/>
      <c r="AO56" s="264"/>
      <c r="AP56" s="264"/>
      <c r="AQ56" s="264"/>
      <c r="AR56" s="264"/>
      <c r="AS56" s="264"/>
      <c r="AT56" s="264"/>
      <c r="AU56" s="264"/>
      <c r="AV56" s="264"/>
      <c r="AW56" s="264"/>
      <c r="AX56" s="264"/>
      <c r="AY56" s="264"/>
      <c r="AZ56" s="264"/>
      <c r="BA56" s="264"/>
      <c r="BB56" s="264"/>
      <c r="BC56" s="264"/>
      <c r="BD56" s="264"/>
      <c r="BE56" s="264"/>
      <c r="BF56" s="264"/>
      <c r="BG56" s="264"/>
      <c r="BH56" s="264"/>
      <c r="BI56" s="264"/>
      <c r="BJ56" s="264"/>
      <c r="BK56" s="264"/>
      <c r="BL56" s="264"/>
      <c r="BM56" s="264"/>
      <c r="BN56" s="264"/>
      <c r="BO56" s="264"/>
      <c r="BP56" s="264"/>
      <c r="BQ56" s="264"/>
      <c r="BR56" s="264"/>
    </row>
    <row r="57" spans="2:70" ht="14.25" customHeight="1">
      <c r="B57" s="560"/>
      <c r="C57" s="348" t="s">
        <v>7</v>
      </c>
      <c r="D57" s="349" t="s">
        <v>8</v>
      </c>
      <c r="E57" s="350" t="s">
        <v>7</v>
      </c>
      <c r="F57" s="350" t="s">
        <v>8</v>
      </c>
      <c r="G57" s="348" t="s">
        <v>7</v>
      </c>
      <c r="H57" s="350" t="s">
        <v>8</v>
      </c>
      <c r="I57" s="348" t="s">
        <v>7</v>
      </c>
      <c r="J57" s="350" t="s">
        <v>8</v>
      </c>
      <c r="K57" s="348" t="s">
        <v>7</v>
      </c>
      <c r="L57" s="349" t="s">
        <v>8</v>
      </c>
      <c r="M57" s="350" t="s">
        <v>7</v>
      </c>
      <c r="N57" s="350" t="s">
        <v>8</v>
      </c>
      <c r="O57" s="348" t="s">
        <v>7</v>
      </c>
      <c r="P57" s="350" t="s">
        <v>8</v>
      </c>
      <c r="Q57" s="348" t="s">
        <v>7</v>
      </c>
      <c r="R57" s="350" t="s">
        <v>8</v>
      </c>
      <c r="U57" s="264"/>
      <c r="V57" s="264"/>
      <c r="W57" s="264"/>
      <c r="X57" s="264"/>
      <c r="Y57" s="264"/>
      <c r="Z57" s="264"/>
      <c r="AA57" s="264"/>
      <c r="AB57" s="264"/>
      <c r="AC57" s="264"/>
      <c r="AD57" s="264"/>
      <c r="AE57" s="264"/>
      <c r="AF57" s="264"/>
      <c r="AG57" s="264"/>
      <c r="AH57" s="264"/>
      <c r="AI57" s="264"/>
      <c r="AJ57" s="264"/>
      <c r="AK57" s="264"/>
      <c r="AL57" s="264"/>
      <c r="AM57" s="264"/>
      <c r="AN57" s="264"/>
      <c r="AO57" s="264"/>
      <c r="AP57" s="264"/>
      <c r="AQ57" s="264"/>
      <c r="AR57" s="264"/>
      <c r="AS57" s="264"/>
      <c r="AT57" s="264"/>
      <c r="AU57" s="264"/>
      <c r="AV57" s="264"/>
      <c r="AW57" s="264"/>
      <c r="AX57" s="264"/>
      <c r="AY57" s="264"/>
      <c r="AZ57" s="264"/>
      <c r="BA57" s="264"/>
      <c r="BB57" s="264"/>
      <c r="BC57" s="264"/>
      <c r="BD57" s="264"/>
      <c r="BE57" s="264"/>
      <c r="BF57" s="264"/>
      <c r="BG57" s="264"/>
      <c r="BH57" s="264"/>
      <c r="BI57" s="264"/>
      <c r="BJ57" s="264"/>
      <c r="BK57" s="264"/>
      <c r="BL57" s="264"/>
      <c r="BM57" s="264"/>
      <c r="BN57" s="264"/>
      <c r="BO57" s="264"/>
      <c r="BP57" s="264"/>
      <c r="BQ57" s="264"/>
      <c r="BR57" s="264"/>
    </row>
    <row r="58" spans="2:70" ht="14.25" customHeight="1">
      <c r="B58" s="351" t="s">
        <v>9</v>
      </c>
      <c r="C58" s="352">
        <v>0</v>
      </c>
      <c r="D58" s="353">
        <v>0</v>
      </c>
      <c r="E58" s="352">
        <v>0</v>
      </c>
      <c r="F58" s="353">
        <v>0</v>
      </c>
      <c r="G58" s="352">
        <v>0</v>
      </c>
      <c r="H58" s="353">
        <v>0</v>
      </c>
      <c r="I58" s="352">
        <v>0</v>
      </c>
      <c r="J58" s="353">
        <v>0</v>
      </c>
      <c r="K58" s="352">
        <v>1171</v>
      </c>
      <c r="L58" s="353">
        <v>319.03785653287821</v>
      </c>
      <c r="M58" s="352">
        <v>1226</v>
      </c>
      <c r="N58" s="353">
        <v>312.81242251223534</v>
      </c>
      <c r="O58" s="352">
        <v>0</v>
      </c>
      <c r="P58" s="353">
        <v>0</v>
      </c>
      <c r="Q58" s="352">
        <v>2397</v>
      </c>
      <c r="R58" s="353">
        <v>315.85371714643344</v>
      </c>
      <c r="U58" s="264"/>
      <c r="V58" s="264"/>
      <c r="W58" s="264"/>
      <c r="X58" s="264"/>
      <c r="Y58" s="264"/>
      <c r="Z58" s="264"/>
      <c r="AA58" s="264"/>
      <c r="AB58" s="264"/>
      <c r="AC58" s="264"/>
      <c r="AD58" s="264"/>
      <c r="AE58" s="264"/>
      <c r="AF58" s="264"/>
      <c r="AG58" s="264"/>
      <c r="AH58" s="264"/>
      <c r="AI58" s="264"/>
      <c r="AJ58" s="264"/>
      <c r="AK58" s="264"/>
      <c r="AL58" s="264"/>
      <c r="AM58" s="264"/>
      <c r="AN58" s="264"/>
      <c r="AO58" s="264"/>
      <c r="AP58" s="264"/>
      <c r="AQ58" s="264"/>
      <c r="AR58" s="264"/>
      <c r="AS58" s="264"/>
      <c r="AT58" s="264"/>
      <c r="AU58" s="264"/>
      <c r="AV58" s="264"/>
      <c r="AW58" s="264"/>
      <c r="AX58" s="264"/>
      <c r="AY58" s="264"/>
      <c r="AZ58" s="264"/>
      <c r="BA58" s="264"/>
      <c r="BB58" s="264"/>
      <c r="BC58" s="264"/>
      <c r="BD58" s="264"/>
      <c r="BE58" s="264"/>
      <c r="BF58" s="264"/>
      <c r="BG58" s="264"/>
      <c r="BH58" s="264"/>
      <c r="BI58" s="264"/>
      <c r="BJ58" s="264"/>
      <c r="BK58" s="264"/>
      <c r="BL58" s="264"/>
      <c r="BM58" s="264"/>
      <c r="BN58" s="264"/>
      <c r="BO58" s="264"/>
      <c r="BP58" s="264"/>
      <c r="BQ58" s="264"/>
      <c r="BR58" s="264"/>
    </row>
    <row r="59" spans="2:70" ht="14.25" customHeight="1">
      <c r="B59" s="354" t="s">
        <v>10</v>
      </c>
      <c r="C59" s="352">
        <v>0</v>
      </c>
      <c r="D59" s="353">
        <v>0</v>
      </c>
      <c r="E59" s="352">
        <v>1</v>
      </c>
      <c r="F59" s="353">
        <v>220.7</v>
      </c>
      <c r="G59" s="352">
        <v>0</v>
      </c>
      <c r="H59" s="353">
        <v>0</v>
      </c>
      <c r="I59" s="352">
        <v>1</v>
      </c>
      <c r="J59" s="353">
        <v>220.7</v>
      </c>
      <c r="K59" s="352">
        <v>5804</v>
      </c>
      <c r="L59" s="353">
        <v>323.11625603032292</v>
      </c>
      <c r="M59" s="352">
        <v>5393</v>
      </c>
      <c r="N59" s="353">
        <v>322.78319302799866</v>
      </c>
      <c r="O59" s="352">
        <v>0</v>
      </c>
      <c r="P59" s="353">
        <v>0</v>
      </c>
      <c r="Q59" s="352">
        <v>11197</v>
      </c>
      <c r="R59" s="353">
        <v>322.95583727784145</v>
      </c>
      <c r="U59" s="264"/>
      <c r="V59" s="264"/>
      <c r="W59" s="264"/>
      <c r="X59" s="264"/>
      <c r="Y59" s="264"/>
      <c r="Z59" s="264"/>
      <c r="AA59" s="264"/>
      <c r="AB59" s="264"/>
      <c r="AC59" s="264"/>
      <c r="AD59" s="264"/>
      <c r="AE59" s="264"/>
      <c r="AF59" s="264"/>
      <c r="AG59" s="264"/>
      <c r="AH59" s="264"/>
      <c r="AI59" s="264"/>
      <c r="AJ59" s="264"/>
      <c r="AK59" s="264"/>
      <c r="AL59" s="264"/>
      <c r="AM59" s="264"/>
      <c r="AN59" s="264"/>
      <c r="AO59" s="264"/>
      <c r="AP59" s="264"/>
      <c r="AQ59" s="264"/>
      <c r="AR59" s="264"/>
      <c r="AS59" s="264"/>
      <c r="AT59" s="264"/>
      <c r="AU59" s="264"/>
      <c r="AV59" s="264"/>
      <c r="AW59" s="264"/>
      <c r="AX59" s="264"/>
      <c r="AY59" s="264"/>
      <c r="AZ59" s="264"/>
      <c r="BA59" s="264"/>
      <c r="BB59" s="264"/>
      <c r="BC59" s="264"/>
      <c r="BD59" s="264"/>
      <c r="BE59" s="264"/>
      <c r="BF59" s="264"/>
      <c r="BG59" s="264"/>
      <c r="BH59" s="264"/>
      <c r="BI59" s="264"/>
      <c r="BJ59" s="264"/>
      <c r="BK59" s="264"/>
      <c r="BL59" s="264"/>
      <c r="BM59" s="264"/>
      <c r="BN59" s="264"/>
      <c r="BO59" s="264"/>
      <c r="BP59" s="264"/>
      <c r="BQ59" s="264"/>
      <c r="BR59" s="264"/>
    </row>
    <row r="60" spans="2:70" ht="14.25" customHeight="1">
      <c r="B60" s="351" t="s">
        <v>11</v>
      </c>
      <c r="C60" s="352">
        <v>9</v>
      </c>
      <c r="D60" s="353">
        <v>264.75777777777779</v>
      </c>
      <c r="E60" s="352">
        <v>6</v>
      </c>
      <c r="F60" s="353">
        <v>225.64833333333334</v>
      </c>
      <c r="G60" s="352">
        <v>0</v>
      </c>
      <c r="H60" s="353">
        <v>0</v>
      </c>
      <c r="I60" s="352">
        <v>15</v>
      </c>
      <c r="J60" s="353">
        <v>249.114</v>
      </c>
      <c r="K60" s="352">
        <v>15377</v>
      </c>
      <c r="L60" s="353">
        <v>323.94913312089585</v>
      </c>
      <c r="M60" s="352">
        <v>14584</v>
      </c>
      <c r="N60" s="353">
        <v>319.66417100932603</v>
      </c>
      <c r="O60" s="352">
        <v>0</v>
      </c>
      <c r="P60" s="353">
        <v>0</v>
      </c>
      <c r="Q60" s="352">
        <v>29961</v>
      </c>
      <c r="R60" s="353">
        <v>321.86335869964375</v>
      </c>
      <c r="U60" s="264"/>
      <c r="V60" s="274"/>
      <c r="W60" s="265"/>
      <c r="X60" s="274"/>
      <c r="Y60" s="265"/>
      <c r="Z60" s="274"/>
      <c r="AA60" s="265"/>
      <c r="AB60" s="274"/>
      <c r="AC60" s="265"/>
      <c r="AD60" s="274"/>
      <c r="AE60" s="265"/>
      <c r="AF60" s="274"/>
      <c r="AG60" s="265"/>
      <c r="AH60" s="274"/>
      <c r="AI60" s="265"/>
      <c r="AJ60" s="274"/>
      <c r="AK60" s="265"/>
      <c r="AL60" s="264"/>
      <c r="AM60" s="264"/>
      <c r="AN60" s="264"/>
      <c r="AO60" s="264"/>
      <c r="AP60" s="264"/>
      <c r="AQ60" s="264"/>
      <c r="AR60" s="264"/>
      <c r="AS60" s="264"/>
      <c r="AT60" s="264"/>
      <c r="AU60" s="264"/>
      <c r="AV60" s="264"/>
      <c r="AW60" s="264"/>
      <c r="AX60" s="264"/>
      <c r="AY60" s="264"/>
      <c r="AZ60" s="264"/>
      <c r="BA60" s="264"/>
      <c r="BB60" s="264"/>
      <c r="BC60" s="264"/>
      <c r="BD60" s="264"/>
      <c r="BE60" s="264"/>
      <c r="BF60" s="264"/>
      <c r="BG60" s="264"/>
      <c r="BH60" s="264"/>
      <c r="BI60" s="264"/>
      <c r="BJ60" s="264"/>
      <c r="BK60" s="264"/>
      <c r="BL60" s="264"/>
      <c r="BM60" s="264"/>
      <c r="BN60" s="264"/>
      <c r="BO60" s="264"/>
      <c r="BP60" s="264"/>
      <c r="BQ60" s="264"/>
      <c r="BR60" s="264"/>
    </row>
    <row r="61" spans="2:70" ht="14.25" customHeight="1">
      <c r="B61" s="351" t="s">
        <v>12</v>
      </c>
      <c r="C61" s="352">
        <v>18</v>
      </c>
      <c r="D61" s="353">
        <v>337.98388888888883</v>
      </c>
      <c r="E61" s="352">
        <v>25</v>
      </c>
      <c r="F61" s="353">
        <v>355.81760000000003</v>
      </c>
      <c r="G61" s="352">
        <v>0</v>
      </c>
      <c r="H61" s="353">
        <v>0</v>
      </c>
      <c r="I61" s="352">
        <v>43</v>
      </c>
      <c r="J61" s="353">
        <v>348.35232558139535</v>
      </c>
      <c r="K61" s="352">
        <v>30526</v>
      </c>
      <c r="L61" s="353">
        <v>325.35099652755054</v>
      </c>
      <c r="M61" s="352">
        <v>29377</v>
      </c>
      <c r="N61" s="353">
        <v>323.84198794975708</v>
      </c>
      <c r="O61" s="352">
        <v>0</v>
      </c>
      <c r="P61" s="353">
        <v>0</v>
      </c>
      <c r="Q61" s="352">
        <v>59903</v>
      </c>
      <c r="R61" s="353">
        <v>324.61096439243477</v>
      </c>
      <c r="U61" s="264"/>
      <c r="V61" s="274"/>
      <c r="W61" s="265"/>
      <c r="X61" s="274"/>
      <c r="Y61" s="265"/>
      <c r="Z61" s="274"/>
      <c r="AA61" s="265"/>
      <c r="AB61" s="274"/>
      <c r="AC61" s="265"/>
      <c r="AD61" s="274"/>
      <c r="AE61" s="265"/>
      <c r="AF61" s="274"/>
      <c r="AG61" s="265"/>
      <c r="AH61" s="274"/>
      <c r="AI61" s="265"/>
      <c r="AJ61" s="274"/>
      <c r="AK61" s="265"/>
      <c r="AL61" s="264"/>
      <c r="AM61" s="264"/>
      <c r="AN61" s="264"/>
      <c r="AO61" s="264"/>
      <c r="AP61" s="264"/>
      <c r="AQ61" s="264"/>
      <c r="AR61" s="264"/>
      <c r="AS61" s="264"/>
      <c r="AT61" s="264"/>
      <c r="AU61" s="264"/>
      <c r="AV61" s="264"/>
      <c r="AW61" s="264"/>
      <c r="AX61" s="264"/>
      <c r="AY61" s="264"/>
      <c r="AZ61" s="264"/>
      <c r="BA61" s="264"/>
      <c r="BB61" s="264"/>
      <c r="BC61" s="264"/>
      <c r="BD61" s="264"/>
      <c r="BE61" s="264"/>
      <c r="BF61" s="264"/>
      <c r="BG61" s="264"/>
      <c r="BH61" s="264"/>
      <c r="BI61" s="264"/>
      <c r="BJ61" s="264"/>
      <c r="BK61" s="264"/>
      <c r="BL61" s="264"/>
      <c r="BM61" s="264"/>
      <c r="BN61" s="264"/>
      <c r="BO61" s="264"/>
      <c r="BP61" s="264"/>
      <c r="BQ61" s="264"/>
      <c r="BR61" s="264"/>
    </row>
    <row r="62" spans="2:70" ht="14.25" customHeight="1">
      <c r="B62" s="351" t="s">
        <v>13</v>
      </c>
      <c r="C62" s="352">
        <v>20</v>
      </c>
      <c r="D62" s="353">
        <v>417.15749999999997</v>
      </c>
      <c r="E62" s="352">
        <v>20</v>
      </c>
      <c r="F62" s="353">
        <v>346.72549999999995</v>
      </c>
      <c r="G62" s="352">
        <v>0</v>
      </c>
      <c r="H62" s="353">
        <v>0</v>
      </c>
      <c r="I62" s="352">
        <v>40</v>
      </c>
      <c r="J62" s="353">
        <v>381.94150000000002</v>
      </c>
      <c r="K62" s="352">
        <v>45436</v>
      </c>
      <c r="L62" s="353">
        <v>334.33499273703546</v>
      </c>
      <c r="M62" s="352">
        <v>44486</v>
      </c>
      <c r="N62" s="353">
        <v>331.79830216247734</v>
      </c>
      <c r="O62" s="352">
        <v>1</v>
      </c>
      <c r="P62" s="353">
        <v>622.92999999999995</v>
      </c>
      <c r="Q62" s="352">
        <v>89923</v>
      </c>
      <c r="R62" s="353">
        <v>333.08327046472994</v>
      </c>
      <c r="U62" s="264"/>
      <c r="V62" s="274"/>
      <c r="W62" s="265"/>
      <c r="X62" s="274"/>
      <c r="Y62" s="265"/>
      <c r="Z62" s="274"/>
      <c r="AA62" s="265"/>
      <c r="AB62" s="274"/>
      <c r="AC62" s="265"/>
      <c r="AD62" s="274"/>
      <c r="AE62" s="265"/>
      <c r="AF62" s="274"/>
      <c r="AG62" s="265"/>
      <c r="AH62" s="274"/>
      <c r="AI62" s="265"/>
      <c r="AJ62" s="274"/>
      <c r="AK62" s="265"/>
      <c r="AL62" s="264"/>
      <c r="AM62" s="264"/>
      <c r="AN62" s="264"/>
      <c r="AO62" s="264"/>
      <c r="AP62" s="264"/>
      <c r="AQ62" s="264"/>
      <c r="AR62" s="264"/>
      <c r="AS62" s="264"/>
      <c r="AT62" s="264"/>
      <c r="AU62" s="264"/>
      <c r="AV62" s="264"/>
      <c r="AW62" s="264"/>
      <c r="AX62" s="264"/>
      <c r="AY62" s="264"/>
      <c r="AZ62" s="264"/>
      <c r="BA62" s="264"/>
      <c r="BB62" s="264"/>
      <c r="BC62" s="264"/>
      <c r="BD62" s="264"/>
      <c r="BE62" s="264"/>
      <c r="BF62" s="264"/>
      <c r="BG62" s="264"/>
      <c r="BH62" s="264"/>
      <c r="BI62" s="264"/>
      <c r="BJ62" s="264"/>
      <c r="BK62" s="264"/>
      <c r="BL62" s="264"/>
      <c r="BM62" s="264"/>
      <c r="BN62" s="264"/>
      <c r="BO62" s="264"/>
      <c r="BP62" s="264"/>
      <c r="BQ62" s="264"/>
      <c r="BR62" s="264"/>
    </row>
    <row r="63" spans="2:70" ht="14.25" customHeight="1">
      <c r="B63" s="351" t="s">
        <v>14</v>
      </c>
      <c r="C63" s="352">
        <v>117</v>
      </c>
      <c r="D63" s="353">
        <v>293.91384615384607</v>
      </c>
      <c r="E63" s="352">
        <v>103</v>
      </c>
      <c r="F63" s="353">
        <v>298.14349514563111</v>
      </c>
      <c r="G63" s="352">
        <v>0</v>
      </c>
      <c r="H63" s="353">
        <v>0</v>
      </c>
      <c r="I63" s="352">
        <v>220</v>
      </c>
      <c r="J63" s="353">
        <v>295.89409090909089</v>
      </c>
      <c r="K63" s="352">
        <v>4638</v>
      </c>
      <c r="L63" s="353">
        <v>532.41460112117227</v>
      </c>
      <c r="M63" s="352">
        <v>3910</v>
      </c>
      <c r="N63" s="353">
        <v>470.22659079283869</v>
      </c>
      <c r="O63" s="352">
        <v>1</v>
      </c>
      <c r="P63" s="353">
        <v>242.64</v>
      </c>
      <c r="Q63" s="352">
        <v>8549</v>
      </c>
      <c r="R63" s="353">
        <v>503.93818341326431</v>
      </c>
      <c r="U63" s="264"/>
      <c r="V63" s="274"/>
      <c r="W63" s="265"/>
      <c r="X63" s="274"/>
      <c r="Y63" s="265"/>
      <c r="Z63" s="274"/>
      <c r="AA63" s="265"/>
      <c r="AB63" s="274"/>
      <c r="AC63" s="265"/>
      <c r="AD63" s="274"/>
      <c r="AE63" s="265"/>
      <c r="AF63" s="274"/>
      <c r="AG63" s="265"/>
      <c r="AH63" s="274"/>
      <c r="AI63" s="265"/>
      <c r="AJ63" s="274"/>
      <c r="AK63" s="265"/>
      <c r="AL63" s="264"/>
      <c r="AM63" s="264"/>
      <c r="AN63" s="264"/>
      <c r="AO63" s="264"/>
      <c r="AP63" s="264"/>
      <c r="AQ63" s="264"/>
      <c r="AR63" s="264"/>
      <c r="AS63" s="264"/>
      <c r="AT63" s="264"/>
      <c r="AU63" s="264"/>
      <c r="AV63" s="264"/>
      <c r="AW63" s="264"/>
      <c r="AX63" s="264"/>
      <c r="AY63" s="264"/>
      <c r="AZ63" s="264"/>
      <c r="BA63" s="264"/>
      <c r="BB63" s="264"/>
      <c r="BC63" s="264"/>
      <c r="BD63" s="264"/>
      <c r="BE63" s="264"/>
      <c r="BF63" s="264"/>
      <c r="BG63" s="264"/>
      <c r="BH63" s="264"/>
      <c r="BI63" s="264"/>
      <c r="BJ63" s="264"/>
      <c r="BK63" s="264"/>
      <c r="BL63" s="264"/>
      <c r="BM63" s="264"/>
      <c r="BN63" s="264"/>
      <c r="BO63" s="264"/>
      <c r="BP63" s="264"/>
      <c r="BQ63" s="264"/>
      <c r="BR63" s="264"/>
    </row>
    <row r="64" spans="2:70" ht="14.25" customHeight="1">
      <c r="B64" s="351" t="s">
        <v>15</v>
      </c>
      <c r="C64" s="352">
        <v>75</v>
      </c>
      <c r="D64" s="353">
        <v>337.86520000000002</v>
      </c>
      <c r="E64" s="352">
        <v>63</v>
      </c>
      <c r="F64" s="353">
        <v>280.47158730158731</v>
      </c>
      <c r="G64" s="352">
        <v>0</v>
      </c>
      <c r="H64" s="353">
        <v>0</v>
      </c>
      <c r="I64" s="352">
        <v>138</v>
      </c>
      <c r="J64" s="353">
        <v>311.66376811594199</v>
      </c>
      <c r="K64" s="352">
        <v>9111</v>
      </c>
      <c r="L64" s="353">
        <v>724.86565250795786</v>
      </c>
      <c r="M64" s="352">
        <v>5778</v>
      </c>
      <c r="N64" s="353">
        <v>679.65866735894804</v>
      </c>
      <c r="O64" s="352">
        <v>0</v>
      </c>
      <c r="P64" s="353">
        <v>0</v>
      </c>
      <c r="Q64" s="352">
        <v>14889</v>
      </c>
      <c r="R64" s="353">
        <v>707.32209953657105</v>
      </c>
      <c r="U64" s="264"/>
      <c r="V64" s="274"/>
      <c r="W64" s="265"/>
      <c r="X64" s="274"/>
      <c r="Y64" s="265"/>
      <c r="Z64" s="274"/>
      <c r="AA64" s="265"/>
      <c r="AB64" s="274"/>
      <c r="AC64" s="265"/>
      <c r="AD64" s="274"/>
      <c r="AE64" s="265"/>
      <c r="AF64" s="274"/>
      <c r="AG64" s="265"/>
      <c r="AH64" s="274"/>
      <c r="AI64" s="265"/>
      <c r="AJ64" s="274"/>
      <c r="AK64" s="265"/>
      <c r="AL64" s="264"/>
      <c r="AM64" s="264"/>
      <c r="AN64" s="264"/>
      <c r="AO64" s="264"/>
      <c r="AP64" s="264"/>
      <c r="AQ64" s="264"/>
      <c r="AR64" s="264"/>
      <c r="AS64" s="264"/>
      <c r="AT64" s="264"/>
      <c r="AU64" s="264"/>
      <c r="AV64" s="264"/>
      <c r="AW64" s="264"/>
      <c r="AX64" s="264"/>
      <c r="AY64" s="264"/>
      <c r="AZ64" s="264"/>
      <c r="BA64" s="264"/>
      <c r="BB64" s="264"/>
      <c r="BC64" s="264"/>
      <c r="BD64" s="264"/>
      <c r="BE64" s="264"/>
      <c r="BF64" s="264"/>
      <c r="BG64" s="264"/>
      <c r="BH64" s="264"/>
      <c r="BI64" s="264"/>
      <c r="BJ64" s="264"/>
      <c r="BK64" s="264"/>
      <c r="BL64" s="264"/>
      <c r="BM64" s="264"/>
      <c r="BN64" s="264"/>
      <c r="BO64" s="264"/>
      <c r="BP64" s="264"/>
      <c r="BQ64" s="264"/>
      <c r="BR64" s="264"/>
    </row>
    <row r="65" spans="2:70" ht="14.25" customHeight="1">
      <c r="B65" s="351" t="s">
        <v>16</v>
      </c>
      <c r="C65" s="352">
        <v>84</v>
      </c>
      <c r="D65" s="353">
        <v>327.07166666666689</v>
      </c>
      <c r="E65" s="352">
        <v>79</v>
      </c>
      <c r="F65" s="353">
        <v>344.28113924050655</v>
      </c>
      <c r="G65" s="352">
        <v>0</v>
      </c>
      <c r="H65" s="353">
        <v>0</v>
      </c>
      <c r="I65" s="352">
        <v>163</v>
      </c>
      <c r="J65" s="353">
        <v>335.41245398773032</v>
      </c>
      <c r="K65" s="352">
        <v>23160</v>
      </c>
      <c r="L65" s="353">
        <v>822.9786537132976</v>
      </c>
      <c r="M65" s="352">
        <v>16157</v>
      </c>
      <c r="N65" s="353">
        <v>780.13905118524508</v>
      </c>
      <c r="O65" s="352">
        <v>0</v>
      </c>
      <c r="P65" s="353">
        <v>0</v>
      </c>
      <c r="Q65" s="352">
        <v>39317</v>
      </c>
      <c r="R65" s="353">
        <v>805.37406897779522</v>
      </c>
      <c r="U65" s="264"/>
      <c r="V65" s="274"/>
      <c r="W65" s="265"/>
      <c r="X65" s="274"/>
      <c r="Y65" s="265"/>
      <c r="Z65" s="274"/>
      <c r="AA65" s="265"/>
      <c r="AB65" s="274"/>
      <c r="AC65" s="265"/>
      <c r="AD65" s="274"/>
      <c r="AE65" s="265"/>
      <c r="AF65" s="274"/>
      <c r="AG65" s="265"/>
      <c r="AH65" s="274"/>
      <c r="AI65" s="265"/>
      <c r="AJ65" s="274"/>
      <c r="AK65" s="265"/>
      <c r="AL65" s="264"/>
      <c r="AM65" s="264"/>
      <c r="AN65" s="264"/>
      <c r="AO65" s="264"/>
      <c r="AP65" s="264"/>
      <c r="AQ65" s="264"/>
      <c r="AR65" s="264"/>
      <c r="AS65" s="264"/>
      <c r="AT65" s="264"/>
      <c r="AU65" s="264"/>
      <c r="AV65" s="264"/>
      <c r="AW65" s="264"/>
      <c r="AX65" s="264"/>
      <c r="AY65" s="264"/>
      <c r="AZ65" s="264"/>
      <c r="BA65" s="264"/>
      <c r="BB65" s="264"/>
      <c r="BC65" s="264"/>
      <c r="BD65" s="264"/>
      <c r="BE65" s="264"/>
      <c r="BF65" s="264"/>
      <c r="BG65" s="264"/>
      <c r="BH65" s="264"/>
      <c r="BI65" s="264"/>
      <c r="BJ65" s="264"/>
      <c r="BK65" s="264"/>
      <c r="BL65" s="264"/>
      <c r="BM65" s="264"/>
      <c r="BN65" s="264"/>
      <c r="BO65" s="264"/>
      <c r="BP65" s="264"/>
      <c r="BQ65" s="264"/>
      <c r="BR65" s="264"/>
    </row>
    <row r="66" spans="2:70" ht="14.25" customHeight="1">
      <c r="B66" s="351" t="s">
        <v>17</v>
      </c>
      <c r="C66" s="352">
        <v>119</v>
      </c>
      <c r="D66" s="353">
        <v>300.81243697478993</v>
      </c>
      <c r="E66" s="352">
        <v>126</v>
      </c>
      <c r="F66" s="353">
        <v>284.7161111111111</v>
      </c>
      <c r="G66" s="352">
        <v>0</v>
      </c>
      <c r="H66" s="353">
        <v>0</v>
      </c>
      <c r="I66" s="352">
        <v>245</v>
      </c>
      <c r="J66" s="353">
        <v>292.53432653061225</v>
      </c>
      <c r="K66" s="352">
        <v>50020</v>
      </c>
      <c r="L66" s="353">
        <v>886.19384706117626</v>
      </c>
      <c r="M66" s="352">
        <v>38506</v>
      </c>
      <c r="N66" s="353">
        <v>829.71077130836704</v>
      </c>
      <c r="O66" s="352">
        <v>0</v>
      </c>
      <c r="P66" s="353">
        <v>0</v>
      </c>
      <c r="Q66" s="352">
        <v>88526</v>
      </c>
      <c r="R66" s="353">
        <v>861.62550199941279</v>
      </c>
      <c r="U66" s="264"/>
      <c r="V66" s="274"/>
      <c r="W66" s="265"/>
      <c r="X66" s="274"/>
      <c r="Y66" s="265"/>
      <c r="Z66" s="274"/>
      <c r="AA66" s="265"/>
      <c r="AB66" s="274"/>
      <c r="AC66" s="265"/>
      <c r="AD66" s="274"/>
      <c r="AE66" s="265"/>
      <c r="AF66" s="274"/>
      <c r="AG66" s="265"/>
      <c r="AH66" s="274"/>
      <c r="AI66" s="265"/>
      <c r="AJ66" s="274"/>
      <c r="AK66" s="265"/>
      <c r="AL66" s="264"/>
      <c r="AM66" s="264"/>
      <c r="AN66" s="264"/>
      <c r="AO66" s="264"/>
      <c r="AP66" s="264"/>
      <c r="AQ66" s="264"/>
      <c r="AR66" s="264"/>
      <c r="AS66" s="264"/>
      <c r="AT66" s="264"/>
      <c r="AU66" s="264"/>
      <c r="AV66" s="264"/>
      <c r="AW66" s="264"/>
      <c r="AX66" s="264"/>
      <c r="AY66" s="264"/>
      <c r="AZ66" s="264"/>
      <c r="BA66" s="264"/>
      <c r="BB66" s="264"/>
      <c r="BC66" s="264"/>
      <c r="BD66" s="264"/>
      <c r="BE66" s="264"/>
      <c r="BF66" s="264"/>
      <c r="BG66" s="264"/>
      <c r="BH66" s="264"/>
      <c r="BI66" s="264"/>
      <c r="BJ66" s="264"/>
      <c r="BK66" s="264"/>
      <c r="BL66" s="264"/>
      <c r="BM66" s="264"/>
      <c r="BN66" s="264"/>
      <c r="BO66" s="264"/>
      <c r="BP66" s="264"/>
      <c r="BQ66" s="264"/>
      <c r="BR66" s="264"/>
    </row>
    <row r="67" spans="2:70" ht="14.25" customHeight="1">
      <c r="B67" s="351" t="s">
        <v>18</v>
      </c>
      <c r="C67" s="352">
        <v>590</v>
      </c>
      <c r="D67" s="353">
        <v>552.59632203389867</v>
      </c>
      <c r="E67" s="352">
        <v>579</v>
      </c>
      <c r="F67" s="353">
        <v>566.31265975820406</v>
      </c>
      <c r="G67" s="352">
        <v>0</v>
      </c>
      <c r="H67" s="353">
        <v>0</v>
      </c>
      <c r="I67" s="352">
        <v>1169</v>
      </c>
      <c r="J67" s="353">
        <v>559.38995722840059</v>
      </c>
      <c r="K67" s="352">
        <v>85889</v>
      </c>
      <c r="L67" s="353">
        <v>910.28127094272838</v>
      </c>
      <c r="M67" s="352">
        <v>70385</v>
      </c>
      <c r="N67" s="353">
        <v>847.25763443915514</v>
      </c>
      <c r="O67" s="352">
        <v>0</v>
      </c>
      <c r="P67" s="353">
        <v>0</v>
      </c>
      <c r="Q67" s="352">
        <v>156274</v>
      </c>
      <c r="R67" s="353">
        <v>881.8957515645593</v>
      </c>
      <c r="U67" s="264"/>
      <c r="V67" s="274"/>
      <c r="W67" s="265"/>
      <c r="X67" s="274"/>
      <c r="Y67" s="265"/>
      <c r="Z67" s="274"/>
      <c r="AA67" s="265"/>
      <c r="AB67" s="274"/>
      <c r="AC67" s="265"/>
      <c r="AD67" s="274"/>
      <c r="AE67" s="265"/>
      <c r="AF67" s="274"/>
      <c r="AG67" s="265"/>
      <c r="AH67" s="274"/>
      <c r="AI67" s="265"/>
      <c r="AJ67" s="274"/>
      <c r="AK67" s="265"/>
      <c r="AL67" s="264"/>
      <c r="AM67" s="264"/>
      <c r="AN67" s="264"/>
      <c r="AO67" s="264"/>
      <c r="AP67" s="264"/>
      <c r="AQ67" s="264"/>
      <c r="AR67" s="264"/>
      <c r="AS67" s="264"/>
      <c r="AT67" s="264"/>
      <c r="AU67" s="264"/>
      <c r="AV67" s="264"/>
      <c r="AW67" s="264"/>
      <c r="AX67" s="264"/>
      <c r="AY67" s="264"/>
      <c r="AZ67" s="264"/>
      <c r="BA67" s="264"/>
      <c r="BB67" s="264"/>
      <c r="BC67" s="264"/>
      <c r="BD67" s="264"/>
      <c r="BE67" s="264"/>
      <c r="BF67" s="264"/>
      <c r="BG67" s="264"/>
      <c r="BH67" s="264"/>
      <c r="BI67" s="264"/>
      <c r="BJ67" s="264"/>
      <c r="BK67" s="264"/>
      <c r="BL67" s="264"/>
      <c r="BM67" s="264"/>
      <c r="BN67" s="264"/>
      <c r="BO67" s="264"/>
      <c r="BP67" s="264"/>
      <c r="BQ67" s="264"/>
      <c r="BR67" s="264"/>
    </row>
    <row r="68" spans="2:70" ht="14.25" customHeight="1">
      <c r="B68" s="351" t="s">
        <v>19</v>
      </c>
      <c r="C68" s="352">
        <v>2461</v>
      </c>
      <c r="D68" s="353">
        <v>604.632677773262</v>
      </c>
      <c r="E68" s="352">
        <v>2532</v>
      </c>
      <c r="F68" s="353">
        <v>610.18248025276375</v>
      </c>
      <c r="G68" s="352">
        <v>0</v>
      </c>
      <c r="H68" s="353">
        <v>0</v>
      </c>
      <c r="I68" s="352">
        <v>4993</v>
      </c>
      <c r="J68" s="353">
        <v>607.44703785299328</v>
      </c>
      <c r="K68" s="352">
        <v>127286</v>
      </c>
      <c r="L68" s="353">
        <v>924.1310243074663</v>
      </c>
      <c r="M68" s="352">
        <v>115095</v>
      </c>
      <c r="N68" s="353">
        <v>831.72185759589911</v>
      </c>
      <c r="O68" s="352">
        <v>1</v>
      </c>
      <c r="P68" s="353">
        <v>406.97</v>
      </c>
      <c r="Q68" s="352">
        <v>242382</v>
      </c>
      <c r="R68" s="353">
        <v>880.24843317573152</v>
      </c>
      <c r="U68" s="264"/>
      <c r="V68" s="274"/>
      <c r="W68" s="265"/>
      <c r="X68" s="274"/>
      <c r="Y68" s="265"/>
      <c r="Z68" s="274"/>
      <c r="AA68" s="265"/>
      <c r="AB68" s="274"/>
      <c r="AC68" s="265"/>
      <c r="AD68" s="274"/>
      <c r="AE68" s="265"/>
      <c r="AF68" s="274"/>
      <c r="AG68" s="265"/>
      <c r="AH68" s="274"/>
      <c r="AI68" s="265"/>
      <c r="AJ68" s="274"/>
      <c r="AK68" s="265"/>
      <c r="AL68" s="264"/>
      <c r="AM68" s="264"/>
      <c r="AN68" s="264"/>
      <c r="AO68" s="264"/>
      <c r="AP68" s="264"/>
      <c r="AQ68" s="264"/>
      <c r="AR68" s="264"/>
      <c r="AS68" s="264"/>
      <c r="AT68" s="264"/>
      <c r="AU68" s="264"/>
      <c r="AV68" s="264"/>
      <c r="AW68" s="264"/>
      <c r="AX68" s="264"/>
      <c r="AY68" s="264"/>
      <c r="AZ68" s="264"/>
      <c r="BA68" s="264"/>
      <c r="BB68" s="264"/>
      <c r="BC68" s="264"/>
      <c r="BD68" s="264"/>
      <c r="BE68" s="264"/>
      <c r="BF68" s="264"/>
      <c r="BG68" s="264"/>
      <c r="BH68" s="264"/>
      <c r="BI68" s="264"/>
      <c r="BJ68" s="264"/>
      <c r="BK68" s="264"/>
      <c r="BL68" s="264"/>
      <c r="BM68" s="264"/>
      <c r="BN68" s="264"/>
      <c r="BO68" s="264"/>
      <c r="BP68" s="264"/>
      <c r="BQ68" s="264"/>
      <c r="BR68" s="264"/>
    </row>
    <row r="69" spans="2:70" ht="14.25" customHeight="1">
      <c r="B69" s="351" t="s">
        <v>20</v>
      </c>
      <c r="C69" s="352">
        <v>3974</v>
      </c>
      <c r="D69" s="353">
        <v>619.8084927025651</v>
      </c>
      <c r="E69" s="352">
        <v>4558</v>
      </c>
      <c r="F69" s="353">
        <v>663.23987275120555</v>
      </c>
      <c r="G69" s="352">
        <v>0</v>
      </c>
      <c r="H69" s="353">
        <v>0</v>
      </c>
      <c r="I69" s="352">
        <v>8532</v>
      </c>
      <c r="J69" s="353">
        <v>643.01058251289123</v>
      </c>
      <c r="K69" s="352">
        <v>193454</v>
      </c>
      <c r="L69" s="353">
        <v>1113.714857847342</v>
      </c>
      <c r="M69" s="352">
        <v>181957</v>
      </c>
      <c r="N69" s="353">
        <v>873.16919316102155</v>
      </c>
      <c r="O69" s="352">
        <v>0</v>
      </c>
      <c r="P69" s="353">
        <v>0</v>
      </c>
      <c r="Q69" s="352">
        <v>375411</v>
      </c>
      <c r="R69" s="353">
        <v>997.12539320904216</v>
      </c>
      <c r="U69" s="264"/>
      <c r="V69" s="274"/>
      <c r="W69" s="265"/>
      <c r="X69" s="274"/>
      <c r="Y69" s="265"/>
      <c r="Z69" s="274"/>
      <c r="AA69" s="265"/>
      <c r="AB69" s="274"/>
      <c r="AC69" s="265"/>
      <c r="AD69" s="274"/>
      <c r="AE69" s="265"/>
      <c r="AF69" s="274"/>
      <c r="AG69" s="265"/>
      <c r="AH69" s="274"/>
      <c r="AI69" s="265"/>
      <c r="AJ69" s="274"/>
      <c r="AK69" s="265"/>
      <c r="AL69" s="264"/>
      <c r="AM69" s="264"/>
      <c r="AN69" s="264"/>
      <c r="AO69" s="264"/>
      <c r="AP69" s="264"/>
      <c r="AQ69" s="264"/>
      <c r="AR69" s="264"/>
      <c r="AS69" s="264"/>
      <c r="AT69" s="264"/>
      <c r="AU69" s="264"/>
      <c r="AV69" s="264"/>
      <c r="AW69" s="264"/>
      <c r="AX69" s="264"/>
      <c r="AY69" s="264"/>
      <c r="AZ69" s="264"/>
      <c r="BA69" s="264"/>
      <c r="BB69" s="264"/>
      <c r="BC69" s="264"/>
      <c r="BD69" s="264"/>
      <c r="BE69" s="264"/>
      <c r="BF69" s="264"/>
      <c r="BG69" s="264"/>
      <c r="BH69" s="264"/>
      <c r="BI69" s="264"/>
      <c r="BJ69" s="264"/>
      <c r="BK69" s="264"/>
      <c r="BL69" s="264"/>
      <c r="BM69" s="264"/>
      <c r="BN69" s="264"/>
      <c r="BO69" s="264"/>
      <c r="BP69" s="264"/>
      <c r="BQ69" s="264"/>
      <c r="BR69" s="264"/>
    </row>
    <row r="70" spans="2:70" ht="14.25" customHeight="1">
      <c r="B70" s="351" t="s">
        <v>21</v>
      </c>
      <c r="C70" s="352">
        <v>3471</v>
      </c>
      <c r="D70" s="353">
        <v>633.92965139729017</v>
      </c>
      <c r="E70" s="352">
        <v>5218</v>
      </c>
      <c r="F70" s="353">
        <v>678.37203142966632</v>
      </c>
      <c r="G70" s="352">
        <v>0</v>
      </c>
      <c r="H70" s="353">
        <v>0</v>
      </c>
      <c r="I70" s="352">
        <v>8689</v>
      </c>
      <c r="J70" s="353">
        <v>660.61860743468674</v>
      </c>
      <c r="K70" s="352">
        <v>419599</v>
      </c>
      <c r="L70" s="353">
        <v>1424.1851174573826</v>
      </c>
      <c r="M70" s="352">
        <v>338402</v>
      </c>
      <c r="N70" s="353">
        <v>1047.0679330795933</v>
      </c>
      <c r="O70" s="352">
        <v>1</v>
      </c>
      <c r="P70" s="353">
        <v>820.78</v>
      </c>
      <c r="Q70" s="352">
        <v>758002</v>
      </c>
      <c r="R70" s="353">
        <v>1255.8243310307898</v>
      </c>
      <c r="U70" s="264"/>
      <c r="V70" s="274"/>
      <c r="W70" s="265"/>
      <c r="X70" s="274"/>
      <c r="Y70" s="265"/>
      <c r="Z70" s="274"/>
      <c r="AA70" s="265"/>
      <c r="AB70" s="274"/>
      <c r="AC70" s="265"/>
      <c r="AD70" s="274"/>
      <c r="AE70" s="265"/>
      <c r="AF70" s="274"/>
      <c r="AG70" s="265"/>
      <c r="AH70" s="274"/>
      <c r="AI70" s="265"/>
      <c r="AJ70" s="274"/>
      <c r="AK70" s="265"/>
      <c r="AL70" s="264"/>
      <c r="AM70" s="264"/>
      <c r="AN70" s="264"/>
      <c r="AO70" s="264"/>
      <c r="AP70" s="264"/>
      <c r="AQ70" s="264"/>
      <c r="AR70" s="264"/>
      <c r="AS70" s="264"/>
      <c r="AT70" s="264"/>
      <c r="AU70" s="264"/>
      <c r="AV70" s="264"/>
      <c r="AW70" s="264"/>
      <c r="AX70" s="264"/>
      <c r="AY70" s="264"/>
      <c r="AZ70" s="264"/>
      <c r="BA70" s="264"/>
      <c r="BB70" s="264"/>
      <c r="BC70" s="264"/>
      <c r="BD70" s="264"/>
      <c r="BE70" s="264"/>
      <c r="BF70" s="264"/>
      <c r="BG70" s="264"/>
      <c r="BH70" s="264"/>
      <c r="BI70" s="264"/>
      <c r="BJ70" s="264"/>
      <c r="BK70" s="264"/>
      <c r="BL70" s="264"/>
      <c r="BM70" s="264"/>
      <c r="BN70" s="264"/>
      <c r="BO70" s="264"/>
      <c r="BP70" s="264"/>
      <c r="BQ70" s="264"/>
      <c r="BR70" s="264"/>
    </row>
    <row r="71" spans="2:70" ht="14.25" customHeight="1">
      <c r="B71" s="351" t="s">
        <v>22</v>
      </c>
      <c r="C71" s="352">
        <v>1744</v>
      </c>
      <c r="D71" s="353">
        <v>669.34243119265989</v>
      </c>
      <c r="E71" s="352">
        <v>3864</v>
      </c>
      <c r="F71" s="353">
        <v>728.34190993788854</v>
      </c>
      <c r="G71" s="352">
        <v>0</v>
      </c>
      <c r="H71" s="353">
        <v>0</v>
      </c>
      <c r="I71" s="352">
        <v>5608</v>
      </c>
      <c r="J71" s="353">
        <v>709.99399786019978</v>
      </c>
      <c r="K71" s="352">
        <v>975967</v>
      </c>
      <c r="L71" s="353">
        <v>1498.6291768061867</v>
      </c>
      <c r="M71" s="352">
        <v>840330</v>
      </c>
      <c r="N71" s="353">
        <v>1145.0306142586835</v>
      </c>
      <c r="O71" s="352">
        <v>0</v>
      </c>
      <c r="P71" s="353">
        <v>0</v>
      </c>
      <c r="Q71" s="352">
        <v>1816297</v>
      </c>
      <c r="R71" s="353">
        <v>1335.0328706593707</v>
      </c>
      <c r="U71" s="264"/>
      <c r="V71" s="274"/>
      <c r="W71" s="265"/>
      <c r="X71" s="274"/>
      <c r="Y71" s="265"/>
      <c r="Z71" s="274"/>
      <c r="AA71" s="265"/>
      <c r="AB71" s="274"/>
      <c r="AC71" s="265"/>
      <c r="AD71" s="274"/>
      <c r="AE71" s="265"/>
      <c r="AF71" s="274"/>
      <c r="AG71" s="265"/>
      <c r="AH71" s="274"/>
      <c r="AI71" s="265"/>
      <c r="AJ71" s="274"/>
      <c r="AK71" s="265"/>
      <c r="AL71" s="264"/>
      <c r="AM71" s="264"/>
      <c r="AN71" s="264"/>
      <c r="AO71" s="264"/>
      <c r="AP71" s="264"/>
      <c r="AQ71" s="264"/>
      <c r="AR71" s="264"/>
      <c r="AS71" s="264"/>
      <c r="AT71" s="264"/>
      <c r="AU71" s="264"/>
      <c r="AV71" s="264"/>
      <c r="AW71" s="264"/>
      <c r="AX71" s="264"/>
      <c r="AY71" s="264"/>
      <c r="AZ71" s="264"/>
      <c r="BA71" s="264"/>
      <c r="BB71" s="264"/>
      <c r="BC71" s="264"/>
      <c r="BD71" s="264"/>
      <c r="BE71" s="264"/>
      <c r="BF71" s="264"/>
      <c r="BG71" s="264"/>
      <c r="BH71" s="264"/>
      <c r="BI71" s="264"/>
      <c r="BJ71" s="264"/>
      <c r="BK71" s="264"/>
      <c r="BL71" s="264"/>
      <c r="BM71" s="264"/>
      <c r="BN71" s="264"/>
      <c r="BO71" s="264"/>
      <c r="BP71" s="264"/>
      <c r="BQ71" s="264"/>
      <c r="BR71" s="264"/>
    </row>
    <row r="72" spans="2:70" ht="14.25" customHeight="1">
      <c r="B72" s="351" t="s">
        <v>23</v>
      </c>
      <c r="C72" s="352">
        <v>1037</v>
      </c>
      <c r="D72" s="353">
        <v>655.50504339440499</v>
      </c>
      <c r="E72" s="352">
        <v>3423</v>
      </c>
      <c r="F72" s="353">
        <v>688.44976336547109</v>
      </c>
      <c r="G72" s="352">
        <v>0</v>
      </c>
      <c r="H72" s="353">
        <v>0</v>
      </c>
      <c r="I72" s="352">
        <v>4460</v>
      </c>
      <c r="J72" s="353">
        <v>680.78974663677252</v>
      </c>
      <c r="K72" s="352">
        <v>932290</v>
      </c>
      <c r="L72" s="353">
        <v>1489.1132828948073</v>
      </c>
      <c r="M72" s="352">
        <v>859554</v>
      </c>
      <c r="N72" s="353">
        <v>996.53226265016451</v>
      </c>
      <c r="O72" s="352">
        <v>3</v>
      </c>
      <c r="P72" s="353">
        <v>1039.8633333333335</v>
      </c>
      <c r="Q72" s="352">
        <v>1791847</v>
      </c>
      <c r="R72" s="353">
        <v>1252.8200424422396</v>
      </c>
      <c r="U72" s="264"/>
      <c r="V72" s="274"/>
      <c r="W72" s="265"/>
      <c r="X72" s="274"/>
      <c r="Y72" s="265"/>
      <c r="Z72" s="274"/>
      <c r="AA72" s="265"/>
      <c r="AB72" s="274"/>
      <c r="AC72" s="265"/>
      <c r="AD72" s="274"/>
      <c r="AE72" s="265"/>
      <c r="AF72" s="274"/>
      <c r="AG72" s="265"/>
      <c r="AH72" s="274"/>
      <c r="AI72" s="265"/>
      <c r="AJ72" s="274"/>
      <c r="AK72" s="265"/>
      <c r="AL72" s="264"/>
      <c r="AM72" s="264"/>
      <c r="AN72" s="264"/>
      <c r="AO72" s="264"/>
      <c r="AP72" s="264"/>
      <c r="AQ72" s="264"/>
      <c r="AR72" s="264"/>
      <c r="AS72" s="264"/>
      <c r="AT72" s="264"/>
      <c r="AU72" s="264"/>
      <c r="AV72" s="264"/>
      <c r="AW72" s="264"/>
      <c r="AX72" s="264"/>
      <c r="AY72" s="264"/>
      <c r="AZ72" s="264"/>
      <c r="BA72" s="264"/>
      <c r="BB72" s="264"/>
      <c r="BC72" s="264"/>
      <c r="BD72" s="264"/>
      <c r="BE72" s="264"/>
      <c r="BF72" s="264"/>
      <c r="BG72" s="264"/>
      <c r="BH72" s="264"/>
      <c r="BI72" s="264"/>
      <c r="BJ72" s="264"/>
      <c r="BK72" s="264"/>
      <c r="BL72" s="264"/>
      <c r="BM72" s="264"/>
      <c r="BN72" s="264"/>
      <c r="BO72" s="264"/>
      <c r="BP72" s="264"/>
      <c r="BQ72" s="264"/>
      <c r="BR72" s="264"/>
    </row>
    <row r="73" spans="2:70" ht="14.25" customHeight="1">
      <c r="B73" s="351" t="s">
        <v>24</v>
      </c>
      <c r="C73" s="352">
        <v>592</v>
      </c>
      <c r="D73" s="353">
        <v>610.60241554053994</v>
      </c>
      <c r="E73" s="352">
        <v>2976</v>
      </c>
      <c r="F73" s="353">
        <v>651.47805779570115</v>
      </c>
      <c r="G73" s="352">
        <v>0</v>
      </c>
      <c r="H73" s="353">
        <v>0</v>
      </c>
      <c r="I73" s="352">
        <v>3568</v>
      </c>
      <c r="J73" s="353">
        <v>644.69600056053991</v>
      </c>
      <c r="K73" s="352">
        <v>769461</v>
      </c>
      <c r="L73" s="353">
        <v>1404.4010142944226</v>
      </c>
      <c r="M73" s="352">
        <v>826623</v>
      </c>
      <c r="N73" s="353">
        <v>847.18064857861316</v>
      </c>
      <c r="O73" s="352">
        <v>2</v>
      </c>
      <c r="P73" s="353">
        <v>684.44</v>
      </c>
      <c r="Q73" s="352">
        <v>1596086</v>
      </c>
      <c r="R73" s="353">
        <v>1115.8121724080029</v>
      </c>
      <c r="S73" s="52"/>
      <c r="U73" s="264"/>
      <c r="V73" s="274"/>
      <c r="W73" s="265"/>
      <c r="X73" s="274"/>
      <c r="Y73" s="265"/>
      <c r="Z73" s="274"/>
      <c r="AA73" s="265"/>
      <c r="AB73" s="274"/>
      <c r="AC73" s="265"/>
      <c r="AD73" s="274"/>
      <c r="AE73" s="265"/>
      <c r="AF73" s="274"/>
      <c r="AG73" s="265"/>
      <c r="AH73" s="274"/>
      <c r="AI73" s="265"/>
      <c r="AJ73" s="274"/>
      <c r="AK73" s="265"/>
      <c r="AL73" s="264"/>
      <c r="AM73" s="264"/>
      <c r="AN73" s="264"/>
      <c r="AO73" s="264"/>
      <c r="AP73" s="264"/>
      <c r="AQ73" s="264"/>
      <c r="AR73" s="264"/>
      <c r="AS73" s="264"/>
      <c r="AT73" s="264"/>
      <c r="AU73" s="264"/>
      <c r="AV73" s="264"/>
      <c r="AW73" s="264"/>
      <c r="AX73" s="264"/>
      <c r="AY73" s="264"/>
      <c r="AZ73" s="264"/>
      <c r="BA73" s="264"/>
      <c r="BB73" s="264"/>
      <c r="BC73" s="264"/>
      <c r="BD73" s="264"/>
      <c r="BE73" s="264"/>
      <c r="BF73" s="264"/>
      <c r="BG73" s="264"/>
      <c r="BH73" s="264"/>
      <c r="BI73" s="264"/>
      <c r="BJ73" s="264"/>
      <c r="BK73" s="264"/>
      <c r="BL73" s="264"/>
      <c r="BM73" s="264"/>
      <c r="BN73" s="264"/>
      <c r="BO73" s="264"/>
      <c r="BP73" s="264"/>
      <c r="BQ73" s="264"/>
      <c r="BR73" s="264"/>
    </row>
    <row r="74" spans="2:70" ht="14.25" customHeight="1">
      <c r="B74" s="351" t="s">
        <v>25</v>
      </c>
      <c r="C74" s="352">
        <v>253</v>
      </c>
      <c r="D74" s="353">
        <v>543.8193280632421</v>
      </c>
      <c r="E74" s="352">
        <v>2050</v>
      </c>
      <c r="F74" s="353">
        <v>635.97003902439087</v>
      </c>
      <c r="G74" s="352">
        <v>0</v>
      </c>
      <c r="H74" s="353">
        <v>0</v>
      </c>
      <c r="I74" s="352">
        <v>2303</v>
      </c>
      <c r="J74" s="353">
        <v>625.84666521927988</v>
      </c>
      <c r="K74" s="352">
        <v>489586</v>
      </c>
      <c r="L74" s="353">
        <v>1247.2907796995801</v>
      </c>
      <c r="M74" s="352">
        <v>668408</v>
      </c>
      <c r="N74" s="353">
        <v>765.77056256058893</v>
      </c>
      <c r="O74" s="352">
        <v>6</v>
      </c>
      <c r="P74" s="353">
        <v>1027.1516666666669</v>
      </c>
      <c r="Q74" s="352">
        <v>1158000</v>
      </c>
      <c r="R74" s="353">
        <v>969.35184521588678</v>
      </c>
      <c r="U74" s="264"/>
      <c r="V74" s="274"/>
      <c r="W74" s="265"/>
      <c r="X74" s="274"/>
      <c r="Y74" s="265"/>
      <c r="Z74" s="274"/>
      <c r="AA74" s="265"/>
      <c r="AB74" s="274"/>
      <c r="AC74" s="265"/>
      <c r="AD74" s="274"/>
      <c r="AE74" s="265"/>
      <c r="AF74" s="274"/>
      <c r="AG74" s="265"/>
      <c r="AH74" s="274"/>
      <c r="AI74" s="265"/>
      <c r="AJ74" s="274"/>
      <c r="AK74" s="265"/>
      <c r="AL74" s="264"/>
      <c r="AM74" s="264"/>
      <c r="AN74" s="264"/>
      <c r="AO74" s="264"/>
      <c r="AP74" s="264"/>
      <c r="AQ74" s="264"/>
      <c r="AR74" s="264"/>
      <c r="AS74" s="264"/>
      <c r="AT74" s="264"/>
      <c r="AU74" s="264"/>
      <c r="AV74" s="264"/>
      <c r="AW74" s="264"/>
      <c r="AX74" s="264"/>
      <c r="AY74" s="264"/>
      <c r="AZ74" s="264"/>
      <c r="BA74" s="264"/>
      <c r="BB74" s="264"/>
      <c r="BC74" s="264"/>
      <c r="BD74" s="264"/>
      <c r="BE74" s="264"/>
      <c r="BF74" s="264"/>
      <c r="BG74" s="264"/>
      <c r="BH74" s="264"/>
      <c r="BI74" s="264"/>
      <c r="BJ74" s="264"/>
      <c r="BK74" s="264"/>
      <c r="BL74" s="264"/>
      <c r="BM74" s="264"/>
      <c r="BN74" s="264"/>
      <c r="BO74" s="264"/>
      <c r="BP74" s="264"/>
      <c r="BQ74" s="264"/>
      <c r="BR74" s="264"/>
    </row>
    <row r="75" spans="2:70" ht="14.25" customHeight="1">
      <c r="B75" s="351" t="s">
        <v>26</v>
      </c>
      <c r="C75" s="352">
        <v>355</v>
      </c>
      <c r="D75" s="353">
        <v>517.72515492957871</v>
      </c>
      <c r="E75" s="352">
        <v>3957</v>
      </c>
      <c r="F75" s="353">
        <v>592.16127874652841</v>
      </c>
      <c r="G75" s="352">
        <v>0</v>
      </c>
      <c r="H75" s="353">
        <v>0</v>
      </c>
      <c r="I75" s="352">
        <v>4312</v>
      </c>
      <c r="J75" s="353">
        <v>586.03307282004016</v>
      </c>
      <c r="K75" s="352">
        <v>556812</v>
      </c>
      <c r="L75" s="353">
        <v>1079.6292235081094</v>
      </c>
      <c r="M75" s="352">
        <v>1153964</v>
      </c>
      <c r="N75" s="353">
        <v>718.37968318768128</v>
      </c>
      <c r="O75" s="352">
        <v>29</v>
      </c>
      <c r="P75" s="353">
        <v>688.06448275862067</v>
      </c>
      <c r="Q75" s="352">
        <v>1710805</v>
      </c>
      <c r="R75" s="353">
        <v>835.95427520961584</v>
      </c>
      <c r="U75" s="264"/>
      <c r="V75" s="274"/>
      <c r="W75" s="265"/>
      <c r="X75" s="274"/>
      <c r="Y75" s="265"/>
      <c r="Z75" s="274"/>
      <c r="AA75" s="265"/>
      <c r="AB75" s="274"/>
      <c r="AC75" s="265"/>
      <c r="AD75" s="274"/>
      <c r="AE75" s="265"/>
      <c r="AF75" s="274"/>
      <c r="AG75" s="265"/>
      <c r="AH75" s="274"/>
      <c r="AI75" s="265"/>
      <c r="AJ75" s="274"/>
      <c r="AK75" s="265"/>
      <c r="AL75" s="264"/>
      <c r="AM75" s="264"/>
      <c r="AN75" s="264"/>
      <c r="AO75" s="264"/>
      <c r="AP75" s="264"/>
      <c r="AQ75" s="264"/>
      <c r="AR75" s="264"/>
      <c r="AS75" s="264"/>
      <c r="AT75" s="264"/>
      <c r="AU75" s="264"/>
      <c r="AV75" s="264"/>
      <c r="AW75" s="264"/>
      <c r="AX75" s="264"/>
      <c r="AY75" s="264"/>
      <c r="AZ75" s="264"/>
      <c r="BA75" s="264"/>
      <c r="BB75" s="264"/>
      <c r="BC75" s="264"/>
      <c r="BD75" s="264"/>
      <c r="BE75" s="264"/>
      <c r="BF75" s="264"/>
      <c r="BG75" s="264"/>
      <c r="BH75" s="264"/>
      <c r="BI75" s="264"/>
      <c r="BJ75" s="264"/>
      <c r="BK75" s="264"/>
      <c r="BL75" s="264"/>
      <c r="BM75" s="264"/>
      <c r="BN75" s="264"/>
      <c r="BO75" s="264"/>
      <c r="BP75" s="264"/>
      <c r="BQ75" s="264"/>
      <c r="BR75" s="264"/>
    </row>
    <row r="76" spans="2:70" ht="14.25" customHeight="1">
      <c r="B76" s="351" t="s">
        <v>5</v>
      </c>
      <c r="C76" s="352">
        <v>0</v>
      </c>
      <c r="D76" s="353">
        <v>0</v>
      </c>
      <c r="E76" s="352">
        <v>0</v>
      </c>
      <c r="F76" s="353">
        <v>0</v>
      </c>
      <c r="G76" s="352">
        <v>0</v>
      </c>
      <c r="H76" s="353">
        <v>0</v>
      </c>
      <c r="I76" s="352">
        <v>0</v>
      </c>
      <c r="J76" s="353">
        <v>0</v>
      </c>
      <c r="K76" s="352">
        <v>70</v>
      </c>
      <c r="L76" s="353">
        <v>1793.2494285714279</v>
      </c>
      <c r="M76" s="352">
        <v>33</v>
      </c>
      <c r="N76" s="353">
        <v>959.0984848484851</v>
      </c>
      <c r="O76" s="352">
        <v>0</v>
      </c>
      <c r="P76" s="353">
        <v>0</v>
      </c>
      <c r="Q76" s="352">
        <v>103</v>
      </c>
      <c r="R76" s="353">
        <v>1525.997184466019</v>
      </c>
      <c r="U76" s="264"/>
      <c r="V76" s="274"/>
      <c r="W76" s="265"/>
      <c r="X76" s="274"/>
      <c r="Y76" s="265"/>
      <c r="Z76" s="274"/>
      <c r="AA76" s="265"/>
      <c r="AB76" s="274"/>
      <c r="AC76" s="265"/>
      <c r="AD76" s="274"/>
      <c r="AE76" s="265"/>
      <c r="AF76" s="274"/>
      <c r="AG76" s="265"/>
      <c r="AH76" s="274"/>
      <c r="AI76" s="265"/>
      <c r="AJ76" s="274"/>
      <c r="AK76" s="265"/>
      <c r="AL76" s="264"/>
      <c r="AM76" s="264"/>
      <c r="AN76" s="264"/>
      <c r="AO76" s="264"/>
      <c r="AP76" s="264"/>
      <c r="AQ76" s="264"/>
      <c r="AR76" s="264"/>
      <c r="AS76" s="264"/>
      <c r="AT76" s="264"/>
      <c r="AU76" s="264"/>
      <c r="AV76" s="264"/>
      <c r="AW76" s="264"/>
      <c r="AX76" s="264"/>
      <c r="AY76" s="264"/>
      <c r="AZ76" s="264"/>
      <c r="BA76" s="264"/>
      <c r="BB76" s="264"/>
      <c r="BC76" s="264"/>
      <c r="BD76" s="264"/>
      <c r="BE76" s="264"/>
      <c r="BF76" s="264"/>
      <c r="BG76" s="264"/>
      <c r="BH76" s="264"/>
      <c r="BI76" s="264"/>
      <c r="BJ76" s="264"/>
      <c r="BK76" s="264"/>
      <c r="BL76" s="264"/>
      <c r="BM76" s="264"/>
      <c r="BN76" s="264"/>
      <c r="BO76" s="264"/>
      <c r="BP76" s="264"/>
      <c r="BQ76" s="264"/>
      <c r="BR76" s="264"/>
    </row>
    <row r="77" spans="2:70" ht="14.25" customHeight="1">
      <c r="B77" s="355" t="s">
        <v>6</v>
      </c>
      <c r="C77" s="356">
        <v>14919</v>
      </c>
      <c r="D77" s="357">
        <v>613.1293712715318</v>
      </c>
      <c r="E77" s="356">
        <v>29580</v>
      </c>
      <c r="F77" s="357">
        <v>653.18192292089327</v>
      </c>
      <c r="G77" s="356">
        <v>0</v>
      </c>
      <c r="H77" s="357">
        <v>0</v>
      </c>
      <c r="I77" s="356">
        <v>44499</v>
      </c>
      <c r="J77" s="357">
        <v>639.75366570035294</v>
      </c>
      <c r="K77" s="356">
        <v>4735657</v>
      </c>
      <c r="L77" s="357">
        <v>1321.279677398511</v>
      </c>
      <c r="M77" s="356">
        <v>5214168</v>
      </c>
      <c r="N77" s="357">
        <v>884.10820770254907</v>
      </c>
      <c r="O77" s="356">
        <v>44</v>
      </c>
      <c r="P77" s="357">
        <v>743.14931818181822</v>
      </c>
      <c r="Q77" s="356">
        <v>9949869</v>
      </c>
      <c r="R77" s="357">
        <v>1092.1800856815287</v>
      </c>
      <c r="U77" s="264"/>
      <c r="V77" s="274"/>
      <c r="W77" s="265"/>
      <c r="X77" s="274"/>
      <c r="Y77" s="265"/>
      <c r="Z77" s="274"/>
      <c r="AA77" s="265"/>
      <c r="AB77" s="274"/>
      <c r="AC77" s="265"/>
      <c r="AD77" s="274"/>
      <c r="AE77" s="265"/>
      <c r="AF77" s="274"/>
      <c r="AG77" s="265"/>
      <c r="AH77" s="274"/>
      <c r="AI77" s="265"/>
      <c r="AJ77" s="274"/>
      <c r="AK77" s="265"/>
      <c r="AL77" s="264"/>
      <c r="AM77" s="264"/>
      <c r="AN77" s="264"/>
      <c r="AO77" s="264"/>
      <c r="AP77" s="264"/>
      <c r="AQ77" s="264"/>
      <c r="AR77" s="264"/>
      <c r="AS77" s="264"/>
      <c r="AT77" s="264"/>
      <c r="AU77" s="264"/>
      <c r="AV77" s="264"/>
      <c r="AW77" s="264"/>
      <c r="AX77" s="264"/>
      <c r="AY77" s="264"/>
      <c r="AZ77" s="264"/>
      <c r="BA77" s="264"/>
      <c r="BB77" s="264"/>
      <c r="BC77" s="264"/>
      <c r="BD77" s="264"/>
      <c r="BE77" s="264"/>
      <c r="BF77" s="264"/>
      <c r="BG77" s="264"/>
      <c r="BH77" s="264"/>
      <c r="BI77" s="264"/>
      <c r="BJ77" s="264"/>
      <c r="BK77" s="264"/>
      <c r="BL77" s="264"/>
      <c r="BM77" s="264"/>
      <c r="BN77" s="264"/>
      <c r="BO77" s="264"/>
      <c r="BP77" s="264"/>
      <c r="BQ77" s="264"/>
      <c r="BR77" s="264"/>
    </row>
    <row r="78" spans="2:70" ht="14.25" customHeight="1">
      <c r="B78" s="358" t="s">
        <v>27</v>
      </c>
      <c r="C78" s="352">
        <v>60.481667672095988</v>
      </c>
      <c r="D78" s="352" t="s">
        <v>226</v>
      </c>
      <c r="E78" s="352">
        <v>68.189215686274508</v>
      </c>
      <c r="F78" s="352" t="s">
        <v>226</v>
      </c>
      <c r="G78" s="352">
        <v>0</v>
      </c>
      <c r="H78" s="352">
        <v>0</v>
      </c>
      <c r="I78" s="352">
        <v>65.605137194094254</v>
      </c>
      <c r="J78" s="352" t="s">
        <v>226</v>
      </c>
      <c r="K78" s="352">
        <v>70.611152886797797</v>
      </c>
      <c r="L78" s="352" t="s">
        <v>226</v>
      </c>
      <c r="M78" s="352">
        <v>73.865872769036912</v>
      </c>
      <c r="N78" s="352" t="s">
        <v>226</v>
      </c>
      <c r="O78" s="352">
        <v>81.977272727272734</v>
      </c>
      <c r="P78" s="352" t="s">
        <v>226</v>
      </c>
      <c r="Q78" s="352">
        <v>72.316807048527579</v>
      </c>
      <c r="R78" s="352" t="s">
        <v>226</v>
      </c>
      <c r="U78" s="264"/>
      <c r="V78" s="274"/>
      <c r="W78" s="265"/>
      <c r="X78" s="274"/>
      <c r="Y78" s="265"/>
      <c r="Z78" s="274"/>
      <c r="AA78" s="265"/>
      <c r="AB78" s="274"/>
      <c r="AC78" s="265"/>
      <c r="AD78" s="274"/>
      <c r="AE78" s="265"/>
      <c r="AF78" s="274"/>
      <c r="AG78" s="265"/>
      <c r="AH78" s="274"/>
      <c r="AI78" s="265"/>
      <c r="AJ78" s="274"/>
      <c r="AK78" s="265"/>
      <c r="AL78" s="264"/>
      <c r="AM78" s="264"/>
      <c r="AN78" s="264"/>
      <c r="AO78" s="264"/>
      <c r="AP78" s="264"/>
      <c r="AQ78" s="264"/>
      <c r="AR78" s="264"/>
      <c r="AS78" s="264"/>
      <c r="AT78" s="264"/>
      <c r="AU78" s="264"/>
      <c r="AV78" s="264"/>
      <c r="AW78" s="264"/>
      <c r="AX78" s="264"/>
      <c r="AY78" s="264"/>
      <c r="AZ78" s="264"/>
      <c r="BA78" s="264"/>
      <c r="BB78" s="264"/>
      <c r="BC78" s="264"/>
      <c r="BD78" s="264"/>
      <c r="BE78" s="264"/>
      <c r="BF78" s="264"/>
      <c r="BG78" s="264"/>
      <c r="BH78" s="264"/>
      <c r="BI78" s="264"/>
      <c r="BJ78" s="264"/>
      <c r="BK78" s="264"/>
      <c r="BL78" s="264"/>
      <c r="BM78" s="264"/>
      <c r="BN78" s="264"/>
      <c r="BO78" s="264"/>
      <c r="BP78" s="264"/>
      <c r="BQ78" s="264"/>
      <c r="BR78" s="264"/>
    </row>
    <row r="79" spans="2:70" ht="16.350000000000001" customHeight="1">
      <c r="B79" s="345"/>
      <c r="C79" s="345"/>
      <c r="D79" s="345"/>
      <c r="E79" s="345"/>
      <c r="F79" s="345"/>
      <c r="G79" s="345"/>
      <c r="H79" s="345"/>
      <c r="I79" s="345"/>
      <c r="J79" s="345"/>
      <c r="K79" s="345"/>
      <c r="L79" s="345"/>
      <c r="M79" s="345"/>
      <c r="N79" s="345"/>
      <c r="O79" s="345"/>
      <c r="P79" s="345"/>
      <c r="Q79" s="345"/>
      <c r="R79" s="345"/>
      <c r="U79" s="264"/>
      <c r="V79" s="262"/>
      <c r="W79" s="261"/>
      <c r="X79" s="262"/>
      <c r="Y79" s="261"/>
      <c r="Z79" s="262"/>
      <c r="AA79" s="261"/>
      <c r="AB79" s="262"/>
      <c r="AC79" s="261"/>
      <c r="AD79" s="262"/>
      <c r="AE79" s="261"/>
      <c r="AF79" s="262"/>
      <c r="AG79" s="261"/>
      <c r="AH79" s="262"/>
      <c r="AI79" s="261"/>
      <c r="AJ79" s="262"/>
      <c r="AK79" s="261"/>
      <c r="AL79" s="264"/>
      <c r="AM79" s="264"/>
      <c r="AN79" s="264"/>
      <c r="AO79" s="264"/>
      <c r="AP79" s="264"/>
      <c r="AQ79" s="264"/>
      <c r="AR79" s="264"/>
      <c r="AS79" s="264"/>
      <c r="AT79" s="264"/>
      <c r="AU79" s="264"/>
      <c r="AV79" s="264"/>
      <c r="AW79" s="264"/>
      <c r="AX79" s="264"/>
      <c r="AY79" s="264"/>
      <c r="AZ79" s="264"/>
      <c r="BA79" s="264"/>
      <c r="BB79" s="264"/>
      <c r="BC79" s="264"/>
      <c r="BD79" s="264"/>
      <c r="BE79" s="264"/>
      <c r="BF79" s="264"/>
      <c r="BG79" s="264"/>
      <c r="BH79" s="264"/>
      <c r="BI79" s="264"/>
      <c r="BJ79" s="264"/>
      <c r="BK79" s="264"/>
      <c r="BL79" s="264"/>
      <c r="BM79" s="264"/>
      <c r="BN79" s="264"/>
      <c r="BO79" s="264"/>
      <c r="BP79" s="264"/>
      <c r="BQ79" s="264"/>
      <c r="BR79" s="264"/>
    </row>
    <row r="80" spans="2:70" ht="15">
      <c r="B80" s="523" t="s">
        <v>227</v>
      </c>
      <c r="C80" s="523"/>
      <c r="D80" s="523"/>
      <c r="E80" s="523"/>
      <c r="F80" s="523"/>
      <c r="G80" s="523"/>
      <c r="H80" s="523"/>
      <c r="I80" s="523"/>
      <c r="Q80" s="53" t="s">
        <v>132</v>
      </c>
      <c r="U80" s="264"/>
      <c r="V80" s="274"/>
      <c r="W80" s="274"/>
      <c r="X80" s="274"/>
      <c r="Y80" s="274"/>
      <c r="Z80" s="274"/>
      <c r="AA80" s="274"/>
      <c r="AB80" s="274"/>
      <c r="AC80" s="274"/>
      <c r="AD80" s="274"/>
      <c r="AE80" s="274"/>
      <c r="AF80" s="274"/>
      <c r="AG80" s="274"/>
      <c r="AH80" s="274"/>
      <c r="AI80" s="274"/>
      <c r="AJ80" s="274"/>
      <c r="AK80" s="274"/>
      <c r="AL80" s="264"/>
      <c r="AM80" s="264"/>
      <c r="AN80" s="264"/>
      <c r="AO80" s="264"/>
      <c r="AP80" s="264"/>
      <c r="AQ80" s="264"/>
      <c r="AR80" s="264"/>
      <c r="AS80" s="264"/>
      <c r="AT80" s="264"/>
      <c r="AU80" s="264"/>
      <c r="AV80" s="264"/>
      <c r="AW80" s="264"/>
      <c r="AX80" s="264"/>
      <c r="AY80" s="264"/>
      <c r="AZ80" s="264"/>
      <c r="BA80" s="264"/>
      <c r="BB80" s="264"/>
      <c r="BC80" s="264"/>
      <c r="BD80" s="264"/>
      <c r="BE80" s="264"/>
      <c r="BF80" s="264"/>
      <c r="BG80" s="264"/>
      <c r="BH80" s="264"/>
      <c r="BI80" s="264"/>
      <c r="BJ80" s="264"/>
      <c r="BK80" s="264"/>
      <c r="BL80" s="264"/>
      <c r="BM80" s="264"/>
      <c r="BN80" s="264"/>
      <c r="BO80" s="264"/>
      <c r="BP80" s="264"/>
      <c r="BQ80" s="264"/>
      <c r="BR80" s="264"/>
    </row>
    <row r="81" spans="2:70">
      <c r="B81" s="523"/>
      <c r="C81" s="523"/>
      <c r="D81" s="523"/>
      <c r="E81" s="523"/>
      <c r="F81" s="523"/>
      <c r="G81" s="523"/>
      <c r="H81" s="523"/>
      <c r="I81" s="523"/>
      <c r="U81" s="264"/>
      <c r="V81" s="264"/>
      <c r="W81" s="264"/>
      <c r="X81" s="264"/>
      <c r="Y81" s="264"/>
      <c r="Z81" s="264"/>
      <c r="AA81" s="264"/>
      <c r="AB81" s="264"/>
      <c r="AC81" s="264"/>
      <c r="AD81" s="264"/>
      <c r="AE81" s="264"/>
      <c r="AF81" s="264"/>
      <c r="AG81" s="264"/>
      <c r="AH81" s="264"/>
      <c r="AI81" s="264"/>
      <c r="AJ81" s="264"/>
      <c r="AK81" s="264"/>
      <c r="AL81" s="264"/>
      <c r="AM81" s="264"/>
      <c r="AN81" s="264"/>
      <c r="AO81" s="264"/>
      <c r="AP81" s="264"/>
      <c r="AQ81" s="264"/>
      <c r="AR81" s="264"/>
      <c r="AS81" s="264"/>
      <c r="AT81" s="264"/>
      <c r="AU81" s="264"/>
      <c r="AV81" s="264"/>
      <c r="AW81" s="264"/>
      <c r="AX81" s="264"/>
      <c r="AY81" s="264"/>
      <c r="AZ81" s="264"/>
      <c r="BA81" s="264"/>
      <c r="BB81" s="264"/>
      <c r="BC81" s="264"/>
      <c r="BD81" s="264"/>
      <c r="BE81" s="264"/>
      <c r="BF81" s="264"/>
      <c r="BG81" s="264"/>
      <c r="BH81" s="264"/>
      <c r="BI81" s="264"/>
      <c r="BJ81" s="264"/>
      <c r="BK81" s="264"/>
      <c r="BL81" s="264"/>
      <c r="BM81" s="264"/>
      <c r="BN81" s="264"/>
      <c r="BO81" s="264"/>
      <c r="BP81" s="264"/>
      <c r="BQ81" s="264"/>
      <c r="BR81" s="264"/>
    </row>
    <row r="82" spans="2:70">
      <c r="B82" s="523"/>
      <c r="C82" s="523"/>
      <c r="D82" s="523"/>
      <c r="E82" s="523"/>
      <c r="F82" s="523"/>
      <c r="G82" s="523"/>
      <c r="H82" s="523"/>
      <c r="I82" s="523"/>
      <c r="U82" s="264"/>
      <c r="V82" s="264"/>
      <c r="W82" s="264"/>
      <c r="X82" s="264"/>
      <c r="Y82" s="264"/>
      <c r="Z82" s="264"/>
      <c r="AA82" s="264"/>
      <c r="AB82" s="264"/>
      <c r="AC82" s="264"/>
      <c r="AD82" s="264"/>
      <c r="AE82" s="264"/>
      <c r="AF82" s="264"/>
      <c r="AG82" s="264"/>
      <c r="AH82" s="264"/>
      <c r="AI82" s="264"/>
      <c r="AJ82" s="264"/>
      <c r="AK82" s="264"/>
      <c r="AL82" s="264"/>
      <c r="AM82" s="264"/>
      <c r="AN82" s="264"/>
      <c r="AO82" s="264"/>
      <c r="AP82" s="264"/>
      <c r="AQ82" s="264"/>
      <c r="AR82" s="264"/>
      <c r="AS82" s="264"/>
      <c r="AT82" s="264"/>
      <c r="AU82" s="264"/>
      <c r="AV82" s="264"/>
      <c r="AW82" s="264"/>
      <c r="AX82" s="264"/>
      <c r="AY82" s="264"/>
      <c r="AZ82" s="264"/>
      <c r="BA82" s="264"/>
      <c r="BB82" s="264"/>
      <c r="BC82" s="264"/>
      <c r="BD82" s="264"/>
      <c r="BE82" s="264"/>
      <c r="BF82" s="264"/>
      <c r="BG82" s="264"/>
      <c r="BH82" s="264"/>
      <c r="BI82" s="264"/>
      <c r="BJ82" s="264"/>
      <c r="BK82" s="264"/>
      <c r="BL82" s="264"/>
      <c r="BM82" s="264"/>
      <c r="BN82" s="264"/>
      <c r="BO82" s="264"/>
      <c r="BP82" s="264"/>
      <c r="BQ82" s="264"/>
      <c r="BR82" s="264"/>
    </row>
    <row r="83" spans="2:70">
      <c r="S83" s="52"/>
      <c r="U83" s="264"/>
      <c r="V83" s="264"/>
      <c r="W83" s="264"/>
      <c r="X83" s="264"/>
      <c r="Y83" s="264"/>
      <c r="Z83" s="264"/>
      <c r="AA83" s="264"/>
      <c r="AB83" s="264"/>
      <c r="AC83" s="264"/>
      <c r="AD83" s="264"/>
      <c r="AE83" s="264"/>
      <c r="AF83" s="264"/>
      <c r="AG83" s="264"/>
      <c r="AH83" s="264"/>
      <c r="AI83" s="264"/>
      <c r="AJ83" s="264"/>
      <c r="AK83" s="264"/>
      <c r="AL83" s="264"/>
      <c r="AM83" s="264"/>
      <c r="AN83" s="264"/>
      <c r="AO83" s="264"/>
      <c r="AP83" s="264"/>
      <c r="AQ83" s="264"/>
      <c r="AR83" s="264"/>
      <c r="AS83" s="264"/>
      <c r="AT83" s="264"/>
      <c r="AU83" s="264"/>
      <c r="AV83" s="264"/>
      <c r="AW83" s="264"/>
      <c r="AX83" s="264"/>
      <c r="AY83" s="264"/>
      <c r="AZ83" s="264"/>
      <c r="BA83" s="264"/>
      <c r="BB83" s="264"/>
      <c r="BC83" s="264"/>
      <c r="BD83" s="264"/>
      <c r="BE83" s="264"/>
      <c r="BF83" s="264"/>
      <c r="BG83" s="264"/>
      <c r="BH83" s="264"/>
      <c r="BI83" s="264"/>
      <c r="BJ83" s="264"/>
      <c r="BK83" s="264"/>
      <c r="BL83" s="264"/>
      <c r="BM83" s="264"/>
      <c r="BN83" s="264"/>
      <c r="BO83" s="264"/>
      <c r="BP83" s="264"/>
      <c r="BQ83" s="264"/>
      <c r="BR83" s="264"/>
    </row>
  </sheetData>
  <mergeCells count="36">
    <mergeCell ref="B55:B57"/>
    <mergeCell ref="C55:J55"/>
    <mergeCell ref="K55:R55"/>
    <mergeCell ref="C56:D56"/>
    <mergeCell ref="E56:F56"/>
    <mergeCell ref="Q56:R56"/>
    <mergeCell ref="G56:H56"/>
    <mergeCell ref="I56:J56"/>
    <mergeCell ref="K56:L56"/>
    <mergeCell ref="M56:N56"/>
    <mergeCell ref="O56:P56"/>
    <mergeCell ref="B30:B32"/>
    <mergeCell ref="C30:J30"/>
    <mergeCell ref="K30:R30"/>
    <mergeCell ref="C31:D31"/>
    <mergeCell ref="E31:F31"/>
    <mergeCell ref="G31:H31"/>
    <mergeCell ref="I31:J31"/>
    <mergeCell ref="K31:L31"/>
    <mergeCell ref="M31:N31"/>
    <mergeCell ref="O31:P31"/>
    <mergeCell ref="Q31:R31"/>
    <mergeCell ref="B1:R1"/>
    <mergeCell ref="B2:R2"/>
    <mergeCell ref="B3:R3"/>
    <mergeCell ref="B5:B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</mergeCells>
  <hyperlinks>
    <hyperlink ref="T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84"/>
  <sheetViews>
    <sheetView showGridLines="0" showRowColHeaders="0" showZeros="0" showOutlineSymbols="0" zoomScaleNormal="100" workbookViewId="0">
      <pane ySplit="4" topLeftCell="A5" activePane="bottomLeft" state="frozen"/>
      <selection activeCell="Q29" sqref="Q29"/>
      <selection pane="bottomLeft" activeCell="M75" sqref="M75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5.5703125" style="33" customWidth="1"/>
    <col min="4" max="9" width="20" style="33" customWidth="1"/>
    <col min="10" max="10" width="11.5703125" style="33"/>
    <col min="11" max="11" width="11.85546875" style="34" bestFit="1" customWidth="1"/>
    <col min="12" max="12" width="11.85546875" style="34" customWidth="1"/>
    <col min="13" max="31" width="11.5703125" style="34"/>
    <col min="32" max="16384" width="11.5703125" style="33"/>
  </cols>
  <sheetData>
    <row r="1" spans="1:11" s="34" customFormat="1" ht="18.75">
      <c r="B1" s="54" t="s">
        <v>115</v>
      </c>
      <c r="C1" s="55"/>
      <c r="D1" s="55"/>
      <c r="E1" s="55"/>
      <c r="F1" s="55"/>
      <c r="G1" s="55"/>
      <c r="H1" s="55"/>
      <c r="I1" s="55"/>
      <c r="J1" s="33"/>
    </row>
    <row r="2" spans="1:11" s="34" customFormat="1" ht="18.75">
      <c r="B2" s="54" t="s">
        <v>116</v>
      </c>
      <c r="C2" s="55"/>
      <c r="D2" s="55"/>
      <c r="E2" s="55"/>
      <c r="F2" s="55"/>
      <c r="G2" s="55"/>
      <c r="H2" s="55"/>
      <c r="I2" s="55"/>
      <c r="J2" s="33"/>
      <c r="K2" s="9" t="s">
        <v>177</v>
      </c>
    </row>
    <row r="3" spans="1:11">
      <c r="A3" s="363"/>
      <c r="B3" s="363"/>
      <c r="C3" s="363"/>
      <c r="D3" s="363"/>
      <c r="E3" s="363"/>
      <c r="F3" s="363"/>
      <c r="G3" s="363"/>
      <c r="H3" s="363"/>
      <c r="I3" s="363"/>
    </row>
    <row r="4" spans="1:11" s="34" customFormat="1" ht="32.1" customHeight="1">
      <c r="A4" s="364"/>
      <c r="B4" s="365" t="s">
        <v>117</v>
      </c>
      <c r="C4" s="365"/>
      <c r="D4" s="365" t="s">
        <v>118</v>
      </c>
      <c r="E4" s="365" t="s">
        <v>49</v>
      </c>
      <c r="F4" s="365" t="s">
        <v>50</v>
      </c>
      <c r="G4" s="365" t="s">
        <v>107</v>
      </c>
      <c r="H4" s="365" t="s">
        <v>119</v>
      </c>
      <c r="I4" s="366" t="s">
        <v>45</v>
      </c>
      <c r="J4" s="313"/>
    </row>
    <row r="5" spans="1:11" s="34" customFormat="1">
      <c r="B5" s="313"/>
      <c r="C5" s="313"/>
      <c r="D5" s="362"/>
      <c r="E5" s="313"/>
      <c r="F5" s="313"/>
      <c r="G5" s="313"/>
      <c r="H5" s="313"/>
      <c r="I5" s="313"/>
      <c r="J5" s="33"/>
    </row>
    <row r="6" spans="1:11" s="34" customFormat="1">
      <c r="B6" s="57">
        <v>2010</v>
      </c>
      <c r="C6" s="57"/>
      <c r="D6" s="58">
        <v>936895</v>
      </c>
      <c r="E6" s="58">
        <v>5193107</v>
      </c>
      <c r="F6" s="58">
        <v>2300877</v>
      </c>
      <c r="G6" s="58">
        <v>271182</v>
      </c>
      <c r="H6" s="58">
        <v>37671</v>
      </c>
      <c r="I6" s="58">
        <v>8739732</v>
      </c>
      <c r="J6" s="33"/>
    </row>
    <row r="7" spans="1:11" s="34" customFormat="1">
      <c r="B7" s="57">
        <v>2011</v>
      </c>
      <c r="C7" s="57"/>
      <c r="D7" s="58">
        <v>942883</v>
      </c>
      <c r="E7" s="58">
        <v>5289994</v>
      </c>
      <c r="F7" s="58">
        <v>2319204</v>
      </c>
      <c r="G7" s="58">
        <v>275993</v>
      </c>
      <c r="H7" s="58">
        <v>38203</v>
      </c>
      <c r="I7" s="58">
        <v>8866277</v>
      </c>
      <c r="J7" s="33"/>
    </row>
    <row r="8" spans="1:11" s="34" customFormat="1">
      <c r="B8" s="57">
        <v>2012</v>
      </c>
      <c r="C8" s="57"/>
      <c r="D8" s="58">
        <v>943021</v>
      </c>
      <c r="E8" s="58">
        <v>5391504</v>
      </c>
      <c r="F8" s="58">
        <v>2331726</v>
      </c>
      <c r="G8" s="58">
        <v>294827</v>
      </c>
      <c r="H8" s="58">
        <v>37967</v>
      </c>
      <c r="I8" s="58">
        <v>8999045</v>
      </c>
      <c r="J8" s="33"/>
    </row>
    <row r="9" spans="1:11" s="34" customFormat="1">
      <c r="B9" s="57">
        <v>2013</v>
      </c>
      <c r="C9" s="57"/>
      <c r="D9" s="58">
        <v>933433</v>
      </c>
      <c r="E9" s="58">
        <v>5513570</v>
      </c>
      <c r="F9" s="58">
        <v>2345901</v>
      </c>
      <c r="G9" s="58">
        <v>315013</v>
      </c>
      <c r="H9" s="58">
        <v>38049</v>
      </c>
      <c r="I9" s="58">
        <v>9145966</v>
      </c>
      <c r="J9" s="33"/>
    </row>
    <row r="10" spans="1:11" s="34" customFormat="1">
      <c r="B10" s="57">
        <v>2014</v>
      </c>
      <c r="C10" s="57"/>
      <c r="D10" s="58">
        <v>929568</v>
      </c>
      <c r="E10" s="58">
        <v>5611105</v>
      </c>
      <c r="F10" s="58">
        <v>2355965</v>
      </c>
      <c r="G10" s="58">
        <v>335637</v>
      </c>
      <c r="H10" s="58">
        <v>38667</v>
      </c>
      <c r="I10" s="58">
        <v>9270942</v>
      </c>
      <c r="J10" s="33"/>
    </row>
    <row r="11" spans="1:11" s="34" customFormat="1">
      <c r="B11" s="57">
        <v>2015</v>
      </c>
      <c r="C11" s="57"/>
      <c r="D11" s="58">
        <v>936666</v>
      </c>
      <c r="E11" s="58">
        <v>5686678</v>
      </c>
      <c r="F11" s="58">
        <v>2358932</v>
      </c>
      <c r="G11" s="58">
        <v>339166</v>
      </c>
      <c r="H11" s="58">
        <v>39357</v>
      </c>
      <c r="I11" s="58">
        <v>9360799</v>
      </c>
      <c r="J11" s="33"/>
    </row>
    <row r="12" spans="1:11" s="34" customFormat="1">
      <c r="B12" s="57">
        <v>2016</v>
      </c>
      <c r="C12" s="57"/>
      <c r="D12" s="59">
        <v>944600</v>
      </c>
      <c r="E12" s="59">
        <v>5784748</v>
      </c>
      <c r="F12" s="59">
        <v>2364388</v>
      </c>
      <c r="G12" s="59">
        <v>339471</v>
      </c>
      <c r="H12" s="59">
        <v>40275</v>
      </c>
      <c r="I12" s="58">
        <v>9473482</v>
      </c>
      <c r="J12" s="33"/>
    </row>
    <row r="13" spans="1:11" s="34" customFormat="1">
      <c r="B13" s="57">
        <v>2017</v>
      </c>
      <c r="C13" s="57"/>
      <c r="D13" s="58">
        <v>951871</v>
      </c>
      <c r="E13" s="58">
        <v>5884135</v>
      </c>
      <c r="F13" s="58">
        <v>2365468</v>
      </c>
      <c r="G13" s="58">
        <v>339052</v>
      </c>
      <c r="H13" s="58">
        <v>41244</v>
      </c>
      <c r="I13" s="58">
        <v>9581770</v>
      </c>
      <c r="J13" s="33"/>
    </row>
    <row r="14" spans="1:11" s="34" customFormat="1">
      <c r="B14" s="57">
        <v>2018</v>
      </c>
      <c r="C14" s="57"/>
      <c r="D14" s="58">
        <v>955269</v>
      </c>
      <c r="E14" s="58">
        <v>5994755</v>
      </c>
      <c r="F14" s="58">
        <v>2365497</v>
      </c>
      <c r="G14" s="58">
        <v>338470</v>
      </c>
      <c r="H14" s="58">
        <v>42281</v>
      </c>
      <c r="I14" s="58">
        <v>9696272</v>
      </c>
      <c r="J14" s="33"/>
    </row>
    <row r="15" spans="1:11" s="34" customFormat="1">
      <c r="B15" s="57">
        <v>2019</v>
      </c>
      <c r="C15" s="57"/>
      <c r="D15" s="59">
        <v>962035</v>
      </c>
      <c r="E15" s="59">
        <v>6089294</v>
      </c>
      <c r="F15" s="59">
        <v>2366788</v>
      </c>
      <c r="G15" s="59">
        <v>340106</v>
      </c>
      <c r="H15" s="59">
        <v>43156</v>
      </c>
      <c r="I15" s="58">
        <v>9801379</v>
      </c>
      <c r="J15" s="33"/>
    </row>
    <row r="16" spans="1:11" s="34" customFormat="1">
      <c r="B16" s="57">
        <v>2020</v>
      </c>
      <c r="C16" s="57"/>
      <c r="D16" s="59">
        <v>948917</v>
      </c>
      <c r="E16" s="59">
        <v>6125792</v>
      </c>
      <c r="F16" s="59">
        <v>2352738</v>
      </c>
      <c r="G16" s="59">
        <v>338540</v>
      </c>
      <c r="H16" s="59">
        <v>43032</v>
      </c>
      <c r="I16" s="58">
        <v>9809019</v>
      </c>
      <c r="J16" s="33"/>
    </row>
    <row r="17" spans="2:10">
      <c r="B17" s="57"/>
      <c r="C17" s="57"/>
      <c r="D17" s="58"/>
      <c r="E17" s="58"/>
      <c r="F17" s="58"/>
      <c r="G17" s="58"/>
      <c r="H17" s="58"/>
      <c r="I17" s="58"/>
    </row>
    <row r="18" spans="2:10">
      <c r="B18" s="57">
        <v>2021</v>
      </c>
      <c r="C18" s="57" t="s">
        <v>120</v>
      </c>
      <c r="D18" s="58">
        <v>949193</v>
      </c>
      <c r="E18" s="58">
        <v>6130604</v>
      </c>
      <c r="F18" s="58">
        <v>2349865</v>
      </c>
      <c r="G18" s="58">
        <v>338414</v>
      </c>
      <c r="H18" s="58">
        <v>43048</v>
      </c>
      <c r="I18" s="58">
        <v>9811124</v>
      </c>
    </row>
    <row r="19" spans="2:10">
      <c r="B19" s="57"/>
      <c r="C19" s="57" t="s">
        <v>121</v>
      </c>
      <c r="D19" s="58">
        <v>947026</v>
      </c>
      <c r="E19" s="58">
        <v>6132449</v>
      </c>
      <c r="F19" s="58">
        <v>2345906</v>
      </c>
      <c r="G19" s="58">
        <v>338925</v>
      </c>
      <c r="H19" s="58">
        <v>42944</v>
      </c>
      <c r="I19" s="58">
        <v>9807250</v>
      </c>
      <c r="J19" s="39"/>
    </row>
    <row r="20" spans="2:10">
      <c r="B20" s="57"/>
      <c r="C20" s="57" t="s">
        <v>122</v>
      </c>
      <c r="D20" s="58">
        <v>947359</v>
      </c>
      <c r="E20" s="58">
        <v>6136784</v>
      </c>
      <c r="F20" s="58">
        <v>2348572</v>
      </c>
      <c r="G20" s="58">
        <v>339935</v>
      </c>
      <c r="H20" s="58">
        <v>43078</v>
      </c>
      <c r="I20" s="58">
        <v>9815728</v>
      </c>
      <c r="J20" s="39"/>
    </row>
    <row r="21" spans="2:10">
      <c r="B21" s="57"/>
      <c r="C21" s="57" t="s">
        <v>123</v>
      </c>
      <c r="D21" s="58">
        <v>947296</v>
      </c>
      <c r="E21" s="58">
        <v>6141415</v>
      </c>
      <c r="F21" s="58">
        <v>2352694</v>
      </c>
      <c r="G21" s="58">
        <v>340912</v>
      </c>
      <c r="H21" s="58">
        <v>43228</v>
      </c>
      <c r="I21" s="58">
        <v>9825545</v>
      </c>
      <c r="J21" s="39"/>
    </row>
    <row r="22" spans="2:10">
      <c r="B22" s="57"/>
      <c r="C22" s="57" t="s">
        <v>124</v>
      </c>
      <c r="D22" s="58">
        <v>947910</v>
      </c>
      <c r="E22" s="58">
        <v>6148412</v>
      </c>
      <c r="F22" s="58">
        <v>2354615</v>
      </c>
      <c r="G22" s="58">
        <v>341846</v>
      </c>
      <c r="H22" s="58">
        <v>43332</v>
      </c>
      <c r="I22" s="58">
        <v>9836115</v>
      </c>
      <c r="J22" s="39"/>
    </row>
    <row r="23" spans="2:10">
      <c r="B23" s="57"/>
      <c r="C23" s="57" t="s">
        <v>125</v>
      </c>
      <c r="D23" s="58">
        <v>949983</v>
      </c>
      <c r="E23" s="58">
        <v>6160232</v>
      </c>
      <c r="F23" s="58">
        <v>2357930</v>
      </c>
      <c r="G23" s="58">
        <v>342930</v>
      </c>
      <c r="H23" s="58">
        <v>43610</v>
      </c>
      <c r="I23" s="58">
        <v>9854685</v>
      </c>
      <c r="J23" s="39"/>
    </row>
    <row r="24" spans="2:10">
      <c r="B24" s="57"/>
      <c r="C24" s="57" t="s">
        <v>126</v>
      </c>
      <c r="D24" s="58">
        <v>951310</v>
      </c>
      <c r="E24" s="58">
        <v>6170037</v>
      </c>
      <c r="F24" s="58">
        <v>2359217</v>
      </c>
      <c r="G24" s="58">
        <v>343785</v>
      </c>
      <c r="H24" s="58">
        <v>43804</v>
      </c>
      <c r="I24" s="58">
        <v>9868153</v>
      </c>
      <c r="J24" s="39"/>
    </row>
    <row r="25" spans="2:10">
      <c r="B25" s="57"/>
      <c r="C25" s="57" t="s">
        <v>127</v>
      </c>
      <c r="D25" s="58">
        <v>950996</v>
      </c>
      <c r="E25" s="58">
        <v>6170027</v>
      </c>
      <c r="F25" s="58">
        <v>2354616</v>
      </c>
      <c r="G25" s="58">
        <v>342746</v>
      </c>
      <c r="H25" s="58">
        <v>43942</v>
      </c>
      <c r="I25" s="58">
        <v>9862327</v>
      </c>
      <c r="J25" s="39"/>
    </row>
    <row r="26" spans="2:10">
      <c r="B26" s="57"/>
      <c r="C26" s="57" t="s">
        <v>128</v>
      </c>
      <c r="D26" s="60">
        <v>950694</v>
      </c>
      <c r="E26" s="60">
        <v>6179875</v>
      </c>
      <c r="F26" s="60">
        <v>2354102</v>
      </c>
      <c r="G26" s="60">
        <v>342922</v>
      </c>
      <c r="H26" s="60">
        <v>44051</v>
      </c>
      <c r="I26" s="58">
        <v>9871644</v>
      </c>
      <c r="J26" s="39"/>
    </row>
    <row r="27" spans="2:10">
      <c r="B27" s="57"/>
      <c r="C27" s="57" t="s">
        <v>129</v>
      </c>
      <c r="D27" s="58">
        <v>950472</v>
      </c>
      <c r="E27" s="58">
        <v>6190182</v>
      </c>
      <c r="F27" s="58">
        <v>2354994</v>
      </c>
      <c r="G27" s="58">
        <v>341436</v>
      </c>
      <c r="H27" s="58">
        <v>44122</v>
      </c>
      <c r="I27" s="58">
        <v>9881206</v>
      </c>
      <c r="J27" s="39"/>
    </row>
    <row r="28" spans="2:10">
      <c r="B28" s="57"/>
      <c r="C28" s="57" t="s">
        <v>130</v>
      </c>
      <c r="D28" s="59">
        <v>951355</v>
      </c>
      <c r="E28" s="59">
        <v>6205618</v>
      </c>
      <c r="F28" s="59">
        <v>2357001</v>
      </c>
      <c r="G28" s="59">
        <v>341065</v>
      </c>
      <c r="H28" s="59">
        <v>44159</v>
      </c>
      <c r="I28" s="58">
        <v>9899198</v>
      </c>
      <c r="J28" s="39"/>
    </row>
    <row r="29" spans="2:10">
      <c r="B29" s="57"/>
      <c r="C29" s="57" t="s">
        <v>131</v>
      </c>
      <c r="D29" s="58">
        <v>953591</v>
      </c>
      <c r="E29" s="58">
        <v>6218551</v>
      </c>
      <c r="F29" s="58">
        <v>2358328</v>
      </c>
      <c r="G29" s="58">
        <v>342218</v>
      </c>
      <c r="H29" s="58">
        <v>44278</v>
      </c>
      <c r="I29" s="58">
        <v>9916966</v>
      </c>
      <c r="J29" s="39"/>
    </row>
    <row r="30" spans="2:10">
      <c r="B30" s="57">
        <v>2022</v>
      </c>
      <c r="C30" s="57" t="s">
        <v>120</v>
      </c>
      <c r="D30" s="58">
        <v>952322</v>
      </c>
      <c r="E30" s="58">
        <v>6226951</v>
      </c>
      <c r="F30" s="58">
        <v>2357080</v>
      </c>
      <c r="G30" s="58">
        <v>341417</v>
      </c>
      <c r="H30" s="58">
        <v>44281</v>
      </c>
      <c r="I30" s="58">
        <v>9922051</v>
      </c>
      <c r="J30" s="39"/>
    </row>
    <row r="31" spans="2:10">
      <c r="B31" s="57"/>
      <c r="C31" s="57" t="s">
        <v>121</v>
      </c>
      <c r="D31" s="58">
        <v>949990</v>
      </c>
      <c r="E31" s="58">
        <v>6228161</v>
      </c>
      <c r="F31" s="58">
        <v>2348674</v>
      </c>
      <c r="G31" s="58">
        <v>341328</v>
      </c>
      <c r="H31" s="58">
        <v>44118</v>
      </c>
      <c r="I31" s="58">
        <v>9912271</v>
      </c>
      <c r="J31" s="39"/>
    </row>
    <row r="32" spans="2:10">
      <c r="B32" s="57"/>
      <c r="C32" s="57" t="s">
        <v>122</v>
      </c>
      <c r="D32" s="58">
        <v>952160</v>
      </c>
      <c r="E32" s="58">
        <v>6234609</v>
      </c>
      <c r="F32" s="58">
        <v>2349915</v>
      </c>
      <c r="G32" s="58">
        <v>342215</v>
      </c>
      <c r="H32" s="58">
        <v>44276</v>
      </c>
      <c r="I32" s="58">
        <v>9923175</v>
      </c>
      <c r="J32" s="39"/>
    </row>
    <row r="33" spans="2:42">
      <c r="B33" s="57"/>
      <c r="C33" s="57" t="s">
        <v>123</v>
      </c>
      <c r="D33" s="58">
        <v>952455</v>
      </c>
      <c r="E33" s="58">
        <v>6238696</v>
      </c>
      <c r="F33" s="58">
        <v>2351287</v>
      </c>
      <c r="G33" s="58">
        <v>342758</v>
      </c>
      <c r="H33" s="58">
        <v>44306</v>
      </c>
      <c r="I33" s="58">
        <v>9929502</v>
      </c>
      <c r="J33" s="39"/>
    </row>
    <row r="34" spans="2:42">
      <c r="B34" s="57"/>
      <c r="C34" s="57" t="s">
        <v>124</v>
      </c>
      <c r="D34" s="58">
        <v>951469</v>
      </c>
      <c r="E34" s="58">
        <v>6234368</v>
      </c>
      <c r="F34" s="58">
        <v>2347153</v>
      </c>
      <c r="G34" s="58">
        <v>341631</v>
      </c>
      <c r="H34" s="58">
        <v>44375</v>
      </c>
      <c r="I34" s="58">
        <v>9918996</v>
      </c>
      <c r="J34" s="39"/>
      <c r="AC34" s="33"/>
      <c r="AD34" s="33"/>
      <c r="AE34" s="33"/>
    </row>
    <row r="35" spans="2:42">
      <c r="B35" s="57"/>
      <c r="C35" s="57" t="s">
        <v>125</v>
      </c>
      <c r="D35" s="58">
        <v>952436</v>
      </c>
      <c r="E35" s="58">
        <v>6246506</v>
      </c>
      <c r="F35" s="58">
        <v>2350353</v>
      </c>
      <c r="G35" s="58">
        <v>342472</v>
      </c>
      <c r="H35" s="58">
        <v>44415</v>
      </c>
      <c r="I35" s="58">
        <v>9936182</v>
      </c>
      <c r="J35" s="39"/>
    </row>
    <row r="36" spans="2:42">
      <c r="B36" s="57"/>
      <c r="C36" s="57" t="s">
        <v>126</v>
      </c>
      <c r="D36" s="58">
        <v>952409</v>
      </c>
      <c r="E36" s="58">
        <v>6253855</v>
      </c>
      <c r="F36" s="58">
        <v>2352401</v>
      </c>
      <c r="G36" s="58">
        <v>343264</v>
      </c>
      <c r="H36" s="58">
        <v>44470</v>
      </c>
      <c r="I36" s="58">
        <v>9946399</v>
      </c>
      <c r="J36" s="39"/>
    </row>
    <row r="37" spans="2:42">
      <c r="B37" s="57"/>
      <c r="C37" s="57" t="s">
        <v>127</v>
      </c>
      <c r="D37" s="58">
        <v>951986</v>
      </c>
      <c r="E37" s="58">
        <v>6258422</v>
      </c>
      <c r="F37" s="58">
        <v>2350745</v>
      </c>
      <c r="G37" s="58">
        <v>343182</v>
      </c>
      <c r="H37" s="58">
        <v>44480</v>
      </c>
      <c r="I37" s="58">
        <v>9948815</v>
      </c>
      <c r="J37" s="39"/>
    </row>
    <row r="38" spans="2:42">
      <c r="B38" s="57"/>
      <c r="C38" s="61" t="s">
        <v>128</v>
      </c>
      <c r="D38" s="62">
        <v>950209</v>
      </c>
      <c r="E38" s="62">
        <v>6262298</v>
      </c>
      <c r="F38" s="62">
        <v>2349822</v>
      </c>
      <c r="G38" s="62">
        <v>343041</v>
      </c>
      <c r="H38" s="62">
        <v>44499</v>
      </c>
      <c r="I38" s="63">
        <v>9949869</v>
      </c>
      <c r="J38" s="39"/>
    </row>
    <row r="39" spans="2:42">
      <c r="B39" s="57"/>
      <c r="C39" s="57" t="s">
        <v>129</v>
      </c>
      <c r="D39" s="58"/>
      <c r="E39" s="58"/>
      <c r="F39" s="58"/>
      <c r="G39" s="58"/>
      <c r="H39" s="58"/>
      <c r="I39" s="58"/>
      <c r="J39" s="39"/>
      <c r="K39" s="275"/>
      <c r="L39" s="275"/>
      <c r="M39" s="275"/>
      <c r="N39" s="275"/>
      <c r="O39" s="275"/>
      <c r="P39" s="275"/>
    </row>
    <row r="40" spans="2:42">
      <c r="B40" s="64"/>
      <c r="C40" s="57" t="s">
        <v>130</v>
      </c>
      <c r="D40" s="58"/>
      <c r="E40" s="58"/>
      <c r="F40" s="58"/>
      <c r="G40" s="58"/>
      <c r="H40" s="58"/>
      <c r="I40" s="58"/>
    </row>
    <row r="41" spans="2:42" ht="15.75" customHeight="1">
      <c r="B41" s="64"/>
      <c r="C41" s="57" t="s">
        <v>131</v>
      </c>
      <c r="D41" s="58"/>
      <c r="E41" s="58"/>
      <c r="F41" s="58"/>
      <c r="G41" s="58"/>
      <c r="H41" s="58"/>
      <c r="I41" s="58"/>
    </row>
    <row r="42" spans="2:42">
      <c r="B42" s="64"/>
      <c r="C42" s="57"/>
      <c r="D42" s="58"/>
      <c r="E42" s="58"/>
      <c r="F42" s="58"/>
      <c r="G42" s="58"/>
      <c r="H42" s="58"/>
      <c r="I42" s="58"/>
    </row>
    <row r="43" spans="2:42">
      <c r="B43" s="57"/>
      <c r="C43" s="57"/>
      <c r="D43" s="63" t="s">
        <v>133</v>
      </c>
      <c r="E43" s="58"/>
      <c r="F43" s="58"/>
      <c r="G43" s="58"/>
      <c r="H43" s="58"/>
      <c r="I43" s="58"/>
    </row>
    <row r="44" spans="2:42">
      <c r="B44" s="57">
        <v>2010</v>
      </c>
      <c r="C44" s="57"/>
      <c r="D44" s="65">
        <v>0.64605465145384233</v>
      </c>
      <c r="E44" s="65">
        <v>2.0740877893759446</v>
      </c>
      <c r="F44" s="65">
        <v>0.85947739636256237</v>
      </c>
      <c r="G44" s="65">
        <v>1.7392870273798877</v>
      </c>
      <c r="H44" s="65">
        <v>-0.43609261021249068</v>
      </c>
      <c r="I44" s="65">
        <v>1.5761404508701116</v>
      </c>
    </row>
    <row r="45" spans="2:42">
      <c r="B45" s="57">
        <v>2011</v>
      </c>
      <c r="C45" s="57"/>
      <c r="D45" s="65">
        <v>0.63913245347664294</v>
      </c>
      <c r="E45" s="65">
        <v>1.8656846469753186</v>
      </c>
      <c r="F45" s="65">
        <v>0.79652236951388566</v>
      </c>
      <c r="G45" s="65">
        <v>1.7740853006467994</v>
      </c>
      <c r="H45" s="65">
        <v>1.4122269119481778</v>
      </c>
      <c r="I45" s="65">
        <v>1.4479276938926811</v>
      </c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</row>
    <row r="46" spans="2:42">
      <c r="B46" s="57">
        <v>2012</v>
      </c>
      <c r="C46" s="57"/>
      <c r="D46" s="66">
        <v>1.4635962256193125E-2</v>
      </c>
      <c r="E46" s="66">
        <v>1.9189057681350929</v>
      </c>
      <c r="F46" s="66">
        <v>0.53992662999891028</v>
      </c>
      <c r="G46" s="66">
        <v>6.8240861181261936</v>
      </c>
      <c r="H46" s="66">
        <v>-0.61775253252361884</v>
      </c>
      <c r="I46" s="66">
        <v>1.4974492676012696</v>
      </c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</row>
    <row r="47" spans="2:42">
      <c r="B47" s="57">
        <v>2013</v>
      </c>
      <c r="C47" s="57"/>
      <c r="D47" s="65">
        <v>-1.0167323951428386</v>
      </c>
      <c r="E47" s="65">
        <v>2.2640435767088407</v>
      </c>
      <c r="F47" s="65">
        <v>0.60791876918642185</v>
      </c>
      <c r="G47" s="65">
        <v>6.8467270636678457</v>
      </c>
      <c r="H47" s="65">
        <v>0.21597703268627644</v>
      </c>
      <c r="I47" s="65">
        <v>1.6326287956110797</v>
      </c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</row>
    <row r="48" spans="2:42">
      <c r="B48" s="57">
        <v>2014</v>
      </c>
      <c r="C48" s="57"/>
      <c r="D48" s="65">
        <v>-0.41406292685174373</v>
      </c>
      <c r="E48" s="65">
        <v>1.7689990332942163</v>
      </c>
      <c r="F48" s="65">
        <v>0.42900361097932826</v>
      </c>
      <c r="G48" s="65">
        <v>6.5470313923552403</v>
      </c>
      <c r="H48" s="65">
        <v>1.6242213987226917</v>
      </c>
      <c r="I48" s="65">
        <v>1.3664603607754566</v>
      </c>
    </row>
    <row r="49" spans="2:9">
      <c r="B49" s="57">
        <v>2015</v>
      </c>
      <c r="C49" s="57"/>
      <c r="D49" s="65">
        <v>0.7635805019105657</v>
      </c>
      <c r="E49" s="65">
        <v>1.3468470114175402</v>
      </c>
      <c r="F49" s="65">
        <v>0.12593565693888031</v>
      </c>
      <c r="G49" s="65">
        <v>1.0514335427858068</v>
      </c>
      <c r="H49" s="65">
        <v>1.7844673752812401</v>
      </c>
      <c r="I49" s="65">
        <v>0.96923268422992592</v>
      </c>
    </row>
    <row r="50" spans="2:9">
      <c r="B50" s="57">
        <v>2016</v>
      </c>
      <c r="C50" s="57"/>
      <c r="D50" s="65">
        <v>0.84704686622552039</v>
      </c>
      <c r="E50" s="65">
        <v>1.724556938163202</v>
      </c>
      <c r="F50" s="65">
        <v>0.23129110970558919</v>
      </c>
      <c r="G50" s="65">
        <v>8.9926466685930073E-2</v>
      </c>
      <c r="H50" s="65">
        <v>2.3324948547907676</v>
      </c>
      <c r="I50" s="65">
        <v>1.2037754469463646</v>
      </c>
    </row>
    <row r="51" spans="2:9">
      <c r="B51" s="57">
        <v>2017</v>
      </c>
      <c r="C51" s="57"/>
      <c r="D51" s="65">
        <v>0.76974380690240096</v>
      </c>
      <c r="E51" s="65">
        <v>1.7180869417302125</v>
      </c>
      <c r="F51" s="65">
        <v>4.5677782157582669E-2</v>
      </c>
      <c r="G51" s="65">
        <v>-0.12342733252619364</v>
      </c>
      <c r="H51" s="65">
        <v>2.4059590316573454</v>
      </c>
      <c r="I51" s="65">
        <v>1.1430643980745447</v>
      </c>
    </row>
    <row r="52" spans="2:9">
      <c r="B52" s="57">
        <v>2018</v>
      </c>
      <c r="C52" s="57"/>
      <c r="D52" s="65">
        <v>0.35698114555438032</v>
      </c>
      <c r="E52" s="65">
        <v>1.879970462948255</v>
      </c>
      <c r="F52" s="65">
        <v>1.2259730421293469E-3</v>
      </c>
      <c r="G52" s="65">
        <v>-0.17165508535563756</v>
      </c>
      <c r="H52" s="65">
        <v>2.5143051110464443</v>
      </c>
      <c r="I52" s="65">
        <v>1.1949984188724949</v>
      </c>
    </row>
    <row r="53" spans="2:9">
      <c r="B53" s="57">
        <v>2019</v>
      </c>
      <c r="C53" s="57"/>
      <c r="D53" s="65">
        <v>0.70828216973439773</v>
      </c>
      <c r="E53" s="65">
        <v>1.5770285858221156</v>
      </c>
      <c r="F53" s="65">
        <v>5.4576268750294865E-2</v>
      </c>
      <c r="G53" s="65">
        <v>0.48335155257481777</v>
      </c>
      <c r="H53" s="65">
        <v>2.0694874766443494</v>
      </c>
      <c r="I53" s="65">
        <v>1.0839939308633362</v>
      </c>
    </row>
    <row r="54" spans="2:9">
      <c r="B54" s="57">
        <v>2020</v>
      </c>
      <c r="C54" s="57"/>
      <c r="D54" s="65">
        <v>-1.3635678535604212</v>
      </c>
      <c r="E54" s="65">
        <v>0.59937982958286895</v>
      </c>
      <c r="F54" s="65">
        <v>-0.59363153776341715</v>
      </c>
      <c r="G54" s="65">
        <v>-0.46044468489235824</v>
      </c>
      <c r="H54" s="65">
        <v>-0.2873296876448217</v>
      </c>
      <c r="I54" s="65">
        <v>7.7948215246048669E-2</v>
      </c>
    </row>
    <row r="55" spans="2:9">
      <c r="B55" s="57"/>
      <c r="C55" s="57"/>
      <c r="D55" s="65"/>
      <c r="E55" s="65"/>
      <c r="F55" s="65"/>
      <c r="G55" s="65"/>
      <c r="H55" s="65"/>
      <c r="I55" s="65"/>
    </row>
    <row r="56" spans="2:9">
      <c r="B56" s="57">
        <v>2021</v>
      </c>
      <c r="C56" s="57" t="s">
        <v>120</v>
      </c>
      <c r="D56" s="65">
        <v>-1.1983895177088533</v>
      </c>
      <c r="E56" s="65">
        <v>0.59586924809944541</v>
      </c>
      <c r="F56" s="65">
        <v>-0.56524500650171339</v>
      </c>
      <c r="G56" s="65">
        <v>-0.35510276191037526</v>
      </c>
      <c r="H56" s="65">
        <v>-0.29877017856729804</v>
      </c>
      <c r="I56" s="65">
        <v>0.10313216507349399</v>
      </c>
    </row>
    <row r="57" spans="2:9">
      <c r="B57" s="57"/>
      <c r="C57" s="57" t="s">
        <v>121</v>
      </c>
      <c r="D57" s="65">
        <v>-1.2303626425315239</v>
      </c>
      <c r="E57" s="65">
        <v>0.49180352046240827</v>
      </c>
      <c r="F57" s="65">
        <v>-0.64208285579480107</v>
      </c>
      <c r="G57" s="65">
        <v>-0.24722970288287849</v>
      </c>
      <c r="H57" s="65">
        <v>-0.2624428083703001</v>
      </c>
      <c r="I57" s="65">
        <v>2.1437718227201863E-2</v>
      </c>
    </row>
    <row r="58" spans="2:9">
      <c r="B58" s="57"/>
      <c r="C58" s="57" t="s">
        <v>122</v>
      </c>
      <c r="D58" s="65">
        <v>-1.1957356094549176</v>
      </c>
      <c r="E58" s="65">
        <v>0.64702059080585794</v>
      </c>
      <c r="F58" s="65">
        <v>-0.47015128412241092</v>
      </c>
      <c r="G58" s="65">
        <v>-0.15303005381018808</v>
      </c>
      <c r="H58" s="65">
        <v>-8.8134335281564447E-2</v>
      </c>
      <c r="I58" s="65">
        <v>0.16667355484700774</v>
      </c>
    </row>
    <row r="59" spans="2:9">
      <c r="B59" s="57"/>
      <c r="C59" s="57" t="s">
        <v>123</v>
      </c>
      <c r="D59" s="65">
        <v>-1.0338573661292649</v>
      </c>
      <c r="E59" s="65">
        <v>0.7629641309071955</v>
      </c>
      <c r="F59" s="65">
        <v>-0.17421928038017231</v>
      </c>
      <c r="G59" s="65">
        <v>8.0143495019657784E-2</v>
      </c>
      <c r="H59" s="65">
        <v>0.2946567365026409</v>
      </c>
      <c r="I59" s="65">
        <v>0.33596643194968578</v>
      </c>
    </row>
    <row r="60" spans="2:9">
      <c r="B60" s="57"/>
      <c r="C60" s="57" t="s">
        <v>124</v>
      </c>
      <c r="D60" s="65">
        <v>-0.62846929201545443</v>
      </c>
      <c r="E60" s="65">
        <v>1.2334405587290043</v>
      </c>
      <c r="F60" s="65">
        <v>0.45392975607674302</v>
      </c>
      <c r="G60" s="65">
        <v>0.59797418587814732</v>
      </c>
      <c r="H60" s="65">
        <v>0.90350223546944441</v>
      </c>
      <c r="I60" s="65">
        <v>0.84044339340323404</v>
      </c>
    </row>
    <row r="61" spans="2:9">
      <c r="B61" s="57"/>
      <c r="C61" s="57" t="s">
        <v>125</v>
      </c>
      <c r="D61" s="65">
        <v>-0.16258026546719373</v>
      </c>
      <c r="E61" s="65">
        <v>1.4139302262219156</v>
      </c>
      <c r="F61" s="65">
        <v>0.5068971602335548</v>
      </c>
      <c r="G61" s="65">
        <v>0.88965772890152728</v>
      </c>
      <c r="H61" s="65">
        <v>1.605274807203938</v>
      </c>
      <c r="I61" s="65">
        <v>1.0245788201428185</v>
      </c>
    </row>
    <row r="62" spans="2:9">
      <c r="B62" s="57"/>
      <c r="C62" s="57" t="s">
        <v>126</v>
      </c>
      <c r="D62" s="65">
        <v>5.1534464988112205E-2</v>
      </c>
      <c r="E62" s="65">
        <v>1.4538729660429128</v>
      </c>
      <c r="F62" s="65">
        <v>0.33252558690617384</v>
      </c>
      <c r="G62" s="65">
        <v>1.0502275052026278</v>
      </c>
      <c r="H62" s="65">
        <v>1.8650295335100653</v>
      </c>
      <c r="I62" s="65">
        <v>1.0351436718354146</v>
      </c>
    </row>
    <row r="63" spans="2:9">
      <c r="B63" s="57"/>
      <c r="C63" s="57" t="s">
        <v>127</v>
      </c>
      <c r="D63" s="65">
        <v>9.2304227154693663E-2</v>
      </c>
      <c r="E63" s="65">
        <v>1.2922503394999341</v>
      </c>
      <c r="F63" s="65">
        <v>8.8117411668986456E-2</v>
      </c>
      <c r="G63" s="65">
        <v>0.62386053707785827</v>
      </c>
      <c r="H63" s="65">
        <v>2.2834663997579163</v>
      </c>
      <c r="I63" s="65">
        <v>0.86699580140476851</v>
      </c>
    </row>
    <row r="64" spans="2:9">
      <c r="B64" s="57"/>
      <c r="C64" s="57" t="s">
        <v>128</v>
      </c>
      <c r="D64" s="65">
        <v>0.30724364885597044</v>
      </c>
      <c r="E64" s="65">
        <v>1.5052648298003124</v>
      </c>
      <c r="F64" s="65">
        <v>0.30443676641711548</v>
      </c>
      <c r="G64" s="65">
        <v>1.0305694352785943</v>
      </c>
      <c r="H64" s="65">
        <v>2.5443456399273812</v>
      </c>
      <c r="I64" s="65">
        <v>1.088460508131206</v>
      </c>
    </row>
    <row r="65" spans="2:17">
      <c r="B65" s="57"/>
      <c r="C65" s="57" t="s">
        <v>129</v>
      </c>
      <c r="D65" s="65">
        <v>0.37458088021755653</v>
      </c>
      <c r="E65" s="65">
        <v>1.5107936910354836</v>
      </c>
      <c r="F65" s="65">
        <v>0.30624362169926478</v>
      </c>
      <c r="G65" s="65">
        <v>1.0877481777109343</v>
      </c>
      <c r="H65" s="65">
        <v>2.7837957462669261</v>
      </c>
      <c r="I65" s="65">
        <v>1.1023207619892617</v>
      </c>
    </row>
    <row r="66" spans="2:17">
      <c r="B66" s="57"/>
      <c r="C66" s="57" t="s">
        <v>130</v>
      </c>
      <c r="D66" s="65">
        <v>0.4704826275213847</v>
      </c>
      <c r="E66" s="65">
        <v>1.5393833761648823</v>
      </c>
      <c r="F66" s="65">
        <v>0.30021966462208116</v>
      </c>
      <c r="G66" s="65">
        <v>1.126710450239421</v>
      </c>
      <c r="H66" s="65">
        <v>2.8436350086170847</v>
      </c>
      <c r="I66" s="65">
        <v>1.1299996618510999</v>
      </c>
    </row>
    <row r="67" spans="2:17">
      <c r="B67" s="57"/>
      <c r="C67" s="67" t="s">
        <v>131</v>
      </c>
      <c r="D67" s="65">
        <v>0.49256152013295029</v>
      </c>
      <c r="E67" s="65">
        <v>1.5142368529653005</v>
      </c>
      <c r="F67" s="65">
        <v>0.23759551637283494</v>
      </c>
      <c r="G67" s="65">
        <v>1.0864299639629094</v>
      </c>
      <c r="H67" s="65">
        <v>2.8955196133110261</v>
      </c>
      <c r="I67" s="65">
        <v>1.1004872148784761</v>
      </c>
    </row>
    <row r="68" spans="2:17">
      <c r="B68" s="57">
        <v>2022</v>
      </c>
      <c r="C68" s="67" t="s">
        <v>120</v>
      </c>
      <c r="D68" s="65">
        <v>0.32964844873486498</v>
      </c>
      <c r="E68" s="65">
        <v>1.5715743505860136</v>
      </c>
      <c r="F68" s="65">
        <v>0.30703891500150071</v>
      </c>
      <c r="G68" s="65">
        <v>0.8873746358011303</v>
      </c>
      <c r="H68" s="65">
        <v>2.8642445642073966</v>
      </c>
      <c r="I68" s="65">
        <v>1.1306247887601817</v>
      </c>
    </row>
    <row r="69" spans="2:17">
      <c r="B69" s="57"/>
      <c r="C69" s="67" t="s">
        <v>121</v>
      </c>
      <c r="D69" s="65">
        <v>0.31297979147351107</v>
      </c>
      <c r="E69" s="65">
        <v>1.5607467750649029</v>
      </c>
      <c r="F69" s="65">
        <v>0.11799279255009232</v>
      </c>
      <c r="G69" s="65">
        <v>0.70900641734896741</v>
      </c>
      <c r="H69" s="65">
        <v>2.7337928464977734</v>
      </c>
      <c r="I69" s="65">
        <v>1.0708506462056233</v>
      </c>
    </row>
    <row r="70" spans="2:17">
      <c r="B70" s="57"/>
      <c r="C70" s="67" t="s">
        <v>122</v>
      </c>
      <c r="D70" s="65">
        <v>0.51</v>
      </c>
      <c r="E70" s="65">
        <v>1.59</v>
      </c>
      <c r="F70" s="65">
        <v>0.06</v>
      </c>
      <c r="G70" s="65">
        <v>0.67</v>
      </c>
      <c r="H70" s="65">
        <v>2.78</v>
      </c>
      <c r="I70" s="65">
        <v>1.0900000000000001</v>
      </c>
      <c r="L70" s="408"/>
    </row>
    <row r="71" spans="2:17">
      <c r="B71" s="57"/>
      <c r="C71" s="67" t="s">
        <v>123</v>
      </c>
      <c r="D71" s="65">
        <v>0.54460274296523892</v>
      </c>
      <c r="E71" s="65">
        <v>1.5840160614451149</v>
      </c>
      <c r="F71" s="65">
        <v>-5.9803782387335414E-2</v>
      </c>
      <c r="G71" s="65">
        <v>0.54148871262964526</v>
      </c>
      <c r="H71" s="65">
        <v>2.4937540483020326</v>
      </c>
      <c r="I71" s="65">
        <v>1.0580278244107566</v>
      </c>
    </row>
    <row r="72" spans="2:17">
      <c r="B72" s="57"/>
      <c r="C72" s="67" t="s">
        <v>124</v>
      </c>
      <c r="D72" s="65">
        <v>0.37545758563577447</v>
      </c>
      <c r="E72" s="65">
        <v>1.3980195211381385</v>
      </c>
      <c r="F72" s="65">
        <v>-0.31690955846285229</v>
      </c>
      <c r="G72" s="65">
        <v>-6.2893817683984388E-2</v>
      </c>
      <c r="H72" s="65">
        <v>2.4069971383734901</v>
      </c>
      <c r="I72" s="65">
        <v>0.84261926583819591</v>
      </c>
    </row>
    <row r="73" spans="2:17">
      <c r="B73" s="57"/>
      <c r="C73" s="67" t="s">
        <v>125</v>
      </c>
      <c r="D73" s="65">
        <v>0.25821514700790082</v>
      </c>
      <c r="E73" s="65">
        <v>1.4004992019781115</v>
      </c>
      <c r="F73" s="65">
        <v>-0.32134117637080406</v>
      </c>
      <c r="G73" s="65">
        <v>-0.13355495290584551</v>
      </c>
      <c r="H73" s="65">
        <v>1.8459069020866803</v>
      </c>
      <c r="I73" s="65">
        <v>0.82698736692243813</v>
      </c>
    </row>
    <row r="74" spans="2:17">
      <c r="B74" s="57"/>
      <c r="C74" s="67" t="s">
        <v>126</v>
      </c>
      <c r="D74" s="65">
        <v>0.11552490775876834</v>
      </c>
      <c r="E74" s="65">
        <v>1.3584683527829711</v>
      </c>
      <c r="F74" s="65">
        <v>-0.28890941358934441</v>
      </c>
      <c r="G74" s="65">
        <v>-0.15154820600083996</v>
      </c>
      <c r="H74" s="65">
        <v>1.5204090950598159</v>
      </c>
      <c r="I74" s="65">
        <v>0.79291433766783825</v>
      </c>
    </row>
    <row r="75" spans="2:17">
      <c r="B75" s="57"/>
      <c r="C75" s="67" t="s">
        <v>127</v>
      </c>
      <c r="D75" s="65">
        <v>0.10410138423295745</v>
      </c>
      <c r="E75" s="65">
        <v>1.4326517533877814</v>
      </c>
      <c r="F75" s="65">
        <v>-0.16440047973852456</v>
      </c>
      <c r="G75" s="65">
        <v>0.12720790322862108</v>
      </c>
      <c r="H75" s="65">
        <v>1.2243411770060497</v>
      </c>
      <c r="I75" s="65">
        <v>0.87695327887626906</v>
      </c>
    </row>
    <row r="76" spans="2:17">
      <c r="B76" s="57"/>
      <c r="C76" s="68" t="s">
        <v>128</v>
      </c>
      <c r="D76" s="69">
        <v>-5.1015363513395862E-2</v>
      </c>
      <c r="E76" s="69">
        <v>1.3337324784077342</v>
      </c>
      <c r="F76" s="69">
        <v>-0.18181030388657593</v>
      </c>
      <c r="G76" s="69">
        <v>3.4701768915379461E-2</v>
      </c>
      <c r="H76" s="69">
        <v>1.0170030192277135</v>
      </c>
      <c r="I76" s="69">
        <v>0.79242120157494433</v>
      </c>
    </row>
    <row r="77" spans="2:17">
      <c r="B77" s="57"/>
      <c r="C77" s="67" t="s">
        <v>129</v>
      </c>
      <c r="D77" s="65"/>
      <c r="E77" s="65"/>
      <c r="F77" s="65"/>
      <c r="G77" s="65"/>
      <c r="H77" s="65"/>
      <c r="I77" s="65"/>
      <c r="L77" s="276"/>
      <c r="M77" s="276"/>
      <c r="N77" s="276"/>
      <c r="O77" s="276"/>
      <c r="P77" s="276"/>
      <c r="Q77" s="276"/>
    </row>
    <row r="78" spans="2:17">
      <c r="B78" s="57"/>
      <c r="C78" s="67" t="s">
        <v>130</v>
      </c>
      <c r="D78" s="65"/>
      <c r="E78" s="65"/>
      <c r="F78" s="65"/>
      <c r="G78" s="65"/>
      <c r="H78" s="65"/>
      <c r="I78" s="65"/>
    </row>
    <row r="79" spans="2:17">
      <c r="B79" s="57"/>
      <c r="C79" s="67" t="s">
        <v>131</v>
      </c>
      <c r="D79" s="65"/>
      <c r="E79" s="65"/>
      <c r="F79" s="65"/>
      <c r="G79" s="65"/>
      <c r="H79" s="65"/>
      <c r="I79" s="65"/>
    </row>
    <row r="80" spans="2:17" ht="15" customHeight="1">
      <c r="B80" s="57"/>
      <c r="C80" s="57"/>
      <c r="D80" s="57"/>
      <c r="E80" s="57"/>
      <c r="F80" s="57"/>
      <c r="G80" s="57"/>
      <c r="H80" s="57"/>
      <c r="I80" s="57"/>
    </row>
    <row r="81" spans="2:9">
      <c r="B81" s="33" t="s">
        <v>134</v>
      </c>
      <c r="C81" s="55"/>
      <c r="D81" s="55"/>
      <c r="E81" s="55"/>
      <c r="F81" s="55"/>
      <c r="G81" s="55"/>
      <c r="H81" s="55"/>
      <c r="I81" s="55"/>
    </row>
    <row r="82" spans="2:9">
      <c r="B82" s="70"/>
      <c r="C82" s="55"/>
      <c r="D82" s="55"/>
      <c r="E82" s="55"/>
      <c r="F82" s="55"/>
      <c r="G82" s="55"/>
      <c r="H82" s="55"/>
      <c r="I82" s="55"/>
    </row>
    <row r="83" spans="2:9" ht="18.75">
      <c r="B83" s="54"/>
      <c r="C83" s="55"/>
      <c r="D83" s="55"/>
      <c r="E83" s="55"/>
      <c r="F83" s="55"/>
      <c r="G83" s="55"/>
      <c r="H83" s="55"/>
      <c r="I83" s="55"/>
    </row>
    <row r="84" spans="2:9" ht="18.75">
      <c r="B84" s="54"/>
      <c r="C84" s="55"/>
      <c r="D84" s="55"/>
      <c r="E84" s="55"/>
      <c r="F84" s="55"/>
      <c r="G84" s="55"/>
      <c r="H84" s="55"/>
      <c r="I84" s="55"/>
    </row>
  </sheetData>
  <hyperlinks>
    <hyperlink ref="K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3"/>
  <sheetViews>
    <sheetView showGridLines="0" showRowColHeaders="0" showZeros="0" showOutlineSymbols="0" zoomScaleNormal="100" workbookViewId="0">
      <pane ySplit="4" topLeftCell="A5" activePane="bottomLeft" state="frozen"/>
      <selection activeCell="Q29" sqref="Q29"/>
      <selection pane="bottomLeft" activeCell="K49" sqref="K49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5.5703125" style="33" customWidth="1"/>
    <col min="4" max="9" width="20" style="33" customWidth="1"/>
    <col min="10" max="24" width="11.5703125" style="34"/>
    <col min="25" max="16384" width="11.5703125" style="33"/>
  </cols>
  <sheetData>
    <row r="1" spans="2:11" s="34" customFormat="1" ht="18.75">
      <c r="B1" s="54" t="s">
        <v>135</v>
      </c>
      <c r="C1" s="55"/>
      <c r="D1" s="55"/>
      <c r="E1" s="55"/>
      <c r="F1" s="55"/>
      <c r="G1" s="55"/>
      <c r="H1" s="55"/>
      <c r="I1" s="55"/>
    </row>
    <row r="2" spans="2:11" s="34" customFormat="1" ht="18.75">
      <c r="B2" s="54" t="s">
        <v>116</v>
      </c>
      <c r="C2" s="55"/>
      <c r="D2" s="55"/>
      <c r="E2" s="55"/>
      <c r="F2" s="55"/>
      <c r="G2" s="55"/>
      <c r="H2" s="55"/>
      <c r="I2" s="55"/>
    </row>
    <row r="3" spans="2:11">
      <c r="K3" s="9" t="s">
        <v>177</v>
      </c>
    </row>
    <row r="4" spans="2:11" s="34" customFormat="1" ht="32.1" customHeight="1">
      <c r="B4" s="365" t="s">
        <v>117</v>
      </c>
      <c r="C4" s="365"/>
      <c r="D4" s="365" t="s">
        <v>118</v>
      </c>
      <c r="E4" s="365" t="s">
        <v>49</v>
      </c>
      <c r="F4" s="365" t="s">
        <v>50</v>
      </c>
      <c r="G4" s="365" t="s">
        <v>107</v>
      </c>
      <c r="H4" s="365" t="s">
        <v>119</v>
      </c>
      <c r="I4" s="365" t="s">
        <v>45</v>
      </c>
    </row>
    <row r="5" spans="2:11" s="34" customFormat="1">
      <c r="B5" s="43"/>
      <c r="C5" s="43"/>
      <c r="D5" s="56"/>
      <c r="E5" s="43"/>
      <c r="F5" s="43"/>
      <c r="G5" s="43"/>
      <c r="H5" s="43"/>
      <c r="I5" s="43"/>
    </row>
    <row r="6" spans="2:11" s="34" customFormat="1">
      <c r="B6" s="57">
        <v>2010</v>
      </c>
      <c r="C6" s="57"/>
      <c r="D6" s="58">
        <v>800117.55995000037</v>
      </c>
      <c r="E6" s="58">
        <v>4634212.5802099966</v>
      </c>
      <c r="F6" s="58">
        <v>1321001.3474400009</v>
      </c>
      <c r="G6" s="58">
        <v>95208.784000000058</v>
      </c>
      <c r="H6" s="58">
        <v>17407.443399999993</v>
      </c>
      <c r="I6" s="58">
        <v>6867947.7149999971</v>
      </c>
    </row>
    <row r="7" spans="2:11" s="34" customFormat="1">
      <c r="B7" s="57">
        <v>2011</v>
      </c>
      <c r="C7" s="57"/>
      <c r="D7" s="58">
        <v>823332.52611000114</v>
      </c>
      <c r="E7" s="58">
        <v>4883002.884100019</v>
      </c>
      <c r="F7" s="58">
        <v>1365368.6668599991</v>
      </c>
      <c r="G7" s="58">
        <v>99452.258420000027</v>
      </c>
      <c r="H7" s="58">
        <v>18095.940089999978</v>
      </c>
      <c r="I7" s="58">
        <v>7189252.2755800188</v>
      </c>
    </row>
    <row r="8" spans="2:11" s="34" customFormat="1">
      <c r="B8" s="57">
        <v>2012</v>
      </c>
      <c r="C8" s="57"/>
      <c r="D8" s="58">
        <v>840195.9084800015</v>
      </c>
      <c r="E8" s="58">
        <v>5151099.0235399846</v>
      </c>
      <c r="F8" s="58">
        <v>1408058.9732500033</v>
      </c>
      <c r="G8" s="58">
        <v>107701.54429999999</v>
      </c>
      <c r="H8" s="58">
        <v>18537.104830000037</v>
      </c>
      <c r="I8" s="58">
        <v>7525592.5543999895</v>
      </c>
    </row>
    <row r="9" spans="2:11" s="34" customFormat="1">
      <c r="B9" s="57">
        <v>2013</v>
      </c>
      <c r="C9" s="57"/>
      <c r="D9" s="58">
        <v>849771.3442700014</v>
      </c>
      <c r="E9" s="58">
        <v>5444543.6090999832</v>
      </c>
      <c r="F9" s="58">
        <v>1453888.2699700024</v>
      </c>
      <c r="G9" s="58">
        <v>116454.52990999994</v>
      </c>
      <c r="H9" s="58">
        <v>19170.105830000011</v>
      </c>
      <c r="I9" s="58">
        <v>7883827.8590799868</v>
      </c>
    </row>
    <row r="10" spans="2:11" s="34" customFormat="1">
      <c r="B10" s="57">
        <v>2014</v>
      </c>
      <c r="C10" s="57"/>
      <c r="D10" s="58">
        <v>853614.96671999933</v>
      </c>
      <c r="E10" s="58">
        <v>5654245.3628200023</v>
      </c>
      <c r="F10" s="58">
        <v>1475113.4939899985</v>
      </c>
      <c r="G10" s="58">
        <v>123516.43977000006</v>
      </c>
      <c r="H10" s="58">
        <v>19755.526400000013</v>
      </c>
      <c r="I10" s="58">
        <v>8126245.7897000005</v>
      </c>
    </row>
    <row r="11" spans="2:11" s="34" customFormat="1">
      <c r="B11" s="57">
        <v>2015</v>
      </c>
      <c r="C11" s="57"/>
      <c r="D11" s="58">
        <v>866570.22713999904</v>
      </c>
      <c r="E11" s="58">
        <v>5854633.2526199855</v>
      </c>
      <c r="F11" s="58">
        <v>1492582.3197100002</v>
      </c>
      <c r="G11" s="58">
        <v>126146.7780500001</v>
      </c>
      <c r="H11" s="58">
        <v>20489.345300000004</v>
      </c>
      <c r="I11" s="58">
        <v>8360421.9228199851</v>
      </c>
    </row>
    <row r="12" spans="2:11" s="34" customFormat="1">
      <c r="B12" s="57">
        <v>2016</v>
      </c>
      <c r="C12" s="57"/>
      <c r="D12" s="59">
        <v>880035.74225000117</v>
      </c>
      <c r="E12" s="59">
        <v>6078750.8298199791</v>
      </c>
      <c r="F12" s="59">
        <v>1515316.8190599994</v>
      </c>
      <c r="G12" s="59">
        <v>127783.98148</v>
      </c>
      <c r="H12" s="59">
        <v>21290.935639999985</v>
      </c>
      <c r="I12" s="58">
        <v>8623178.3082499783</v>
      </c>
    </row>
    <row r="13" spans="2:11" s="34" customFormat="1">
      <c r="B13" s="57">
        <v>2017</v>
      </c>
      <c r="C13" s="57"/>
      <c r="D13" s="58">
        <v>892032.10908000171</v>
      </c>
      <c r="E13" s="58">
        <v>6301951.7490800014</v>
      </c>
      <c r="F13" s="58">
        <v>1535639.4871500004</v>
      </c>
      <c r="G13" s="58">
        <v>129198.52848999998</v>
      </c>
      <c r="H13" s="58">
        <v>22205.811080000018</v>
      </c>
      <c r="I13" s="58">
        <v>8881027.6848800033</v>
      </c>
    </row>
    <row r="14" spans="2:11" s="34" customFormat="1">
      <c r="B14" s="57">
        <v>2018</v>
      </c>
      <c r="C14" s="57"/>
      <c r="D14" s="58">
        <v>911251.40633000177</v>
      </c>
      <c r="E14" s="58">
        <v>6639113.9908599965</v>
      </c>
      <c r="F14" s="58">
        <v>1610805.7869399975</v>
      </c>
      <c r="G14" s="58">
        <v>133154.47646999999</v>
      </c>
      <c r="H14" s="58">
        <v>23610.275499999996</v>
      </c>
      <c r="I14" s="58">
        <v>9317935.9360999949</v>
      </c>
    </row>
    <row r="15" spans="2:11" s="34" customFormat="1">
      <c r="B15" s="57">
        <v>2019</v>
      </c>
      <c r="C15" s="57"/>
      <c r="D15" s="58">
        <v>941258.33551000012</v>
      </c>
      <c r="E15" s="58">
        <v>6963418.5504199909</v>
      </c>
      <c r="F15" s="58">
        <v>1692196.8619700018</v>
      </c>
      <c r="G15" s="58">
        <v>137928.00965999984</v>
      </c>
      <c r="H15" s="58">
        <v>24998.320610000002</v>
      </c>
      <c r="I15" s="58">
        <v>9759800.0781699922</v>
      </c>
    </row>
    <row r="16" spans="2:11" s="34" customFormat="1">
      <c r="B16" s="57">
        <v>2020</v>
      </c>
      <c r="C16" s="57"/>
      <c r="D16" s="58">
        <v>934830.95553000015</v>
      </c>
      <c r="E16" s="58">
        <v>7168760.3746499866</v>
      </c>
      <c r="F16" s="58">
        <v>1716601.2477200024</v>
      </c>
      <c r="G16" s="58">
        <v>139481.00810000006</v>
      </c>
      <c r="H16" s="58">
        <v>25586.222180000001</v>
      </c>
      <c r="I16" s="58">
        <v>9985259.8081799876</v>
      </c>
    </row>
    <row r="17" spans="2:9">
      <c r="B17" s="57"/>
      <c r="C17" s="57"/>
      <c r="D17" s="58"/>
      <c r="E17" s="58"/>
      <c r="F17" s="58"/>
      <c r="G17" s="58"/>
      <c r="H17" s="58"/>
      <c r="I17" s="58"/>
    </row>
    <row r="18" spans="2:9">
      <c r="B18" s="57">
        <v>2021</v>
      </c>
      <c r="C18" s="57" t="s">
        <v>120</v>
      </c>
      <c r="D18" s="58">
        <v>943238.2103500003</v>
      </c>
      <c r="E18" s="58">
        <v>7246793.5733700013</v>
      </c>
      <c r="F18" s="58">
        <v>1731033.1283699996</v>
      </c>
      <c r="G18" s="58">
        <v>140771.30845000001</v>
      </c>
      <c r="H18" s="58">
        <v>25860.56504999999</v>
      </c>
      <c r="I18" s="58">
        <v>10087696.78559</v>
      </c>
    </row>
    <row r="19" spans="2:9">
      <c r="B19" s="57"/>
      <c r="C19" s="57" t="s">
        <v>121</v>
      </c>
      <c r="D19" s="58">
        <v>941036.2800800004</v>
      </c>
      <c r="E19" s="58">
        <v>7262416.8523399979</v>
      </c>
      <c r="F19" s="58">
        <v>1730238.198040002</v>
      </c>
      <c r="G19" s="58">
        <v>140991.78568999984</v>
      </c>
      <c r="H19" s="58">
        <v>25837.455249999999</v>
      </c>
      <c r="I19" s="58">
        <v>10100520.571400002</v>
      </c>
    </row>
    <row r="20" spans="2:9">
      <c r="B20" s="57"/>
      <c r="C20" s="57" t="s">
        <v>122</v>
      </c>
      <c r="D20" s="58">
        <v>941424.81355000031</v>
      </c>
      <c r="E20" s="58">
        <v>7277049.4986599898</v>
      </c>
      <c r="F20" s="58">
        <v>1733762.0797200014</v>
      </c>
      <c r="G20" s="58">
        <v>141409.82865999988</v>
      </c>
      <c r="H20" s="58">
        <v>25942.088170000003</v>
      </c>
      <c r="I20" s="58">
        <v>10119588.308759991</v>
      </c>
    </row>
    <row r="21" spans="2:9">
      <c r="B21" s="57"/>
      <c r="C21" s="57" t="s">
        <v>123</v>
      </c>
      <c r="D21" s="58">
        <v>941359.99406999943</v>
      </c>
      <c r="E21" s="58">
        <v>7289054.5718799839</v>
      </c>
      <c r="F21" s="58">
        <v>1737842.9220700038</v>
      </c>
      <c r="G21" s="58">
        <v>141906.24934999979</v>
      </c>
      <c r="H21" s="58">
        <v>26032.011889999991</v>
      </c>
      <c r="I21" s="58">
        <v>10136195.749259984</v>
      </c>
    </row>
    <row r="22" spans="2:9">
      <c r="B22" s="57"/>
      <c r="C22" s="57" t="s">
        <v>124</v>
      </c>
      <c r="D22" s="58">
        <v>942059.60006999993</v>
      </c>
      <c r="E22" s="58">
        <v>7303065.717689991</v>
      </c>
      <c r="F22" s="58">
        <v>1740518.3103200018</v>
      </c>
      <c r="G22" s="58">
        <v>142375.42885999978</v>
      </c>
      <c r="H22" s="58">
        <v>26117.613589999979</v>
      </c>
      <c r="I22" s="58">
        <v>10154136.670529993</v>
      </c>
    </row>
    <row r="23" spans="2:9">
      <c r="B23" s="57"/>
      <c r="C23" s="57" t="s">
        <v>125</v>
      </c>
      <c r="D23" s="58">
        <v>944092.82411000133</v>
      </c>
      <c r="E23" s="58">
        <v>7322908.2769199889</v>
      </c>
      <c r="F23" s="58">
        <v>1744071.1067300015</v>
      </c>
      <c r="G23" s="58">
        <v>142883.8839799999</v>
      </c>
      <c r="H23" s="58">
        <v>26273.380219999992</v>
      </c>
      <c r="I23" s="58">
        <v>10180229.471959993</v>
      </c>
    </row>
    <row r="24" spans="2:9">
      <c r="B24" s="57"/>
      <c r="C24" s="57" t="s">
        <v>126</v>
      </c>
      <c r="D24" s="58">
        <v>945579.74860000168</v>
      </c>
      <c r="E24" s="58">
        <v>7340711.8656399902</v>
      </c>
      <c r="F24" s="58">
        <v>1746269.3148200016</v>
      </c>
      <c r="G24" s="58">
        <v>143308.5389199999</v>
      </c>
      <c r="H24" s="58">
        <v>26424.816279999995</v>
      </c>
      <c r="I24" s="58">
        <v>10202294.284259994</v>
      </c>
    </row>
    <row r="25" spans="2:9">
      <c r="B25" s="57"/>
      <c r="C25" s="57" t="s">
        <v>127</v>
      </c>
      <c r="D25" s="58">
        <v>945563.88045000145</v>
      </c>
      <c r="E25" s="58">
        <v>7356291.738009993</v>
      </c>
      <c r="F25" s="58">
        <v>1745590.2384700014</v>
      </c>
      <c r="G25" s="58">
        <v>143176.47825999977</v>
      </c>
      <c r="H25" s="58">
        <v>26532.376869999996</v>
      </c>
      <c r="I25" s="58">
        <v>10217154.712059993</v>
      </c>
    </row>
    <row r="26" spans="2:9">
      <c r="B26" s="57"/>
      <c r="C26" s="57" t="s">
        <v>128</v>
      </c>
      <c r="D26" s="58">
        <v>945009.97215000005</v>
      </c>
      <c r="E26" s="58">
        <v>7373085.4459599918</v>
      </c>
      <c r="F26" s="58">
        <v>1745873.9961300017</v>
      </c>
      <c r="G26" s="58">
        <v>143277.3045399999</v>
      </c>
      <c r="H26" s="58">
        <v>26604.948040000003</v>
      </c>
      <c r="I26" s="58">
        <v>10233851.66681999</v>
      </c>
    </row>
    <row r="27" spans="2:9">
      <c r="B27" s="57"/>
      <c r="C27" s="57" t="s">
        <v>129</v>
      </c>
      <c r="D27" s="58">
        <v>944925.72857999988</v>
      </c>
      <c r="E27" s="58">
        <v>7389930.9019699944</v>
      </c>
      <c r="F27" s="58">
        <v>1747238.3304899998</v>
      </c>
      <c r="G27" s="58">
        <v>142756.41787</v>
      </c>
      <c r="H27" s="58">
        <v>26671.861140000008</v>
      </c>
      <c r="I27" s="58">
        <v>10251523.240049994</v>
      </c>
    </row>
    <row r="28" spans="2:9">
      <c r="B28" s="57"/>
      <c r="C28" s="57" t="s">
        <v>130</v>
      </c>
      <c r="D28" s="58">
        <v>945748.17267000035</v>
      </c>
      <c r="E28" s="58">
        <v>7415372.0827699983</v>
      </c>
      <c r="F28" s="58">
        <v>1749720.7653500002</v>
      </c>
      <c r="G28" s="58">
        <v>142696.20940999984</v>
      </c>
      <c r="H28" s="58">
        <v>26713.207850000017</v>
      </c>
      <c r="I28" s="58">
        <v>10280250.43805</v>
      </c>
    </row>
    <row r="29" spans="2:9">
      <c r="B29" s="57"/>
      <c r="C29" s="57" t="s">
        <v>131</v>
      </c>
      <c r="D29" s="58">
        <v>948340.07063000125</v>
      </c>
      <c r="E29" s="58">
        <v>7438437.5625699917</v>
      </c>
      <c r="F29" s="58">
        <v>1752308.1694200011</v>
      </c>
      <c r="G29" s="58">
        <v>143182.92020999981</v>
      </c>
      <c r="H29" s="58">
        <v>26821.145049999988</v>
      </c>
      <c r="I29" s="58">
        <v>10309089.867879996</v>
      </c>
    </row>
    <row r="30" spans="2:9">
      <c r="B30" s="57">
        <v>2022</v>
      </c>
      <c r="C30" s="57" t="s">
        <v>120</v>
      </c>
      <c r="D30" s="58">
        <v>985214.03377000219</v>
      </c>
      <c r="E30" s="58">
        <v>7758140.1869999804</v>
      </c>
      <c r="F30" s="58">
        <v>1824988.8452400011</v>
      </c>
      <c r="G30" s="58">
        <v>149064.90041000018</v>
      </c>
      <c r="H30" s="58">
        <v>27986.217130000026</v>
      </c>
      <c r="I30" s="58">
        <v>10745394.183549983</v>
      </c>
    </row>
    <row r="31" spans="2:9">
      <c r="B31" s="57"/>
      <c r="C31" s="57" t="s">
        <v>121</v>
      </c>
      <c r="D31" s="58">
        <v>982588.27718000172</v>
      </c>
      <c r="E31" s="58">
        <v>7775011.6909999773</v>
      </c>
      <c r="F31" s="58">
        <v>1820896.1877200021</v>
      </c>
      <c r="G31" s="58">
        <v>149068.4345800002</v>
      </c>
      <c r="H31" s="58">
        <v>27941.507630000011</v>
      </c>
      <c r="I31" s="58">
        <v>10755506.098109983</v>
      </c>
    </row>
    <row r="32" spans="2:9">
      <c r="B32" s="57"/>
      <c r="C32" s="57" t="s">
        <v>122</v>
      </c>
      <c r="D32" s="58">
        <v>985076</v>
      </c>
      <c r="E32" s="58">
        <v>7795570</v>
      </c>
      <c r="F32" s="58">
        <v>1823524</v>
      </c>
      <c r="G32" s="58">
        <v>149525</v>
      </c>
      <c r="H32" s="58">
        <v>28060</v>
      </c>
      <c r="I32" s="58">
        <v>10781754</v>
      </c>
    </row>
    <row r="33" spans="2:43">
      <c r="B33" s="57"/>
      <c r="C33" s="57" t="s">
        <v>123</v>
      </c>
      <c r="D33" s="58">
        <v>985733.89956000145</v>
      </c>
      <c r="E33" s="58">
        <v>7807949.7998999711</v>
      </c>
      <c r="F33" s="58">
        <v>1826366.3945600009</v>
      </c>
      <c r="G33" s="58">
        <v>149891.28719999999</v>
      </c>
      <c r="H33" s="58">
        <v>28144.779760000012</v>
      </c>
      <c r="I33" s="58">
        <v>10798086.160979977</v>
      </c>
    </row>
    <row r="34" spans="2:43">
      <c r="B34" s="57"/>
      <c r="C34" s="57" t="s">
        <v>124</v>
      </c>
      <c r="D34" s="58">
        <v>985196.42394000024</v>
      </c>
      <c r="E34" s="58">
        <v>7820163.3506099796</v>
      </c>
      <c r="F34" s="58">
        <v>1826945.5167200025</v>
      </c>
      <c r="G34" s="58">
        <v>149823.72634000005</v>
      </c>
      <c r="H34" s="58">
        <v>28227.983300000018</v>
      </c>
      <c r="I34" s="58">
        <v>10810357.000909982</v>
      </c>
    </row>
    <row r="35" spans="2:43">
      <c r="B35" s="57"/>
      <c r="C35" s="57" t="s">
        <v>125</v>
      </c>
      <c r="D35" s="58">
        <v>986183.37166000076</v>
      </c>
      <c r="E35" s="58">
        <v>7837241.174000008</v>
      </c>
      <c r="F35" s="58">
        <v>1830294.081190004</v>
      </c>
      <c r="G35" s="58">
        <v>150160.49911</v>
      </c>
      <c r="H35" s="58">
        <v>28309.288980000012</v>
      </c>
      <c r="I35" s="58">
        <v>10832188.414940011</v>
      </c>
    </row>
    <row r="36" spans="2:43">
      <c r="B36" s="57"/>
      <c r="C36" s="57" t="s">
        <v>126</v>
      </c>
      <c r="D36" s="58">
        <v>986007.702920001</v>
      </c>
      <c r="E36" s="58">
        <v>7848276.8078999929</v>
      </c>
      <c r="F36" s="58">
        <v>1832679.8797800019</v>
      </c>
      <c r="G36" s="58">
        <v>150504.31154000008</v>
      </c>
      <c r="H36" s="58">
        <v>28386.143840000012</v>
      </c>
      <c r="I36" s="58">
        <v>10845854.845979996</v>
      </c>
    </row>
    <row r="37" spans="2:43">
      <c r="B37" s="57"/>
      <c r="C37" s="57" t="s">
        <v>127</v>
      </c>
      <c r="D37" s="58">
        <v>985306.33213999961</v>
      </c>
      <c r="E37" s="58">
        <v>7860076.5693500005</v>
      </c>
      <c r="F37" s="58">
        <v>1832680.5059600023</v>
      </c>
      <c r="G37" s="58">
        <v>150502.97281000006</v>
      </c>
      <c r="H37" s="58">
        <v>28422.25586000003</v>
      </c>
      <c r="I37" s="58">
        <v>10856988.636120003</v>
      </c>
    </row>
    <row r="38" spans="2:43">
      <c r="B38" s="57"/>
      <c r="C38" s="61" t="s">
        <v>128</v>
      </c>
      <c r="D38" s="63">
        <v>983331.84329000092</v>
      </c>
      <c r="E38" s="63">
        <v>7871488.1589599773</v>
      </c>
      <c r="F38" s="63">
        <v>1833263.4481600011</v>
      </c>
      <c r="G38" s="63">
        <v>150496.92816000019</v>
      </c>
      <c r="H38" s="63">
        <v>28468.398370000014</v>
      </c>
      <c r="I38" s="63">
        <v>10867048.776939979</v>
      </c>
    </row>
    <row r="39" spans="2:43">
      <c r="B39" s="57"/>
      <c r="C39" s="57" t="s">
        <v>129</v>
      </c>
      <c r="D39" s="58"/>
      <c r="E39" s="58"/>
      <c r="F39" s="58"/>
      <c r="G39" s="58"/>
      <c r="H39" s="58"/>
      <c r="I39" s="58"/>
    </row>
    <row r="40" spans="2:43">
      <c r="B40" s="64"/>
      <c r="C40" s="57" t="s">
        <v>130</v>
      </c>
      <c r="D40" s="58"/>
      <c r="E40" s="58"/>
      <c r="F40" s="58"/>
      <c r="G40" s="58"/>
      <c r="H40" s="58"/>
      <c r="I40" s="58"/>
    </row>
    <row r="41" spans="2:43">
      <c r="B41" s="64"/>
      <c r="C41" s="57" t="s">
        <v>131</v>
      </c>
      <c r="D41" s="58"/>
      <c r="E41" s="58"/>
      <c r="F41" s="58"/>
      <c r="G41" s="58"/>
      <c r="H41" s="58"/>
      <c r="I41" s="58"/>
      <c r="L41" s="278"/>
      <c r="M41" s="278"/>
      <c r="N41" s="278"/>
      <c r="O41" s="278"/>
      <c r="P41" s="278"/>
      <c r="Q41" s="278"/>
    </row>
    <row r="42" spans="2:43" ht="15.75" customHeight="1">
      <c r="B42" s="64"/>
      <c r="C42" s="57"/>
      <c r="D42" s="71"/>
      <c r="E42" s="71"/>
      <c r="F42" s="71"/>
      <c r="G42" s="71"/>
      <c r="H42" s="71"/>
      <c r="I42" s="71"/>
    </row>
    <row r="43" spans="2:43">
      <c r="B43" s="57"/>
      <c r="C43" s="57"/>
      <c r="D43" s="69" t="s">
        <v>133</v>
      </c>
      <c r="E43" s="65"/>
      <c r="F43" s="65"/>
      <c r="G43" s="65"/>
      <c r="H43" s="65"/>
      <c r="I43" s="65"/>
    </row>
    <row r="44" spans="2:43">
      <c r="B44" s="57">
        <v>2010</v>
      </c>
      <c r="C44" s="57"/>
      <c r="D44" s="65">
        <v>2.834365539271877</v>
      </c>
      <c r="E44" s="65">
        <v>5.7338720293969914</v>
      </c>
      <c r="F44" s="65">
        <v>4.0954971341678359</v>
      </c>
      <c r="G44" s="65">
        <v>4.688202749908954</v>
      </c>
      <c r="H44" s="65">
        <v>2.3744656387648222</v>
      </c>
      <c r="I44" s="65">
        <v>5.0475144168232511</v>
      </c>
    </row>
    <row r="45" spans="2:43">
      <c r="B45" s="57">
        <v>2011</v>
      </c>
      <c r="C45" s="57"/>
      <c r="D45" s="65">
        <v>2.9014444029264341</v>
      </c>
      <c r="E45" s="65">
        <v>5.3685561372920132</v>
      </c>
      <c r="F45" s="65">
        <v>3.3586127301064916</v>
      </c>
      <c r="G45" s="65">
        <v>4.457019869091039</v>
      </c>
      <c r="H45" s="65">
        <v>3.9551855730864283</v>
      </c>
      <c r="I45" s="65">
        <v>4.6783198404127813</v>
      </c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</row>
    <row r="46" spans="2:43">
      <c r="B46" s="57">
        <v>2012</v>
      </c>
      <c r="C46" s="57"/>
      <c r="D46" s="66">
        <v>2.0481861016319547</v>
      </c>
      <c r="E46" s="66">
        <v>5.4903948615909526</v>
      </c>
      <c r="F46" s="66">
        <v>3.1266505103109798</v>
      </c>
      <c r="G46" s="66">
        <v>8.2947195076879421</v>
      </c>
      <c r="H46" s="66">
        <v>2.4379210906199322</v>
      </c>
      <c r="I46" s="66">
        <v>4.678376358587788</v>
      </c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</row>
    <row r="47" spans="2:43">
      <c r="B47" s="57">
        <v>2013</v>
      </c>
      <c r="C47" s="57"/>
      <c r="D47" s="65">
        <v>1.1396670340043435</v>
      </c>
      <c r="E47" s="65">
        <v>5.6967374189272446</v>
      </c>
      <c r="F47" s="65">
        <v>3.2547853172810282</v>
      </c>
      <c r="G47" s="65">
        <v>8.1270753050844959</v>
      </c>
      <c r="H47" s="65">
        <v>3.4147781209908246</v>
      </c>
      <c r="I47" s="65">
        <v>4.7602272125474965</v>
      </c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</row>
    <row r="48" spans="2:43">
      <c r="B48" s="57">
        <v>2014</v>
      </c>
      <c r="C48" s="57"/>
      <c r="D48" s="65">
        <v>0.45231255159583483</v>
      </c>
      <c r="E48" s="65">
        <v>3.8515947116214644</v>
      </c>
      <c r="F48" s="65">
        <v>1.4598937523881528</v>
      </c>
      <c r="G48" s="65">
        <v>6.0640920241211704</v>
      </c>
      <c r="H48" s="65">
        <v>3.053820230266302</v>
      </c>
      <c r="I48" s="65">
        <v>3.0748759987296648</v>
      </c>
    </row>
    <row r="49" spans="2:9" s="34" customFormat="1">
      <c r="B49" s="57">
        <v>2015</v>
      </c>
      <c r="C49" s="57"/>
      <c r="D49" s="65">
        <v>1.5176936821738263</v>
      </c>
      <c r="E49" s="65">
        <v>3.5440253639796415</v>
      </c>
      <c r="F49" s="65">
        <v>1.1842360463228285</v>
      </c>
      <c r="G49" s="65">
        <v>2.1295450912429015</v>
      </c>
      <c r="H49" s="65">
        <v>3.7144993514320657</v>
      </c>
      <c r="I49" s="65">
        <v>2.8817259430769626</v>
      </c>
    </row>
    <row r="50" spans="2:9" s="34" customFormat="1">
      <c r="B50" s="57">
        <v>2016</v>
      </c>
      <c r="C50" s="57"/>
      <c r="D50" s="65">
        <v>1.55388619274901</v>
      </c>
      <c r="E50" s="65">
        <v>3.8280378553122718</v>
      </c>
      <c r="F50" s="65">
        <v>1.5231655266033428</v>
      </c>
      <c r="G50" s="65">
        <v>1.2978559225277797</v>
      </c>
      <c r="H50" s="65">
        <v>3.9122301287000116</v>
      </c>
      <c r="I50" s="65">
        <v>3.1428603467104077</v>
      </c>
    </row>
    <row r="51" spans="2:9" s="34" customFormat="1">
      <c r="B51" s="57">
        <v>2017</v>
      </c>
      <c r="C51" s="57"/>
      <c r="D51" s="65">
        <v>1.3631681367087811</v>
      </c>
      <c r="E51" s="65">
        <v>3.6718221474893342</v>
      </c>
      <c r="F51" s="65">
        <v>1.3411497737224165</v>
      </c>
      <c r="G51" s="65">
        <v>1.1069830456185814</v>
      </c>
      <c r="H51" s="65">
        <v>4.2970184846232273</v>
      </c>
      <c r="I51" s="65">
        <v>2.9901895497549402</v>
      </c>
    </row>
    <row r="52" spans="2:9" s="34" customFormat="1">
      <c r="B52" s="57">
        <v>2018</v>
      </c>
      <c r="C52" s="57"/>
      <c r="D52" s="65">
        <v>2.1545521797216471</v>
      </c>
      <c r="E52" s="65">
        <v>5.3501241393861143</v>
      </c>
      <c r="F52" s="65">
        <v>4.8947881595242437</v>
      </c>
      <c r="G52" s="65">
        <v>3.0619141148393147</v>
      </c>
      <c r="H52" s="65">
        <v>6.3247607346571089</v>
      </c>
      <c r="I52" s="65">
        <v>4.9195686211386258</v>
      </c>
    </row>
    <row r="53" spans="2:9" s="34" customFormat="1">
      <c r="B53" s="57">
        <v>2019</v>
      </c>
      <c r="C53" s="57"/>
      <c r="D53" s="65">
        <v>3.2929363918184906</v>
      </c>
      <c r="E53" s="65">
        <v>4.8847566106932527</v>
      </c>
      <c r="F53" s="65">
        <v>5.0528173967279377</v>
      </c>
      <c r="G53" s="65">
        <v>3.5849588512146813</v>
      </c>
      <c r="H53" s="65">
        <v>5.8789873502323342</v>
      </c>
      <c r="I53" s="65">
        <v>4.7420817775544633</v>
      </c>
    </row>
    <row r="54" spans="2:9" s="34" customFormat="1">
      <c r="B54" s="57">
        <v>2020</v>
      </c>
      <c r="C54" s="57"/>
      <c r="D54" s="65">
        <v>-0.68284972759549145</v>
      </c>
      <c r="E54" s="65">
        <v>2.9488651693584611</v>
      </c>
      <c r="F54" s="65">
        <v>1.4421717885466867</v>
      </c>
      <c r="G54" s="65">
        <v>1.1259485610125131</v>
      </c>
      <c r="H54" s="65">
        <v>2.3517642611752709</v>
      </c>
      <c r="I54" s="65">
        <v>2.3100855366317896</v>
      </c>
    </row>
    <row r="55" spans="2:9" s="34" customFormat="1">
      <c r="B55" s="57"/>
      <c r="C55" s="57"/>
      <c r="D55" s="65"/>
      <c r="E55" s="65"/>
      <c r="F55" s="65"/>
      <c r="G55" s="65"/>
      <c r="H55" s="65"/>
      <c r="I55" s="65"/>
    </row>
    <row r="56" spans="2:9" s="34" customFormat="1">
      <c r="B56" s="57">
        <v>2021</v>
      </c>
      <c r="C56" s="57" t="s">
        <v>120</v>
      </c>
      <c r="D56" s="65">
        <v>0.36972901412513082</v>
      </c>
      <c r="E56" s="65">
        <v>3.8882776277241238</v>
      </c>
      <c r="F56" s="65">
        <v>2.3822211133271542</v>
      </c>
      <c r="G56" s="65">
        <v>2.1061899755456137</v>
      </c>
      <c r="H56" s="65">
        <v>3.2795252547001663</v>
      </c>
      <c r="I56" s="65">
        <v>3.2624286833564886</v>
      </c>
    </row>
    <row r="57" spans="2:9" s="34" customFormat="1">
      <c r="B57" s="57"/>
      <c r="C57" s="57" t="s">
        <v>121</v>
      </c>
      <c r="D57" s="65">
        <v>-0.49209943372119369</v>
      </c>
      <c r="E57" s="65">
        <v>2.925333185345913</v>
      </c>
      <c r="F57" s="65">
        <v>1.4079892080371526</v>
      </c>
      <c r="G57" s="65">
        <v>1.3029946925741775</v>
      </c>
      <c r="H57" s="65">
        <v>2.3973559784202347</v>
      </c>
      <c r="I57" s="65">
        <v>2.3115096134214808</v>
      </c>
    </row>
    <row r="58" spans="2:9" s="34" customFormat="1">
      <c r="B58" s="57"/>
      <c r="C58" s="57" t="s">
        <v>122</v>
      </c>
      <c r="D58" s="65">
        <v>-0.46670825129586646</v>
      </c>
      <c r="E58" s="65">
        <v>3.0667695768415104</v>
      </c>
      <c r="F58" s="65">
        <v>1.5946475384211345</v>
      </c>
      <c r="G58" s="65">
        <v>1.3311072087690556</v>
      </c>
      <c r="H58" s="65">
        <v>2.4771933726362105</v>
      </c>
      <c r="I58" s="65">
        <v>2.4480583434038472</v>
      </c>
    </row>
    <row r="59" spans="2:9" s="34" customFormat="1">
      <c r="B59" s="57"/>
      <c r="C59" s="57" t="s">
        <v>123</v>
      </c>
      <c r="D59" s="65">
        <v>-0.25914637685900965</v>
      </c>
      <c r="E59" s="65">
        <v>3.1781318935883096</v>
      </c>
      <c r="F59" s="65">
        <v>1.8755423844956765</v>
      </c>
      <c r="G59" s="65">
        <v>1.6398828402439003</v>
      </c>
      <c r="H59" s="65">
        <v>2.669134072389534</v>
      </c>
      <c r="I59" s="65">
        <v>2.601785862025463</v>
      </c>
    </row>
    <row r="60" spans="2:9" s="34" customFormat="1">
      <c r="B60" s="57"/>
      <c r="C60" s="57" t="s">
        <v>124</v>
      </c>
      <c r="D60" s="65">
        <v>0.2001157982552515</v>
      </c>
      <c r="E60" s="65">
        <v>3.5977214971804505</v>
      </c>
      <c r="F60" s="65">
        <v>2.4648315919674646</v>
      </c>
      <c r="G60" s="65">
        <v>2.284521061121203</v>
      </c>
      <c r="H60" s="65">
        <v>3.1844157248039462</v>
      </c>
      <c r="I60" s="65">
        <v>3.0585853388375162</v>
      </c>
    </row>
    <row r="61" spans="2:9" s="34" customFormat="1">
      <c r="B61" s="57"/>
      <c r="C61" s="57" t="s">
        <v>125</v>
      </c>
      <c r="D61" s="65">
        <v>0.67643310275171675</v>
      </c>
      <c r="E61" s="65">
        <v>3.7582759869253524</v>
      </c>
      <c r="F61" s="65">
        <v>2.4528172425913652</v>
      </c>
      <c r="G61" s="65">
        <v>2.5782830515444166</v>
      </c>
      <c r="H61" s="65">
        <v>3.7299818457628975</v>
      </c>
      <c r="I61" s="65">
        <v>3.223172074370817</v>
      </c>
    </row>
    <row r="62" spans="2:9" s="34" customFormat="1">
      <c r="B62" s="57"/>
      <c r="C62" s="57" t="s">
        <v>126</v>
      </c>
      <c r="D62" s="65">
        <v>0.92347959409271319</v>
      </c>
      <c r="E62" s="65">
        <v>3.7885017408723964</v>
      </c>
      <c r="F62" s="65">
        <v>2.2388357232166367</v>
      </c>
      <c r="G62" s="65">
        <v>2.7047161123583185</v>
      </c>
      <c r="H62" s="65">
        <v>3.9926058598369174</v>
      </c>
      <c r="I62" s="65">
        <v>3.2342753480176789</v>
      </c>
    </row>
    <row r="63" spans="2:9" s="34" customFormat="1">
      <c r="B63" s="57"/>
      <c r="C63" s="57" t="s">
        <v>127</v>
      </c>
      <c r="D63" s="65">
        <v>0.99718315637180588</v>
      </c>
      <c r="E63" s="65">
        <v>3.7238178330673444</v>
      </c>
      <c r="F63" s="65">
        <v>2.0581079371133404</v>
      </c>
      <c r="G63" s="65">
        <v>2.4141673343687442</v>
      </c>
      <c r="H63" s="65">
        <v>4.3785130409769835</v>
      </c>
      <c r="I63" s="65">
        <v>3.1616009789557031</v>
      </c>
    </row>
    <row r="64" spans="2:9" s="34" customFormat="1">
      <c r="B64" s="57"/>
      <c r="C64" s="57" t="s">
        <v>128</v>
      </c>
      <c r="D64" s="65">
        <v>1.1670214680247204</v>
      </c>
      <c r="E64" s="65">
        <v>3.79886833293408</v>
      </c>
      <c r="F64" s="65">
        <v>2.1578066887597114</v>
      </c>
      <c r="G64" s="65">
        <v>2.619265836445428</v>
      </c>
      <c r="H64" s="65">
        <v>4.5119098548184855</v>
      </c>
      <c r="I64" s="65">
        <v>3.2530794405027041</v>
      </c>
    </row>
    <row r="65" spans="2:20" s="34" customFormat="1">
      <c r="B65" s="57"/>
      <c r="C65" s="57" t="s">
        <v>129</v>
      </c>
      <c r="D65" s="65">
        <v>1.2512699116311143</v>
      </c>
      <c r="E65" s="65">
        <v>3.7690441551522014</v>
      </c>
      <c r="F65" s="65">
        <v>2.1334407757751972</v>
      </c>
      <c r="G65" s="65">
        <v>2.6013398240358532</v>
      </c>
      <c r="H65" s="65">
        <v>4.7230913715174516</v>
      </c>
      <c r="I65" s="65">
        <v>3.23672652642224</v>
      </c>
    </row>
    <row r="66" spans="2:20" s="34" customFormat="1">
      <c r="B66" s="57"/>
      <c r="C66" s="57" t="s">
        <v>130</v>
      </c>
      <c r="D66" s="65">
        <v>1.3775638647707922</v>
      </c>
      <c r="E66" s="65">
        <v>3.7929940423314656</v>
      </c>
      <c r="F66" s="65">
        <v>2.1252349141593685</v>
      </c>
      <c r="G66" s="65">
        <v>2.6746169462452229</v>
      </c>
      <c r="H66" s="65">
        <v>4.6743092711652112</v>
      </c>
      <c r="I66" s="65">
        <v>3.2662611932311014</v>
      </c>
    </row>
    <row r="67" spans="2:20" s="34" customFormat="1">
      <c r="B67" s="57"/>
      <c r="C67" s="57" t="s">
        <v>131</v>
      </c>
      <c r="D67" s="65">
        <v>1.4450864105523875</v>
      </c>
      <c r="E67" s="65">
        <v>3.7618385024227097</v>
      </c>
      <c r="F67" s="65">
        <v>2.0800941247959948</v>
      </c>
      <c r="G67" s="65">
        <v>2.654061768284377</v>
      </c>
      <c r="H67" s="65">
        <v>4.8265150724958961</v>
      </c>
      <c r="I67" s="65">
        <v>3.2430809605447086</v>
      </c>
    </row>
    <row r="68" spans="2:20" s="34" customFormat="1">
      <c r="B68" s="57">
        <v>2022</v>
      </c>
      <c r="C68" s="57" t="s">
        <v>120</v>
      </c>
      <c r="D68" s="65">
        <v>4.450182674896741</v>
      </c>
      <c r="E68" s="65">
        <v>7.0561774452778447</v>
      </c>
      <c r="F68" s="65">
        <v>5.4277249424147911</v>
      </c>
      <c r="G68" s="65">
        <v>5.8915357478160679</v>
      </c>
      <c r="H68" s="65">
        <v>8.219666027753858</v>
      </c>
      <c r="I68" s="65">
        <v>6.5197974516788104</v>
      </c>
    </row>
    <row r="69" spans="2:20" s="34" customFormat="1">
      <c r="B69" s="57"/>
      <c r="C69" s="57" t="s">
        <v>121</v>
      </c>
      <c r="D69" s="65">
        <v>4.4155573998134079</v>
      </c>
      <c r="E69" s="65">
        <v>7.058185299495956</v>
      </c>
      <c r="F69" s="65">
        <v>5.2396247974814569</v>
      </c>
      <c r="G69" s="65">
        <v>5.7284535056237873</v>
      </c>
      <c r="H69" s="65">
        <v>8.1434195420619471</v>
      </c>
      <c r="I69" s="65">
        <v>6.4846709838361827</v>
      </c>
    </row>
    <row r="70" spans="2:20" s="34" customFormat="1">
      <c r="B70" s="57"/>
      <c r="C70" s="57" t="s">
        <v>122</v>
      </c>
      <c r="D70" s="65">
        <v>4.6399999999999997</v>
      </c>
      <c r="E70" s="65">
        <v>7.13</v>
      </c>
      <c r="F70" s="65">
        <v>5.18</v>
      </c>
      <c r="G70" s="65">
        <v>5.74</v>
      </c>
      <c r="H70" s="65">
        <v>8.16</v>
      </c>
      <c r="I70" s="65">
        <v>6.54</v>
      </c>
    </row>
    <row r="71" spans="2:20" s="34" customFormat="1">
      <c r="B71" s="57"/>
      <c r="C71" s="57" t="s">
        <v>123</v>
      </c>
      <c r="D71" s="65">
        <v>4.71380829539505</v>
      </c>
      <c r="E71" s="65">
        <v>7.1188275914657373</v>
      </c>
      <c r="F71" s="65">
        <v>5.0938707616079437</v>
      </c>
      <c r="G71" s="65">
        <v>5.6269811136405723</v>
      </c>
      <c r="H71" s="65">
        <v>8.1160375883649003</v>
      </c>
      <c r="I71" s="65">
        <v>6.529968718967516</v>
      </c>
      <c r="O71" s="277"/>
      <c r="P71" s="277"/>
      <c r="Q71" s="277"/>
      <c r="R71" s="277"/>
      <c r="S71" s="277"/>
      <c r="T71" s="277"/>
    </row>
    <row r="72" spans="2:20" s="34" customFormat="1">
      <c r="B72" s="57"/>
      <c r="C72" s="57" t="s">
        <v>124</v>
      </c>
      <c r="D72" s="65">
        <v>4.5789909541599005</v>
      </c>
      <c r="E72" s="65">
        <v>7.0805556585289864</v>
      </c>
      <c r="F72" s="65">
        <v>4.9656016766701283</v>
      </c>
      <c r="G72" s="65">
        <v>5.2314486703490815</v>
      </c>
      <c r="H72" s="65">
        <v>8.0802547396905631</v>
      </c>
      <c r="I72" s="65">
        <v>6.4625910766447969</v>
      </c>
    </row>
    <row r="73" spans="2:20" s="34" customFormat="1">
      <c r="B73" s="57"/>
      <c r="C73" s="57" t="s">
        <v>125</v>
      </c>
      <c r="D73" s="65">
        <v>4.4583060558349485</v>
      </c>
      <c r="E73" s="65">
        <v>7.0236151762417931</v>
      </c>
      <c r="F73" s="65">
        <v>4.9437763246742872</v>
      </c>
      <c r="G73" s="65">
        <v>5.0926773036339412</v>
      </c>
      <c r="H73" s="65">
        <v>7.74894110674893</v>
      </c>
      <c r="I73" s="65">
        <v>6.4041674578726004</v>
      </c>
    </row>
    <row r="74" spans="2:20" s="34" customFormat="1">
      <c r="B74" s="57"/>
      <c r="C74" s="57" t="s">
        <v>126</v>
      </c>
      <c r="D74" s="65">
        <v>4.2754674452213814</v>
      </c>
      <c r="E74" s="65">
        <v>6.9143831218302587</v>
      </c>
      <c r="F74" s="65">
        <v>4.9482954448470728</v>
      </c>
      <c r="G74" s="65">
        <v>5.0211750634183261</v>
      </c>
      <c r="H74" s="65">
        <v>7.4222940255008529</v>
      </c>
      <c r="I74" s="65">
        <v>6.3079984147573764</v>
      </c>
    </row>
    <row r="75" spans="2:20" s="34" customFormat="1">
      <c r="B75" s="57"/>
      <c r="C75" s="57" t="s">
        <v>127</v>
      </c>
      <c r="D75" s="65">
        <v>4.2030424926007504</v>
      </c>
      <c r="E75" s="65">
        <v>6.8483530735594433</v>
      </c>
      <c r="F75" s="65">
        <v>4.9891587138076066</v>
      </c>
      <c r="G75" s="65">
        <v>5.1171076695264439</v>
      </c>
      <c r="H75" s="65">
        <v>7.1229162741801355</v>
      </c>
      <c r="I75" s="65">
        <v>6.2623493731065016</v>
      </c>
    </row>
    <row r="76" spans="2:20" s="34" customFormat="1">
      <c r="B76" s="57"/>
      <c r="C76" s="61" t="s">
        <v>128</v>
      </c>
      <c r="D76" s="69">
        <v>4.0551816667938834</v>
      </c>
      <c r="E76" s="69">
        <v>6.7597577249437713</v>
      </c>
      <c r="F76" s="69">
        <v>5.0054844864928061</v>
      </c>
      <c r="G76" s="69">
        <v>5.038916416790018</v>
      </c>
      <c r="H76" s="69">
        <v>7.0041494807595583</v>
      </c>
      <c r="I76" s="69">
        <v>6.1872805150472221</v>
      </c>
    </row>
    <row r="77" spans="2:20" s="34" customFormat="1">
      <c r="B77" s="57"/>
      <c r="C77" s="57" t="s">
        <v>129</v>
      </c>
      <c r="D77" s="65"/>
      <c r="E77" s="65"/>
      <c r="F77" s="65"/>
      <c r="G77" s="65"/>
      <c r="H77" s="65"/>
      <c r="I77" s="65"/>
    </row>
    <row r="78" spans="2:20" s="34" customFormat="1">
      <c r="B78" s="57"/>
      <c r="C78" s="57" t="s">
        <v>130</v>
      </c>
      <c r="D78" s="65"/>
      <c r="E78" s="65"/>
      <c r="F78" s="65"/>
      <c r="G78" s="65"/>
      <c r="H78" s="65"/>
      <c r="I78" s="65"/>
    </row>
    <row r="79" spans="2:20" s="34" customFormat="1">
      <c r="B79" s="57"/>
      <c r="C79" s="57" t="s">
        <v>131</v>
      </c>
      <c r="D79" s="65"/>
      <c r="E79" s="65"/>
      <c r="F79" s="65"/>
      <c r="G79" s="65"/>
      <c r="H79" s="65"/>
      <c r="I79" s="65"/>
    </row>
    <row r="80" spans="2:20" s="34" customFormat="1">
      <c r="B80" s="57"/>
      <c r="C80" s="57"/>
      <c r="D80" s="65"/>
      <c r="E80" s="65"/>
      <c r="F80" s="65"/>
      <c r="G80" s="65"/>
      <c r="H80" s="65"/>
      <c r="I80" s="65"/>
    </row>
    <row r="81" spans="2:9">
      <c r="B81" s="33" t="s">
        <v>134</v>
      </c>
    </row>
    <row r="82" spans="2:9" ht="21">
      <c r="B82" s="72"/>
      <c r="C82" s="563"/>
      <c r="D82" s="564"/>
      <c r="E82" s="564"/>
      <c r="F82" s="564"/>
      <c r="G82" s="564"/>
      <c r="H82" s="564"/>
      <c r="I82" s="564"/>
    </row>
    <row r="83" spans="2:9">
      <c r="C83" s="563"/>
      <c r="D83" s="565"/>
      <c r="E83" s="565"/>
      <c r="F83" s="565"/>
      <c r="G83" s="565"/>
      <c r="H83" s="565"/>
      <c r="I83" s="565"/>
    </row>
    <row r="84" spans="2:9" ht="18.75">
      <c r="B84" s="54"/>
      <c r="C84" s="55"/>
      <c r="D84" s="55"/>
      <c r="E84" s="55"/>
      <c r="F84" s="55"/>
      <c r="G84" s="55"/>
      <c r="H84" s="55"/>
      <c r="I84" s="55"/>
    </row>
    <row r="85" spans="2:9" ht="18.75">
      <c r="B85" s="54"/>
      <c r="C85" s="55"/>
      <c r="D85" s="55"/>
      <c r="E85" s="55"/>
      <c r="F85" s="55"/>
      <c r="G85" s="55"/>
      <c r="H85" s="55"/>
      <c r="I85" s="55"/>
    </row>
    <row r="90" spans="2:9" ht="15.75" customHeight="1">
      <c r="B90" s="57"/>
      <c r="C90" s="57"/>
      <c r="D90" s="58"/>
      <c r="E90" s="58"/>
      <c r="F90" s="58"/>
      <c r="G90" s="58"/>
      <c r="H90" s="58"/>
      <c r="I90" s="58"/>
    </row>
    <row r="91" spans="2:9">
      <c r="B91" s="57"/>
      <c r="C91" s="57"/>
      <c r="D91" s="58"/>
      <c r="E91" s="58"/>
      <c r="F91" s="58"/>
      <c r="G91" s="58"/>
      <c r="H91" s="58"/>
      <c r="I91" s="58"/>
    </row>
    <row r="92" spans="2:9">
      <c r="B92" s="57"/>
      <c r="C92" s="57"/>
      <c r="D92" s="58"/>
      <c r="E92" s="58"/>
      <c r="F92" s="58"/>
      <c r="G92" s="58"/>
      <c r="H92" s="58"/>
      <c r="I92" s="58"/>
    </row>
    <row r="93" spans="2:9">
      <c r="B93" s="57"/>
      <c r="C93" s="57"/>
      <c r="D93" s="58"/>
      <c r="E93" s="58"/>
      <c r="F93" s="58"/>
      <c r="G93" s="58"/>
      <c r="H93" s="58"/>
      <c r="I93" s="58"/>
    </row>
  </sheetData>
  <mergeCells count="2">
    <mergeCell ref="C82:I82"/>
    <mergeCell ref="C83:I83"/>
  </mergeCells>
  <hyperlinks>
    <hyperlink ref="K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5"/>
  <sheetViews>
    <sheetView showGridLines="0" showRowColHeaders="0" showZeros="0" showOutlineSymbols="0" zoomScaleNormal="100" workbookViewId="0">
      <pane ySplit="4" topLeftCell="A5" activePane="bottomLeft" state="frozen"/>
      <selection activeCell="Q29" sqref="Q29"/>
      <selection pane="bottomLeft" activeCell="L67" sqref="L67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5.5703125" style="33" customWidth="1"/>
    <col min="4" max="9" width="20" style="33" customWidth="1"/>
    <col min="10" max="12" width="12" style="33" customWidth="1"/>
    <col min="13" max="16384" width="11.5703125" style="33"/>
  </cols>
  <sheetData>
    <row r="1" spans="2:16" ht="18.75">
      <c r="B1" s="54" t="s">
        <v>136</v>
      </c>
      <c r="C1" s="55"/>
      <c r="D1" s="55"/>
      <c r="E1" s="55"/>
      <c r="F1" s="55"/>
      <c r="G1" s="55"/>
      <c r="H1" s="55"/>
      <c r="I1" s="55"/>
      <c r="J1" s="44"/>
    </row>
    <row r="2" spans="2:16" ht="18.75">
      <c r="B2" s="54" t="s">
        <v>116</v>
      </c>
      <c r="C2" s="55"/>
      <c r="D2" s="55"/>
      <c r="E2" s="55"/>
      <c r="F2" s="55"/>
      <c r="G2" s="55"/>
      <c r="H2" s="55"/>
      <c r="I2" s="55"/>
      <c r="J2" s="44"/>
    </row>
    <row r="3" spans="2:16">
      <c r="B3" s="44"/>
      <c r="J3" s="44"/>
      <c r="K3" s="9" t="s">
        <v>177</v>
      </c>
    </row>
    <row r="4" spans="2:16" ht="32.1" customHeight="1">
      <c r="B4" s="365" t="s">
        <v>117</v>
      </c>
      <c r="C4" s="365"/>
      <c r="D4" s="365" t="s">
        <v>118</v>
      </c>
      <c r="E4" s="365" t="s">
        <v>49</v>
      </c>
      <c r="F4" s="365" t="s">
        <v>50</v>
      </c>
      <c r="G4" s="365" t="s">
        <v>107</v>
      </c>
      <c r="H4" s="365" t="s">
        <v>119</v>
      </c>
      <c r="I4" s="366" t="s">
        <v>45</v>
      </c>
      <c r="J4" s="313"/>
    </row>
    <row r="5" spans="2:16">
      <c r="B5" s="43"/>
      <c r="C5" s="313"/>
      <c r="D5" s="362"/>
      <c r="E5" s="313"/>
      <c r="F5" s="313"/>
      <c r="G5" s="313"/>
      <c r="H5" s="313"/>
      <c r="I5" s="313"/>
      <c r="J5" s="44"/>
    </row>
    <row r="6" spans="2:16">
      <c r="B6" s="57">
        <v>2010</v>
      </c>
      <c r="C6" s="57"/>
      <c r="D6" s="65">
        <v>854.0098516375906</v>
      </c>
      <c r="E6" s="65">
        <v>892.37764217259462</v>
      </c>
      <c r="F6" s="65">
        <v>574.12949385821184</v>
      </c>
      <c r="G6" s="65">
        <v>351.08814006829385</v>
      </c>
      <c r="H6" s="65">
        <v>462.0913540920069</v>
      </c>
      <c r="I6" s="65">
        <v>785.83047111742064</v>
      </c>
      <c r="K6" s="40"/>
      <c r="L6" s="40"/>
      <c r="M6" s="40"/>
      <c r="N6" s="40"/>
      <c r="O6" s="40"/>
      <c r="P6" s="40"/>
    </row>
    <row r="7" spans="2:16">
      <c r="B7" s="57">
        <v>2011</v>
      </c>
      <c r="C7" s="57"/>
      <c r="D7" s="65">
        <v>873.20752003164876</v>
      </c>
      <c r="E7" s="65">
        <v>923.06397400451101</v>
      </c>
      <c r="F7" s="65">
        <v>588.72296997590513</v>
      </c>
      <c r="G7" s="65">
        <v>360.34340878210691</v>
      </c>
      <c r="H7" s="65">
        <v>473.67850927937536</v>
      </c>
      <c r="I7" s="65">
        <v>810.85356069746285</v>
      </c>
      <c r="K7" s="40"/>
      <c r="L7" s="40"/>
      <c r="M7" s="40"/>
      <c r="N7" s="40"/>
      <c r="O7" s="40"/>
      <c r="P7" s="40"/>
    </row>
    <row r="8" spans="2:16">
      <c r="B8" s="57">
        <v>2012</v>
      </c>
      <c r="C8" s="57"/>
      <c r="D8" s="65">
        <v>890.96203422829547</v>
      </c>
      <c r="E8" s="65">
        <v>955.4104056196536</v>
      </c>
      <c r="F8" s="65">
        <v>603.86982572137697</v>
      </c>
      <c r="G8" s="65">
        <v>365.30420992649925</v>
      </c>
      <c r="H8" s="65">
        <v>488.24254826560002</v>
      </c>
      <c r="I8" s="65">
        <v>836.26568757017981</v>
      </c>
      <c r="K8" s="40"/>
      <c r="L8" s="40"/>
      <c r="M8" s="40"/>
      <c r="N8" s="40"/>
      <c r="O8" s="40"/>
      <c r="P8" s="40"/>
    </row>
    <row r="9" spans="2:16">
      <c r="B9" s="57">
        <v>2013</v>
      </c>
      <c r="C9" s="57"/>
      <c r="D9" s="65">
        <v>910.3720826990276</v>
      </c>
      <c r="E9" s="65">
        <v>987.48063579495374</v>
      </c>
      <c r="F9" s="65">
        <v>619.75687378538237</v>
      </c>
      <c r="G9" s="65">
        <v>369.68166364562711</v>
      </c>
      <c r="H9" s="65">
        <v>503.82679781334627</v>
      </c>
      <c r="I9" s="65">
        <v>862.0005649572704</v>
      </c>
      <c r="K9" s="40"/>
      <c r="L9" s="40"/>
      <c r="M9" s="40"/>
      <c r="N9" s="40"/>
      <c r="O9" s="40"/>
      <c r="P9" s="40"/>
    </row>
    <row r="10" spans="2:16">
      <c r="B10" s="57">
        <v>2014</v>
      </c>
      <c r="C10" s="57"/>
      <c r="D10" s="65">
        <v>918.29211711246444</v>
      </c>
      <c r="E10" s="65">
        <v>1007.6883898661677</v>
      </c>
      <c r="F10" s="65">
        <v>626.11859428726598</v>
      </c>
      <c r="G10" s="65">
        <v>368.0060296391639</v>
      </c>
      <c r="H10" s="65">
        <v>510.91438177257129</v>
      </c>
      <c r="I10" s="65">
        <v>876.52859760097738</v>
      </c>
      <c r="K10" s="40"/>
      <c r="L10" s="40"/>
      <c r="M10" s="40"/>
      <c r="N10" s="40"/>
      <c r="O10" s="40"/>
      <c r="P10" s="40"/>
    </row>
    <row r="11" spans="2:16">
      <c r="B11" s="57">
        <v>2015</v>
      </c>
      <c r="C11" s="57"/>
      <c r="D11" s="65">
        <v>925.16460204597911</v>
      </c>
      <c r="E11" s="65">
        <v>1029.5348624662738</v>
      </c>
      <c r="F11" s="65">
        <v>632.73647553638693</v>
      </c>
      <c r="G11" s="65">
        <v>371.93226340494067</v>
      </c>
      <c r="H11" s="65">
        <v>520.60231470894644</v>
      </c>
      <c r="I11" s="65">
        <v>893.13122980420644</v>
      </c>
      <c r="K11" s="40"/>
      <c r="L11" s="40"/>
      <c r="M11" s="40"/>
      <c r="N11" s="40"/>
      <c r="O11" s="40"/>
      <c r="P11" s="40"/>
    </row>
    <row r="12" spans="2:16">
      <c r="B12" s="57">
        <v>2016</v>
      </c>
      <c r="C12" s="57"/>
      <c r="D12" s="73">
        <v>931.64910253017274</v>
      </c>
      <c r="E12" s="73">
        <v>1050.8237921202408</v>
      </c>
      <c r="F12" s="73">
        <v>640.89177371057519</v>
      </c>
      <c r="G12" s="73">
        <v>376.42090629243734</v>
      </c>
      <c r="H12" s="73">
        <v>528.63899788950926</v>
      </c>
      <c r="I12" s="65">
        <v>910.2438056302824</v>
      </c>
      <c r="K12" s="40"/>
      <c r="L12" s="40"/>
      <c r="M12" s="40"/>
      <c r="N12" s="40"/>
      <c r="O12" s="40"/>
      <c r="P12" s="40"/>
    </row>
    <row r="13" spans="2:16">
      <c r="B13" s="57">
        <v>2017</v>
      </c>
      <c r="C13" s="57"/>
      <c r="D13" s="65">
        <v>937.13550373947908</v>
      </c>
      <c r="E13" s="65">
        <v>1071.0073356712587</v>
      </c>
      <c r="F13" s="65">
        <v>649.19055643534398</v>
      </c>
      <c r="G13" s="65">
        <v>381.05815181742025</v>
      </c>
      <c r="H13" s="65">
        <v>538.40100572204483</v>
      </c>
      <c r="I13" s="65">
        <v>926.86713257362715</v>
      </c>
      <c r="K13" s="40"/>
      <c r="L13" s="40"/>
      <c r="M13" s="40"/>
      <c r="N13" s="40"/>
      <c r="O13" s="40"/>
      <c r="P13" s="40"/>
    </row>
    <row r="14" spans="2:16">
      <c r="B14" s="57">
        <v>2018</v>
      </c>
      <c r="C14" s="57"/>
      <c r="D14" s="65">
        <v>953.92125812729375</v>
      </c>
      <c r="E14" s="65">
        <v>1107.4871268066829</v>
      </c>
      <c r="F14" s="65">
        <v>680.95871055427142</v>
      </c>
      <c r="G14" s="65">
        <v>393.40111817886367</v>
      </c>
      <c r="H14" s="65">
        <v>558.41336534140623</v>
      </c>
      <c r="I14" s="65">
        <v>960.98128601384064</v>
      </c>
      <c r="K14" s="40"/>
      <c r="L14" s="40"/>
      <c r="M14" s="40"/>
      <c r="N14" s="40"/>
      <c r="O14" s="40"/>
      <c r="P14" s="40"/>
    </row>
    <row r="15" spans="2:16">
      <c r="B15" s="57">
        <v>2019</v>
      </c>
      <c r="C15" s="57"/>
      <c r="D15" s="65">
        <v>978.40342140358734</v>
      </c>
      <c r="E15" s="65">
        <v>1143.5510504863109</v>
      </c>
      <c r="F15" s="65">
        <v>714.976103465964</v>
      </c>
      <c r="G15" s="65">
        <v>405.54418228434622</v>
      </c>
      <c r="H15" s="65">
        <v>579.25481068681074</v>
      </c>
      <c r="I15" s="65">
        <v>995.75784980562355</v>
      </c>
      <c r="K15" s="40"/>
      <c r="L15" s="40"/>
      <c r="M15" s="40"/>
      <c r="N15" s="40"/>
      <c r="O15" s="40"/>
      <c r="P15" s="40"/>
    </row>
    <row r="16" spans="2:16">
      <c r="B16" s="57">
        <v>2020</v>
      </c>
      <c r="C16" s="57"/>
      <c r="D16" s="65">
        <v>985.15566222335588</v>
      </c>
      <c r="E16" s="65">
        <v>1170.2585354922246</v>
      </c>
      <c r="F16" s="65">
        <v>729.61853284131189</v>
      </c>
      <c r="G16" s="65">
        <v>412.00746765522553</v>
      </c>
      <c r="H16" s="65">
        <v>594.58594023052615</v>
      </c>
      <c r="I16" s="65">
        <v>1017.9672205936176</v>
      </c>
      <c r="K16" s="40"/>
      <c r="L16" s="40"/>
      <c r="M16" s="40"/>
      <c r="N16" s="40"/>
      <c r="O16" s="40"/>
      <c r="P16" s="40"/>
    </row>
    <row r="17" spans="2:16">
      <c r="B17" s="57"/>
      <c r="C17" s="57"/>
      <c r="D17" s="65"/>
      <c r="E17" s="65"/>
      <c r="F17" s="65"/>
      <c r="G17" s="65"/>
      <c r="H17" s="65"/>
      <c r="I17" s="65"/>
      <c r="K17" s="40"/>
      <c r="L17" s="40"/>
      <c r="M17" s="40"/>
      <c r="N17" s="40"/>
      <c r="O17" s="40"/>
      <c r="P17" s="40"/>
    </row>
    <row r="18" spans="2:16">
      <c r="B18" s="57">
        <v>2021</v>
      </c>
      <c r="C18" s="57" t="s">
        <v>120</v>
      </c>
      <c r="D18" s="65">
        <v>993.72647117077372</v>
      </c>
      <c r="E18" s="65">
        <v>1182.0684509014122</v>
      </c>
      <c r="F18" s="65">
        <v>736.65216017515888</v>
      </c>
      <c r="G18" s="65">
        <v>415.97365490198399</v>
      </c>
      <c r="H18" s="65">
        <v>600.73789839249184</v>
      </c>
      <c r="I18" s="65">
        <v>1028.1897146127192</v>
      </c>
      <c r="K18" s="40"/>
      <c r="L18" s="40"/>
      <c r="M18" s="40"/>
      <c r="N18" s="40"/>
      <c r="O18" s="40"/>
      <c r="P18" s="40"/>
    </row>
    <row r="19" spans="2:16">
      <c r="B19" s="57"/>
      <c r="C19" s="57" t="s">
        <v>121</v>
      </c>
      <c r="D19" s="65">
        <v>993.67523180989792</v>
      </c>
      <c r="E19" s="65">
        <v>1184.2604565223451</v>
      </c>
      <c r="F19" s="65">
        <v>737.55649119785789</v>
      </c>
      <c r="G19" s="65">
        <v>415.99700727299506</v>
      </c>
      <c r="H19" s="65">
        <v>601.65460250558863</v>
      </c>
      <c r="I19" s="65">
        <v>1029.9034460628618</v>
      </c>
      <c r="K19" s="40"/>
      <c r="L19" s="40"/>
      <c r="M19" s="40"/>
      <c r="N19" s="40"/>
      <c r="O19" s="40"/>
      <c r="P19" s="40"/>
    </row>
    <row r="20" spans="2:16">
      <c r="B20" s="57"/>
      <c r="C20" s="57" t="s">
        <v>122</v>
      </c>
      <c r="D20" s="65">
        <v>993.73607423373858</v>
      </c>
      <c r="E20" s="65">
        <v>1185.8083156682701</v>
      </c>
      <c r="F20" s="65">
        <v>738.21968401224296</v>
      </c>
      <c r="G20" s="65">
        <v>415.99078841543201</v>
      </c>
      <c r="H20" s="65">
        <v>602.21199150378391</v>
      </c>
      <c r="I20" s="65">
        <v>1030.9564719764026</v>
      </c>
      <c r="K20" s="40"/>
      <c r="L20" s="40"/>
      <c r="M20" s="40"/>
      <c r="N20" s="40"/>
      <c r="O20" s="40"/>
      <c r="P20" s="40"/>
    </row>
    <row r="21" spans="2:16">
      <c r="B21" s="57"/>
      <c r="C21" s="57" t="s">
        <v>123</v>
      </c>
      <c r="D21" s="65">
        <v>993.73373694177894</v>
      </c>
      <c r="E21" s="65">
        <v>1186.8689173227967</v>
      </c>
      <c r="F21" s="65">
        <v>738.66083820080462</v>
      </c>
      <c r="G21" s="65">
        <v>416.25477938588193</v>
      </c>
      <c r="H21" s="65">
        <v>602.20255135560262</v>
      </c>
      <c r="I21" s="65">
        <v>1031.6166430727237</v>
      </c>
      <c r="K21" s="40"/>
      <c r="L21" s="40"/>
      <c r="M21" s="40"/>
      <c r="N21" s="40"/>
      <c r="O21" s="40"/>
      <c r="P21" s="40"/>
    </row>
    <row r="22" spans="2:16">
      <c r="B22" s="57"/>
      <c r="C22" s="57" t="s">
        <v>124</v>
      </c>
      <c r="D22" s="65">
        <v>993.82810611766934</v>
      </c>
      <c r="E22" s="65">
        <v>1187.7970633213895</v>
      </c>
      <c r="F22" s="65">
        <v>739.19443744306477</v>
      </c>
      <c r="G22" s="65">
        <v>416.48996583256724</v>
      </c>
      <c r="H22" s="65">
        <v>602.7327053909346</v>
      </c>
      <c r="I22" s="65">
        <v>1032.3320407020449</v>
      </c>
      <c r="K22" s="40"/>
      <c r="L22" s="40"/>
      <c r="M22" s="40"/>
      <c r="N22" s="40"/>
      <c r="O22" s="40"/>
      <c r="P22" s="40"/>
    </row>
    <row r="23" spans="2:16">
      <c r="B23" s="57"/>
      <c r="C23" s="57" t="s">
        <v>125</v>
      </c>
      <c r="D23" s="65">
        <v>993.79970389996595</v>
      </c>
      <c r="E23" s="65">
        <v>1188.7390404971743</v>
      </c>
      <c r="F23" s="65">
        <v>739.66195210629724</v>
      </c>
      <c r="G23" s="65">
        <v>416.6561221823693</v>
      </c>
      <c r="H23" s="65">
        <v>602.46228433845431</v>
      </c>
      <c r="I23" s="65">
        <v>1033.034487856283</v>
      </c>
      <c r="K23" s="40"/>
      <c r="L23" s="40"/>
      <c r="M23" s="40"/>
      <c r="N23" s="40"/>
      <c r="O23" s="40"/>
      <c r="P23" s="40"/>
    </row>
    <row r="24" spans="2:16">
      <c r="B24" s="57"/>
      <c r="C24" s="57" t="s">
        <v>126</v>
      </c>
      <c r="D24" s="65">
        <v>993.97646256215296</v>
      </c>
      <c r="E24" s="65">
        <v>1189.7354692751421</v>
      </c>
      <c r="F24" s="65">
        <v>740.19020497902545</v>
      </c>
      <c r="G24" s="65">
        <v>416.85512433643089</v>
      </c>
      <c r="H24" s="65">
        <v>603.25121632727587</v>
      </c>
      <c r="I24" s="65">
        <v>1033.8605698817189</v>
      </c>
      <c r="K24" s="40"/>
      <c r="L24" s="40"/>
      <c r="M24" s="40"/>
      <c r="N24" s="40"/>
      <c r="O24" s="40"/>
      <c r="P24" s="40"/>
    </row>
    <row r="25" spans="2:16">
      <c r="B25" s="57"/>
      <c r="C25" s="57" t="s">
        <v>127</v>
      </c>
      <c r="D25" s="65">
        <v>994.28796803561897</v>
      </c>
      <c r="E25" s="65">
        <v>1192.2624873456782</v>
      </c>
      <c r="F25" s="65">
        <v>741.34815972965509</v>
      </c>
      <c r="G25" s="65">
        <v>417.73347686041495</v>
      </c>
      <c r="H25" s="65">
        <v>603.80448932683987</v>
      </c>
      <c r="I25" s="65">
        <v>1035.9780923974629</v>
      </c>
      <c r="K25" s="40"/>
      <c r="L25" s="40"/>
      <c r="M25" s="40"/>
      <c r="N25" s="40"/>
      <c r="O25" s="40"/>
      <c r="P25" s="40"/>
    </row>
    <row r="26" spans="2:16">
      <c r="B26" s="57"/>
      <c r="C26" s="57" t="s">
        <v>128</v>
      </c>
      <c r="D26" s="65">
        <v>994.02118047447459</v>
      </c>
      <c r="E26" s="65">
        <v>1193.0800292821443</v>
      </c>
      <c r="F26" s="65">
        <v>741.63056491604948</v>
      </c>
      <c r="G26" s="65">
        <v>417.81310192988462</v>
      </c>
      <c r="H26" s="65">
        <v>603.95786792581328</v>
      </c>
      <c r="I26" s="65">
        <v>1036.6917270132503</v>
      </c>
      <c r="K26" s="40"/>
      <c r="L26" s="40"/>
      <c r="M26" s="40"/>
      <c r="N26" s="40"/>
      <c r="O26" s="40"/>
      <c r="P26" s="40"/>
    </row>
    <row r="27" spans="2:16">
      <c r="B27" s="57"/>
      <c r="C27" s="57" t="s">
        <v>129</v>
      </c>
      <c r="D27" s="65">
        <v>994.16471877130516</v>
      </c>
      <c r="E27" s="65">
        <v>1193.814802532461</v>
      </c>
      <c r="F27" s="65">
        <v>741.92899450699224</v>
      </c>
      <c r="G27" s="65">
        <v>418.10593455288841</v>
      </c>
      <c r="H27" s="65">
        <v>604.50254158923008</v>
      </c>
      <c r="I27" s="65">
        <v>1037.4769274165515</v>
      </c>
      <c r="K27" s="40"/>
      <c r="L27" s="40"/>
      <c r="M27" s="40"/>
      <c r="N27" s="40"/>
      <c r="O27" s="40"/>
      <c r="P27" s="40"/>
    </row>
    <row r="28" spans="2:16">
      <c r="B28" s="57"/>
      <c r="C28" s="57" t="s">
        <v>130</v>
      </c>
      <c r="D28" s="65">
        <v>994.10648251178611</v>
      </c>
      <c r="E28" s="65">
        <v>1194.9449809462972</v>
      </c>
      <c r="F28" s="65">
        <v>742.3504552395184</v>
      </c>
      <c r="G28" s="65">
        <v>418.38420655886665</v>
      </c>
      <c r="H28" s="65">
        <v>604.93235467288696</v>
      </c>
      <c r="I28" s="65">
        <v>1038.4932636007482</v>
      </c>
      <c r="K28" s="40"/>
      <c r="L28" s="40"/>
      <c r="M28" s="40"/>
      <c r="N28" s="40"/>
      <c r="O28" s="40"/>
      <c r="P28" s="40"/>
    </row>
    <row r="29" spans="2:16">
      <c r="B29" s="57"/>
      <c r="C29" s="57" t="s">
        <v>131</v>
      </c>
      <c r="D29" s="65">
        <v>994.49352041913289</v>
      </c>
      <c r="E29" s="65">
        <v>1196.1689407339413</v>
      </c>
      <c r="F29" s="65">
        <v>743.0298793976076</v>
      </c>
      <c r="G29" s="65">
        <v>418.39681200287475</v>
      </c>
      <c r="H29" s="65">
        <v>605.74427593838902</v>
      </c>
      <c r="I29" s="65">
        <v>1039.5407091120405</v>
      </c>
      <c r="K29" s="40"/>
      <c r="L29" s="40"/>
      <c r="M29" s="40"/>
      <c r="N29" s="40"/>
      <c r="O29" s="40"/>
      <c r="P29" s="40"/>
    </row>
    <row r="30" spans="2:16">
      <c r="B30" s="57">
        <v>2022</v>
      </c>
      <c r="C30" s="57" t="s">
        <v>120</v>
      </c>
      <c r="D30" s="65">
        <v>1034.5387734085764</v>
      </c>
      <c r="E30" s="65">
        <v>1245.89709907786</v>
      </c>
      <c r="F30" s="65">
        <v>774.25833880903542</v>
      </c>
      <c r="G30" s="65">
        <v>436.60655564895768</v>
      </c>
      <c r="H30" s="65">
        <v>632.01411734152407</v>
      </c>
      <c r="I30" s="65">
        <v>1082.9811481063728</v>
      </c>
      <c r="K30" s="40"/>
      <c r="L30" s="40"/>
      <c r="M30" s="40"/>
      <c r="N30" s="40"/>
      <c r="O30" s="40"/>
      <c r="P30" s="40"/>
    </row>
    <row r="31" spans="2:16">
      <c r="B31" s="57"/>
      <c r="C31" s="57" t="s">
        <v>121</v>
      </c>
      <c r="D31" s="65">
        <v>1034.3143371824985</v>
      </c>
      <c r="E31" s="65">
        <v>1248.3639538219993</v>
      </c>
      <c r="F31" s="65">
        <v>775.28690134092778</v>
      </c>
      <c r="G31" s="65">
        <v>436.73075335161542</v>
      </c>
      <c r="H31" s="65">
        <v>633.33577292715017</v>
      </c>
      <c r="I31" s="65">
        <v>1085.0698188245644</v>
      </c>
      <c r="K31" s="40"/>
      <c r="L31" s="40"/>
      <c r="M31" s="40"/>
      <c r="N31" s="40"/>
      <c r="O31" s="40"/>
      <c r="P31" s="40"/>
    </row>
    <row r="32" spans="2:16">
      <c r="B32" s="57"/>
      <c r="C32" s="57" t="s">
        <v>122</v>
      </c>
      <c r="D32" s="65">
        <v>1034.57</v>
      </c>
      <c r="E32" s="65">
        <v>1250.3699999999999</v>
      </c>
      <c r="F32" s="65">
        <v>776</v>
      </c>
      <c r="G32" s="65">
        <v>436.93</v>
      </c>
      <c r="H32" s="65">
        <v>633.75</v>
      </c>
      <c r="I32" s="65">
        <v>1086.52</v>
      </c>
      <c r="K32" s="40"/>
      <c r="L32" s="40"/>
      <c r="M32" s="40"/>
      <c r="N32" s="40"/>
      <c r="O32" s="40"/>
      <c r="P32" s="40"/>
    </row>
    <row r="33" spans="2:42">
      <c r="B33" s="57"/>
      <c r="C33" s="57" t="s">
        <v>123</v>
      </c>
      <c r="D33" s="65">
        <v>1034.940127943054</v>
      </c>
      <c r="E33" s="65">
        <v>1251.5355452325248</v>
      </c>
      <c r="F33" s="65">
        <v>776.75179361770847</v>
      </c>
      <c r="G33" s="65">
        <v>437.30937629464518</v>
      </c>
      <c r="H33" s="65">
        <v>635.23630569223155</v>
      </c>
      <c r="I33" s="65">
        <v>1087.4750980441895</v>
      </c>
      <c r="K33" s="40"/>
      <c r="L33" s="40"/>
      <c r="M33" s="40"/>
      <c r="N33" s="40"/>
      <c r="O33" s="40"/>
      <c r="P33" s="40"/>
    </row>
    <row r="34" spans="2:42">
      <c r="B34" s="57"/>
      <c r="C34" s="57" t="s">
        <v>124</v>
      </c>
      <c r="D34" s="65">
        <v>1035.4477381186357</v>
      </c>
      <c r="E34" s="65">
        <v>1254.363449608682</v>
      </c>
      <c r="F34" s="65">
        <v>778.36660700005598</v>
      </c>
      <c r="G34" s="65">
        <v>438.55424812151142</v>
      </c>
      <c r="H34" s="65">
        <v>636.12356732394414</v>
      </c>
      <c r="I34" s="65">
        <v>1089.8640347178266</v>
      </c>
      <c r="K34" s="40"/>
      <c r="L34" s="40"/>
      <c r="M34" s="40"/>
      <c r="N34" s="40"/>
      <c r="O34" s="40"/>
      <c r="P34" s="40"/>
    </row>
    <row r="35" spans="2:42">
      <c r="B35" s="57"/>
      <c r="C35" s="57" t="s">
        <v>125</v>
      </c>
      <c r="D35" s="65">
        <v>1035.4326922333898</v>
      </c>
      <c r="E35" s="65">
        <v>1254.659992962467</v>
      </c>
      <c r="F35" s="65">
        <v>778.73156976420307</v>
      </c>
      <c r="G35" s="65">
        <v>438.46065987876386</v>
      </c>
      <c r="H35" s="65">
        <v>637.3812671394802</v>
      </c>
      <c r="I35" s="65">
        <v>1090.1761275045094</v>
      </c>
      <c r="K35" s="40"/>
      <c r="L35" s="40"/>
      <c r="M35" s="40"/>
      <c r="N35" s="40"/>
      <c r="O35" s="40"/>
      <c r="P35" s="40"/>
    </row>
    <row r="36" spans="2:42">
      <c r="B36" s="57"/>
      <c r="C36" s="57" t="s">
        <v>126</v>
      </c>
      <c r="D36" s="65">
        <v>1035.2775991407063</v>
      </c>
      <c r="E36" s="65">
        <v>1254.9502359584596</v>
      </c>
      <c r="F36" s="65">
        <v>779.06780339746581</v>
      </c>
      <c r="G36" s="65">
        <v>438.45061392980352</v>
      </c>
      <c r="H36" s="65">
        <v>638.3212017090176</v>
      </c>
      <c r="I36" s="65">
        <v>1090.4303000492937</v>
      </c>
      <c r="K36" s="40"/>
      <c r="L36" s="40"/>
      <c r="M36" s="40"/>
      <c r="N36" s="40"/>
      <c r="O36" s="40"/>
      <c r="P36" s="40"/>
    </row>
    <row r="37" spans="2:42">
      <c r="B37" s="57"/>
      <c r="C37" s="57" t="s">
        <v>127</v>
      </c>
      <c r="D37" s="65">
        <v>1035.0008636051366</v>
      </c>
      <c r="E37" s="65">
        <v>1255.9198739474584</v>
      </c>
      <c r="F37" s="65">
        <v>779.61688994765598</v>
      </c>
      <c r="G37" s="65">
        <v>438.55147650517819</v>
      </c>
      <c r="H37" s="65">
        <v>638.98956519784235</v>
      </c>
      <c r="I37" s="65">
        <v>1091.2846038568416</v>
      </c>
      <c r="K37" s="40"/>
      <c r="L37" s="40"/>
      <c r="M37" s="40"/>
      <c r="N37" s="40"/>
      <c r="O37" s="40"/>
      <c r="P37" s="40"/>
    </row>
    <row r="38" spans="2:42">
      <c r="B38" s="57"/>
      <c r="C38" s="61" t="s">
        <v>128</v>
      </c>
      <c r="D38" s="69">
        <v>1034.8584819655475</v>
      </c>
      <c r="E38" s="69">
        <v>1256.9648009340945</v>
      </c>
      <c r="F38" s="69">
        <v>780.17119941850956</v>
      </c>
      <c r="G38" s="69">
        <v>438.71411335671297</v>
      </c>
      <c r="H38" s="69">
        <v>639.75366570035305</v>
      </c>
      <c r="I38" s="69">
        <v>1092.180085681528</v>
      </c>
      <c r="K38" s="40"/>
      <c r="L38" s="40"/>
      <c r="M38" s="40"/>
      <c r="N38" s="40"/>
      <c r="O38" s="40"/>
      <c r="P38" s="40"/>
    </row>
    <row r="39" spans="2:42">
      <c r="B39" s="57"/>
      <c r="C39" s="57" t="s">
        <v>129</v>
      </c>
      <c r="D39" s="65"/>
      <c r="E39" s="65"/>
      <c r="F39" s="65"/>
      <c r="G39" s="65"/>
      <c r="H39" s="65"/>
      <c r="I39" s="65"/>
      <c r="K39" s="40"/>
      <c r="L39" s="40"/>
      <c r="M39" s="40"/>
      <c r="N39" s="40"/>
      <c r="O39" s="40"/>
      <c r="P39" s="40"/>
    </row>
    <row r="40" spans="2:42">
      <c r="B40" s="64"/>
      <c r="C40" s="57" t="s">
        <v>130</v>
      </c>
      <c r="D40" s="65"/>
      <c r="E40" s="65"/>
      <c r="F40" s="65"/>
      <c r="G40" s="65"/>
      <c r="H40" s="65"/>
      <c r="I40" s="65"/>
      <c r="K40" s="40"/>
      <c r="L40" s="40"/>
      <c r="M40" s="40"/>
      <c r="N40" s="40"/>
      <c r="O40" s="40"/>
      <c r="P40" s="40"/>
    </row>
    <row r="41" spans="2:42">
      <c r="B41" s="64"/>
      <c r="C41" s="57" t="s">
        <v>131</v>
      </c>
      <c r="D41" s="65"/>
      <c r="E41" s="65"/>
      <c r="F41" s="65"/>
      <c r="G41" s="65"/>
      <c r="H41" s="65"/>
      <c r="I41" s="65"/>
      <c r="K41" s="40"/>
      <c r="L41" s="279"/>
      <c r="M41" s="279"/>
      <c r="N41" s="279"/>
      <c r="O41" s="279"/>
      <c r="P41" s="279"/>
      <c r="Q41" s="279"/>
    </row>
    <row r="42" spans="2:42">
      <c r="B42" s="64"/>
      <c r="C42" s="57"/>
      <c r="D42" s="71"/>
      <c r="E42" s="71"/>
      <c r="F42" s="71"/>
      <c r="G42" s="71"/>
      <c r="H42" s="71"/>
      <c r="I42" s="71"/>
      <c r="K42" s="40"/>
      <c r="L42" s="40"/>
      <c r="M42" s="40"/>
      <c r="N42" s="40"/>
      <c r="O42" s="40"/>
      <c r="P42" s="40"/>
    </row>
    <row r="43" spans="2:42">
      <c r="B43" s="57"/>
      <c r="C43" s="57"/>
      <c r="D43" s="69" t="s">
        <v>133</v>
      </c>
      <c r="E43" s="65"/>
      <c r="F43" s="65"/>
      <c r="G43" s="65"/>
      <c r="H43" s="65"/>
      <c r="I43" s="65"/>
      <c r="K43" s="40"/>
      <c r="L43" s="40"/>
      <c r="M43" s="40"/>
      <c r="N43" s="40"/>
      <c r="O43" s="40"/>
      <c r="P43" s="40"/>
    </row>
    <row r="44" spans="2:42">
      <c r="B44" s="57">
        <v>2010</v>
      </c>
      <c r="C44" s="57"/>
      <c r="D44" s="65">
        <v>2.1742639544057196</v>
      </c>
      <c r="E44" s="65">
        <v>3.5854194921367322</v>
      </c>
      <c r="F44" s="65">
        <v>3.2084438878145383</v>
      </c>
      <c r="G44" s="65">
        <v>2.8985024455060904</v>
      </c>
      <c r="H44" s="65">
        <v>2.8228685702079925</v>
      </c>
      <c r="I44" s="65">
        <v>3.4175092207132662</v>
      </c>
      <c r="K44" s="40"/>
      <c r="L44" s="40"/>
      <c r="M44" s="40"/>
      <c r="N44" s="40"/>
      <c r="O44" s="40"/>
      <c r="P44" s="40"/>
    </row>
    <row r="45" spans="2:42">
      <c r="B45" s="57">
        <v>2011</v>
      </c>
      <c r="C45" s="57"/>
      <c r="D45" s="65">
        <v>2.2479446059370467</v>
      </c>
      <c r="E45" s="65">
        <v>3.4387158957957631</v>
      </c>
      <c r="F45" s="65">
        <v>2.541844004498639</v>
      </c>
      <c r="G45" s="65">
        <v>2.636166722126454</v>
      </c>
      <c r="H45" s="65">
        <v>2.5075464158243799</v>
      </c>
      <c r="I45" s="65">
        <v>3.1842859878493002</v>
      </c>
      <c r="K45" s="40"/>
      <c r="L45" s="40"/>
      <c r="M45" s="40"/>
      <c r="N45" s="40"/>
      <c r="O45" s="40"/>
      <c r="P45" s="40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</row>
    <row r="46" spans="2:42">
      <c r="B46" s="57">
        <v>2012</v>
      </c>
      <c r="C46" s="57"/>
      <c r="D46" s="66">
        <v>2.0332525532994916</v>
      </c>
      <c r="E46" s="66">
        <v>3.5042459164357442</v>
      </c>
      <c r="F46" s="66">
        <v>2.5728324726469909</v>
      </c>
      <c r="G46" s="66">
        <v>1.3766870777958573</v>
      </c>
      <c r="H46" s="66">
        <v>3.0746674592396994</v>
      </c>
      <c r="I46" s="66">
        <v>3.1339970747441104</v>
      </c>
      <c r="K46" s="40"/>
      <c r="L46" s="40"/>
      <c r="M46" s="40"/>
      <c r="N46" s="40"/>
      <c r="O46" s="40"/>
      <c r="P46" s="40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</row>
    <row r="47" spans="2:42">
      <c r="B47" s="57">
        <v>2013</v>
      </c>
      <c r="C47" s="57"/>
      <c r="D47" s="65">
        <v>2.1785494471202815</v>
      </c>
      <c r="E47" s="65">
        <v>3.3566967647270074</v>
      </c>
      <c r="F47" s="65">
        <v>2.6308729774710882</v>
      </c>
      <c r="G47" s="65">
        <v>1.1983036603954389</v>
      </c>
      <c r="H47" s="65">
        <v>3.1919073016283939</v>
      </c>
      <c r="I47" s="65">
        <v>3.0773566068296843</v>
      </c>
      <c r="K47" s="40"/>
      <c r="L47" s="40"/>
      <c r="M47" s="40"/>
      <c r="N47" s="40"/>
      <c r="O47" s="40"/>
      <c r="P47" s="40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</row>
    <row r="48" spans="2:42">
      <c r="B48" s="57">
        <v>2014</v>
      </c>
      <c r="C48" s="57"/>
      <c r="D48" s="65">
        <v>0.86997773371475517</v>
      </c>
      <c r="E48" s="65">
        <v>2.0463949710716189</v>
      </c>
      <c r="F48" s="65">
        <v>1.0264864773547711</v>
      </c>
      <c r="G48" s="65">
        <v>-0.45326402990586434</v>
      </c>
      <c r="H48" s="65">
        <v>1.4067500954664913</v>
      </c>
      <c r="I48" s="65">
        <v>1.6853855129929318</v>
      </c>
      <c r="K48" s="40"/>
      <c r="L48" s="40"/>
      <c r="M48" s="40"/>
      <c r="N48" s="40"/>
      <c r="O48" s="40"/>
      <c r="P48" s="40"/>
    </row>
    <row r="49" spans="2:16">
      <c r="B49" s="57">
        <v>2015</v>
      </c>
      <c r="C49" s="57"/>
      <c r="D49" s="65">
        <v>0.74839855482207174</v>
      </c>
      <c r="E49" s="65">
        <v>2.1679789922961712</v>
      </c>
      <c r="F49" s="65">
        <v>1.0569692881672532</v>
      </c>
      <c r="G49" s="65">
        <v>1.0668938684582185</v>
      </c>
      <c r="H49" s="65">
        <v>1.8961949950916823</v>
      </c>
      <c r="I49" s="65">
        <v>1.8941346863832864</v>
      </c>
      <c r="K49" s="40"/>
      <c r="L49" s="40"/>
      <c r="M49" s="40"/>
      <c r="N49" s="40"/>
      <c r="O49" s="40"/>
      <c r="P49" s="40"/>
    </row>
    <row r="50" spans="2:16">
      <c r="B50" s="57">
        <v>2016</v>
      </c>
      <c r="C50" s="57"/>
      <c r="D50" s="65">
        <v>0.70090235508939447</v>
      </c>
      <c r="E50" s="65">
        <v>2.0678201807531771</v>
      </c>
      <c r="F50" s="65">
        <v>1.2888933212321652</v>
      </c>
      <c r="G50" s="65">
        <v>1.2068441835092036</v>
      </c>
      <c r="H50" s="65">
        <v>1.5437279000681814</v>
      </c>
      <c r="I50" s="65">
        <v>1.9160203176220136</v>
      </c>
      <c r="K50" s="40"/>
      <c r="L50" s="40"/>
      <c r="M50" s="40"/>
      <c r="N50" s="40"/>
      <c r="O50" s="40"/>
      <c r="P50" s="40"/>
    </row>
    <row r="51" spans="2:16">
      <c r="B51" s="57">
        <v>2017</v>
      </c>
      <c r="C51" s="57"/>
      <c r="D51" s="65">
        <v>0.58889137491855426</v>
      </c>
      <c r="E51" s="65">
        <v>1.9207353033274588</v>
      </c>
      <c r="F51" s="65">
        <v>1.2948805188622181</v>
      </c>
      <c r="G51" s="65">
        <v>1.231930917614954</v>
      </c>
      <c r="H51" s="65">
        <v>1.8466302848462846</v>
      </c>
      <c r="I51" s="65">
        <v>1.8262499388099984</v>
      </c>
      <c r="K51" s="40"/>
      <c r="L51" s="40"/>
      <c r="M51" s="40"/>
      <c r="N51" s="40"/>
      <c r="O51" s="40"/>
      <c r="P51" s="40"/>
    </row>
    <row r="52" spans="2:16">
      <c r="B52" s="57">
        <v>2018</v>
      </c>
      <c r="C52" s="57"/>
      <c r="D52" s="65">
        <v>1.7911768704562014</v>
      </c>
      <c r="E52" s="65">
        <v>3.4061196333973198</v>
      </c>
      <c r="F52" s="65">
        <v>4.8935021934644274</v>
      </c>
      <c r="G52" s="65">
        <v>3.2391293304118607</v>
      </c>
      <c r="H52" s="65">
        <v>3.7169989295475103</v>
      </c>
      <c r="I52" s="65">
        <v>3.6805872429081399</v>
      </c>
      <c r="K52" s="40"/>
      <c r="L52" s="40"/>
      <c r="M52" s="40"/>
      <c r="N52" s="40"/>
      <c r="O52" s="40"/>
      <c r="P52" s="40"/>
    </row>
    <row r="53" spans="2:16">
      <c r="B53" s="57">
        <v>2019</v>
      </c>
      <c r="C53" s="57"/>
      <c r="D53" s="65">
        <v>2.5664763278633762</v>
      </c>
      <c r="E53" s="65">
        <v>3.2563740748494663</v>
      </c>
      <c r="F53" s="65">
        <v>4.995514762415465</v>
      </c>
      <c r="G53" s="65">
        <v>3.0866877454988728</v>
      </c>
      <c r="H53" s="65">
        <v>3.7322611955504126</v>
      </c>
      <c r="I53" s="65">
        <v>3.6188596279576268</v>
      </c>
      <c r="K53" s="40"/>
      <c r="L53" s="40"/>
      <c r="M53" s="40"/>
      <c r="N53" s="40"/>
      <c r="O53" s="40"/>
      <c r="P53" s="40"/>
    </row>
    <row r="54" spans="2:16">
      <c r="B54" s="57">
        <v>2020</v>
      </c>
      <c r="C54" s="57"/>
      <c r="D54" s="65">
        <v>0.69012849628857786</v>
      </c>
      <c r="E54" s="65">
        <v>2.3354869023602731</v>
      </c>
      <c r="F54" s="65">
        <v>2.0479606667086703</v>
      </c>
      <c r="G54" s="65">
        <v>1.5937314978782924</v>
      </c>
      <c r="H54" s="65">
        <v>2.6466986999275077</v>
      </c>
      <c r="I54" s="65">
        <v>2.2303987653552682</v>
      </c>
      <c r="K54" s="40"/>
      <c r="L54" s="40"/>
      <c r="M54" s="40"/>
      <c r="N54" s="40"/>
      <c r="O54" s="40"/>
      <c r="P54" s="40"/>
    </row>
    <row r="55" spans="2:16">
      <c r="B55" s="74"/>
      <c r="C55" s="57"/>
      <c r="D55" s="65"/>
      <c r="E55" s="65"/>
      <c r="F55" s="65"/>
      <c r="G55" s="65"/>
      <c r="H55" s="65"/>
      <c r="I55" s="65"/>
      <c r="K55" s="40"/>
      <c r="L55" s="40"/>
      <c r="M55" s="40"/>
      <c r="N55" s="40"/>
      <c r="O55" s="40"/>
      <c r="P55" s="40"/>
    </row>
    <row r="56" spans="2:16">
      <c r="B56" s="74">
        <v>2021</v>
      </c>
      <c r="C56" s="57" t="s">
        <v>120</v>
      </c>
      <c r="D56" s="65">
        <v>1.5871386348657035</v>
      </c>
      <c r="E56" s="65">
        <v>3.2729061384266345</v>
      </c>
      <c r="F56" s="65">
        <v>2.9642212323262696</v>
      </c>
      <c r="G56" s="65">
        <v>2.4700640029513998</v>
      </c>
      <c r="H56" s="65">
        <v>3.5890183497999661</v>
      </c>
      <c r="I56" s="65">
        <v>3.156041624225292</v>
      </c>
      <c r="K56" s="40"/>
      <c r="L56" s="40"/>
      <c r="M56" s="40"/>
      <c r="N56" s="40"/>
      <c r="O56" s="40"/>
      <c r="P56" s="40"/>
    </row>
    <row r="57" spans="2:16">
      <c r="B57" s="74"/>
      <c r="C57" s="57" t="s">
        <v>121</v>
      </c>
      <c r="D57" s="65">
        <v>0.74745967339981956</v>
      </c>
      <c r="E57" s="65">
        <v>2.4216200522145126</v>
      </c>
      <c r="F57" s="65">
        <v>2.0633202896720659</v>
      </c>
      <c r="G57" s="65">
        <v>1.5540665094710082</v>
      </c>
      <c r="H57" s="65">
        <v>2.6667976053194931</v>
      </c>
      <c r="I57" s="65">
        <v>2.2895810612577838</v>
      </c>
      <c r="K57" s="40"/>
      <c r="L57" s="40"/>
      <c r="M57" s="40"/>
      <c r="N57" s="40"/>
      <c r="O57" s="40"/>
      <c r="P57" s="40"/>
    </row>
    <row r="58" spans="2:16">
      <c r="B58" s="74"/>
      <c r="C58" s="57" t="s">
        <v>122</v>
      </c>
      <c r="D58" s="65">
        <v>0.73785009448317229</v>
      </c>
      <c r="E58" s="65">
        <v>2.4041933599539655</v>
      </c>
      <c r="F58" s="65">
        <v>2.0745523570902202</v>
      </c>
      <c r="G58" s="65">
        <v>1.4864119195395542</v>
      </c>
      <c r="H58" s="65">
        <v>2.567590636858319</v>
      </c>
      <c r="I58" s="65">
        <v>2.2775886505881138</v>
      </c>
      <c r="K58" s="40"/>
      <c r="L58" s="40"/>
      <c r="M58" s="40"/>
      <c r="N58" s="40"/>
      <c r="O58" s="40"/>
      <c r="P58" s="40"/>
    </row>
    <row r="59" spans="2:16">
      <c r="B59" s="74"/>
      <c r="C59" s="57" t="s">
        <v>123</v>
      </c>
      <c r="D59" s="65">
        <v>0.78280406677697645</v>
      </c>
      <c r="E59" s="65">
        <v>2.3968804247793019</v>
      </c>
      <c r="F59" s="65">
        <v>2.0533389772658062</v>
      </c>
      <c r="G59" s="65">
        <v>1.5584903166149688</v>
      </c>
      <c r="H59" s="65">
        <v>2.367501333720301</v>
      </c>
      <c r="I59" s="65">
        <v>2.2582325268302617</v>
      </c>
      <c r="K59" s="40"/>
      <c r="L59" s="40"/>
      <c r="M59" s="40"/>
      <c r="N59" s="40"/>
      <c r="O59" s="40"/>
      <c r="P59" s="40"/>
    </row>
    <row r="60" spans="2:16">
      <c r="B60" s="74"/>
      <c r="C60" s="57" t="s">
        <v>124</v>
      </c>
      <c r="D60" s="65">
        <v>0.83382542702858942</v>
      </c>
      <c r="E60" s="65">
        <v>2.3354742517912142</v>
      </c>
      <c r="F60" s="65">
        <v>2.0018150019353476</v>
      </c>
      <c r="G60" s="65">
        <v>1.6765217082073347</v>
      </c>
      <c r="H60" s="65">
        <v>2.2604899124430089</v>
      </c>
      <c r="I60" s="65">
        <v>2.1996550895564626</v>
      </c>
      <c r="K60" s="40"/>
      <c r="L60" s="40"/>
      <c r="M60" s="40"/>
      <c r="N60" s="40"/>
      <c r="O60" s="40"/>
      <c r="P60" s="40"/>
    </row>
    <row r="61" spans="2:16">
      <c r="B61" s="74"/>
      <c r="C61" s="57" t="s">
        <v>125</v>
      </c>
      <c r="D61" s="65">
        <v>0.84037965970058526</v>
      </c>
      <c r="E61" s="65">
        <v>2.3116604942476471</v>
      </c>
      <c r="F61" s="65">
        <v>1.9361060159438725</v>
      </c>
      <c r="G61" s="65">
        <v>1.6737348115307915</v>
      </c>
      <c r="H61" s="65">
        <v>2.0911385187339926</v>
      </c>
      <c r="I61" s="65">
        <v>2.1762953925719586</v>
      </c>
      <c r="K61" s="40"/>
      <c r="L61" s="40"/>
      <c r="M61" s="40"/>
      <c r="N61" s="40"/>
      <c r="O61" s="40"/>
      <c r="P61" s="40"/>
    </row>
    <row r="62" spans="2:16">
      <c r="B62" s="57"/>
      <c r="C62" s="57" t="s">
        <v>126</v>
      </c>
      <c r="D62" s="65">
        <v>0.87149600829934393</v>
      </c>
      <c r="E62" s="65">
        <v>2.3011726478011196</v>
      </c>
      <c r="F62" s="65">
        <v>1.8999921761754468</v>
      </c>
      <c r="G62" s="65">
        <v>1.6372933025514236</v>
      </c>
      <c r="H62" s="65">
        <v>2.0886228925373507</v>
      </c>
      <c r="I62" s="65">
        <v>2.1766007314495628</v>
      </c>
      <c r="K62" s="40"/>
      <c r="L62" s="40"/>
      <c r="M62" s="40"/>
      <c r="N62" s="40"/>
      <c r="O62" s="40"/>
      <c r="P62" s="40"/>
    </row>
    <row r="63" spans="2:16">
      <c r="B63" s="74"/>
      <c r="C63" s="57" t="s">
        <v>127</v>
      </c>
      <c r="D63" s="65">
        <v>0.90404445796703481</v>
      </c>
      <c r="E63" s="65">
        <v>2.4005464242501828</v>
      </c>
      <c r="F63" s="65">
        <v>1.9682561490707906</v>
      </c>
      <c r="G63" s="65">
        <v>1.7792070267778959</v>
      </c>
      <c r="H63" s="65">
        <v>2.0482749704932024</v>
      </c>
      <c r="I63" s="65">
        <v>2.2748820457275665</v>
      </c>
      <c r="K63" s="40"/>
      <c r="L63" s="40"/>
      <c r="M63" s="40"/>
      <c r="N63" s="40"/>
      <c r="O63" s="40"/>
      <c r="P63" s="40"/>
    </row>
    <row r="64" spans="2:16">
      <c r="B64" s="57"/>
      <c r="C64" s="57" t="s">
        <v>128</v>
      </c>
      <c r="D64" s="65">
        <v>0.85714429775238798</v>
      </c>
      <c r="E64" s="65">
        <v>2.2595906793402065</v>
      </c>
      <c r="F64" s="65">
        <v>1.8477447081016285</v>
      </c>
      <c r="G64" s="65">
        <v>1.5724907916950359</v>
      </c>
      <c r="H64" s="65">
        <v>1.9187447173342864</v>
      </c>
      <c r="I64" s="65">
        <v>2.1413116012360511</v>
      </c>
      <c r="K64" s="40"/>
      <c r="L64" s="40"/>
      <c r="M64" s="40"/>
      <c r="N64" s="40"/>
      <c r="O64" s="40"/>
      <c r="P64" s="40"/>
    </row>
    <row r="65" spans="2:16">
      <c r="B65" s="57"/>
      <c r="C65" s="57" t="s">
        <v>129</v>
      </c>
      <c r="D65" s="65">
        <v>0.8734173769151532</v>
      </c>
      <c r="E65" s="65">
        <v>2.2246407322851658</v>
      </c>
      <c r="F65" s="65">
        <v>1.8216185634138071</v>
      </c>
      <c r="G65" s="65">
        <v>1.4973047412867979</v>
      </c>
      <c r="H65" s="65">
        <v>1.8867717534366113</v>
      </c>
      <c r="I65" s="65">
        <v>2.1111342928098464</v>
      </c>
      <c r="K65" s="40"/>
      <c r="L65" s="40"/>
      <c r="M65" s="40"/>
      <c r="N65" s="40"/>
      <c r="O65" s="40"/>
      <c r="P65" s="40"/>
    </row>
    <row r="66" spans="2:16">
      <c r="B66" s="57"/>
      <c r="C66" s="57" t="s">
        <v>130</v>
      </c>
      <c r="D66" s="65">
        <v>0.90283356218390232</v>
      </c>
      <c r="E66" s="65">
        <v>2.2194449003277938</v>
      </c>
      <c r="F66" s="65">
        <v>1.8195525948394131</v>
      </c>
      <c r="G66" s="65">
        <v>1.5306603854848833</v>
      </c>
      <c r="H66" s="65">
        <v>1.7800559678727401</v>
      </c>
      <c r="I66" s="65">
        <v>2.1123915144102057</v>
      </c>
      <c r="K66" s="40"/>
      <c r="L66" s="40"/>
      <c r="M66" s="40"/>
      <c r="N66" s="40"/>
      <c r="O66" s="40"/>
      <c r="P66" s="40"/>
    </row>
    <row r="67" spans="2:16">
      <c r="B67" s="57"/>
      <c r="C67" s="57" t="s">
        <v>131</v>
      </c>
      <c r="D67" s="65">
        <v>0.94785611592616004</v>
      </c>
      <c r="E67" s="65">
        <v>2.2140753052331652</v>
      </c>
      <c r="F67" s="65">
        <v>1.8381312908909653</v>
      </c>
      <c r="G67" s="65">
        <v>1.5507836263288111</v>
      </c>
      <c r="H67" s="65">
        <v>1.876656502092322</v>
      </c>
      <c r="I67" s="65">
        <v>2.1192714344812069</v>
      </c>
      <c r="K67" s="40"/>
      <c r="L67" s="40"/>
      <c r="M67" s="40"/>
      <c r="N67" s="40"/>
      <c r="O67" s="40"/>
      <c r="P67" s="40"/>
    </row>
    <row r="68" spans="2:16">
      <c r="B68" s="74">
        <v>2022</v>
      </c>
      <c r="C68" s="57" t="s">
        <v>120</v>
      </c>
      <c r="D68" s="65">
        <v>4.1069955789462931</v>
      </c>
      <c r="E68" s="65">
        <v>5.3997421323421557</v>
      </c>
      <c r="F68" s="65">
        <v>5.1050116550170221</v>
      </c>
      <c r="G68" s="65">
        <v>4.96014603420869</v>
      </c>
      <c r="H68" s="65">
        <v>5.2063002904800815</v>
      </c>
      <c r="I68" s="65">
        <v>5.3289225436661258</v>
      </c>
      <c r="K68" s="40"/>
      <c r="L68" s="40"/>
      <c r="M68" s="40"/>
      <c r="N68" s="40"/>
      <c r="O68" s="40"/>
      <c r="P68" s="40"/>
    </row>
    <row r="69" spans="2:16">
      <c r="B69" s="74"/>
      <c r="C69" s="57" t="s">
        <v>121</v>
      </c>
      <c r="D69" s="65">
        <v>4.0897774314631707</v>
      </c>
      <c r="E69" s="65">
        <v>5.4129559884063205</v>
      </c>
      <c r="F69" s="65">
        <v>5.1155959703903298</v>
      </c>
      <c r="G69" s="65">
        <v>4.984109432550321</v>
      </c>
      <c r="H69" s="65">
        <v>5.2656740743983965</v>
      </c>
      <c r="I69" s="65">
        <v>5.3564606442083385</v>
      </c>
      <c r="K69" s="40"/>
      <c r="L69" s="40"/>
      <c r="M69" s="40"/>
      <c r="N69" s="40"/>
      <c r="O69" s="40"/>
      <c r="P69" s="40"/>
    </row>
    <row r="70" spans="2:16">
      <c r="B70" s="74"/>
      <c r="C70" s="57" t="s">
        <v>122</v>
      </c>
      <c r="D70" s="65">
        <v>4.1100000000000003</v>
      </c>
      <c r="E70" s="65">
        <v>5.44</v>
      </c>
      <c r="F70" s="65">
        <v>5.12</v>
      </c>
      <c r="G70" s="65">
        <v>5.03</v>
      </c>
      <c r="H70" s="65">
        <v>5.24</v>
      </c>
      <c r="I70" s="65">
        <v>5.39</v>
      </c>
      <c r="K70" s="40"/>
      <c r="L70" s="40"/>
      <c r="M70" s="40"/>
      <c r="N70" s="40"/>
      <c r="O70" s="40"/>
      <c r="P70" s="40"/>
    </row>
    <row r="71" spans="2:16">
      <c r="B71" s="74"/>
      <c r="C71" s="57" t="s">
        <v>123</v>
      </c>
      <c r="D71" s="65">
        <v>4.1466229302114632</v>
      </c>
      <c r="E71" s="65">
        <v>5.4485063148840052</v>
      </c>
      <c r="F71" s="65">
        <v>5.1567584806152755</v>
      </c>
      <c r="G71" s="65">
        <v>5.0581033423390265</v>
      </c>
      <c r="H71" s="65">
        <v>5.4854889376120264</v>
      </c>
      <c r="I71" s="65">
        <v>5.4146523659300838</v>
      </c>
      <c r="K71" s="40"/>
      <c r="L71" s="40"/>
      <c r="M71" s="40"/>
      <c r="N71" s="40"/>
      <c r="O71" s="40"/>
      <c r="P71" s="40"/>
    </row>
    <row r="72" spans="2:16">
      <c r="B72" s="74"/>
      <c r="C72" s="57" t="s">
        <v>124</v>
      </c>
      <c r="D72" s="65">
        <v>4.1878099185130635</v>
      </c>
      <c r="E72" s="65">
        <v>5.6041884883227144</v>
      </c>
      <c r="F72" s="65">
        <v>5.2993052399705531</v>
      </c>
      <c r="G72" s="65">
        <v>5.2976743977102725</v>
      </c>
      <c r="H72" s="65">
        <v>5.5399120761751464</v>
      </c>
      <c r="I72" s="65">
        <v>5.5730125335116565</v>
      </c>
      <c r="K72" s="40"/>
      <c r="L72" s="40"/>
      <c r="M72" s="40"/>
      <c r="N72" s="40"/>
      <c r="O72" s="40"/>
      <c r="P72" s="40"/>
    </row>
    <row r="73" spans="2:16">
      <c r="B73" s="74"/>
      <c r="C73" s="57" t="s">
        <v>125</v>
      </c>
      <c r="D73" s="65">
        <v>4.1892735699199379</v>
      </c>
      <c r="E73" s="65">
        <v>5.5454519637650801</v>
      </c>
      <c r="F73" s="65">
        <v>5.2820910345123595</v>
      </c>
      <c r="G73" s="65">
        <v>5.2332214830268953</v>
      </c>
      <c r="H73" s="65">
        <v>5.7960446170284952</v>
      </c>
      <c r="I73" s="65">
        <v>5.5314358155461596</v>
      </c>
      <c r="K73" s="40"/>
      <c r="L73" s="40"/>
      <c r="M73" s="40"/>
      <c r="N73" s="40"/>
      <c r="O73" s="40"/>
      <c r="P73" s="40"/>
    </row>
    <row r="74" spans="2:16">
      <c r="B74" s="57"/>
      <c r="C74" s="57" t="s">
        <v>126</v>
      </c>
      <c r="D74" s="65">
        <v>4.155142313138116</v>
      </c>
      <c r="E74" s="65">
        <v>5.4814509920470211</v>
      </c>
      <c r="F74" s="65">
        <v>5.2523794771834442</v>
      </c>
      <c r="G74" s="65">
        <v>5.1805743368872559</v>
      </c>
      <c r="H74" s="65">
        <v>5.8134960083885856</v>
      </c>
      <c r="I74" s="65">
        <v>5.4716981975670764</v>
      </c>
      <c r="K74" s="40"/>
      <c r="L74" s="40"/>
      <c r="M74" s="40"/>
      <c r="N74" s="40"/>
      <c r="O74" s="40"/>
      <c r="P74" s="40"/>
    </row>
    <row r="75" spans="2:16">
      <c r="B75" s="57"/>
      <c r="C75" s="57" t="s">
        <v>127</v>
      </c>
      <c r="D75" s="65">
        <v>4.0946784913783896</v>
      </c>
      <c r="E75" s="65">
        <v>5.3392090481266363</v>
      </c>
      <c r="F75" s="65">
        <v>5.1620456213118837</v>
      </c>
      <c r="G75" s="65">
        <v>4.9835602837546844</v>
      </c>
      <c r="H75" s="65">
        <v>5.8272299217630996</v>
      </c>
      <c r="I75" s="65">
        <v>5.3385792484654138</v>
      </c>
      <c r="K75" s="280"/>
      <c r="L75" s="280"/>
      <c r="M75" s="280"/>
      <c r="N75" s="280"/>
      <c r="O75" s="280"/>
      <c r="P75" s="280"/>
    </row>
    <row r="76" spans="2:16">
      <c r="B76" s="74"/>
      <c r="C76" s="61" t="s">
        <v>128</v>
      </c>
      <c r="D76" s="69">
        <v>4.1082928908597438</v>
      </c>
      <c r="E76" s="69">
        <v>5.3546090860634443</v>
      </c>
      <c r="F76" s="69">
        <v>5.1967430046282903</v>
      </c>
      <c r="G76" s="69">
        <v>5.0024786992763692</v>
      </c>
      <c r="H76" s="69">
        <v>5.926870014538288</v>
      </c>
      <c r="I76" s="69">
        <v>5.3524454013095912</v>
      </c>
      <c r="K76" s="40"/>
      <c r="L76" s="40"/>
      <c r="M76" s="40"/>
      <c r="N76" s="40"/>
      <c r="O76" s="40"/>
      <c r="P76" s="40"/>
    </row>
    <row r="77" spans="2:16">
      <c r="B77" s="57"/>
      <c r="C77" s="57" t="s">
        <v>129</v>
      </c>
      <c r="D77" s="65"/>
      <c r="E77" s="65"/>
      <c r="F77" s="65"/>
      <c r="G77" s="65"/>
      <c r="H77" s="65"/>
      <c r="I77" s="65"/>
      <c r="K77" s="40"/>
      <c r="L77" s="40"/>
      <c r="M77" s="40"/>
      <c r="N77" s="40"/>
      <c r="O77" s="40"/>
      <c r="P77" s="40"/>
    </row>
    <row r="78" spans="2:16">
      <c r="B78" s="57"/>
      <c r="C78" s="57" t="s">
        <v>130</v>
      </c>
      <c r="D78" s="65"/>
      <c r="E78" s="65"/>
      <c r="F78" s="65"/>
      <c r="G78" s="65"/>
      <c r="H78" s="65"/>
      <c r="I78" s="65"/>
      <c r="K78" s="40"/>
      <c r="L78" s="40"/>
      <c r="M78" s="40"/>
      <c r="N78" s="40"/>
      <c r="O78" s="40"/>
      <c r="P78" s="40"/>
    </row>
    <row r="79" spans="2:16">
      <c r="B79" s="57"/>
      <c r="C79" s="57" t="s">
        <v>131</v>
      </c>
      <c r="D79" s="65"/>
      <c r="E79" s="65"/>
      <c r="F79" s="65"/>
      <c r="G79" s="65"/>
      <c r="H79" s="65"/>
      <c r="I79" s="65"/>
      <c r="K79" s="40"/>
      <c r="L79" s="40"/>
      <c r="M79" s="40"/>
      <c r="N79" s="40"/>
      <c r="O79" s="40"/>
      <c r="P79" s="40"/>
    </row>
    <row r="80" spans="2:16">
      <c r="B80" s="57"/>
      <c r="C80" s="57"/>
      <c r="D80" s="66"/>
      <c r="E80" s="66"/>
      <c r="F80" s="66"/>
      <c r="G80" s="66"/>
      <c r="H80" s="66"/>
      <c r="I80" s="66"/>
      <c r="K80" s="45"/>
      <c r="L80" s="45"/>
      <c r="M80" s="45"/>
      <c r="N80" s="45"/>
      <c r="O80" s="45"/>
      <c r="P80" s="45"/>
    </row>
    <row r="81" spans="2:9">
      <c r="B81" s="33" t="s">
        <v>134</v>
      </c>
      <c r="D81" s="40"/>
      <c r="E81" s="40"/>
      <c r="F81" s="40"/>
      <c r="G81" s="40"/>
      <c r="H81" s="40"/>
      <c r="I81" s="40"/>
    </row>
    <row r="82" spans="2:9">
      <c r="B82" s="44"/>
      <c r="C82" s="563"/>
      <c r="D82" s="566"/>
      <c r="E82" s="566"/>
      <c r="F82" s="566"/>
      <c r="G82" s="566"/>
      <c r="H82" s="566"/>
      <c r="I82" s="566"/>
    </row>
    <row r="83" spans="2:9" ht="18.75">
      <c r="B83" s="54"/>
      <c r="C83" s="55"/>
      <c r="D83" s="55"/>
      <c r="E83" s="55"/>
      <c r="F83" s="55"/>
      <c r="G83" s="55"/>
      <c r="H83" s="55"/>
      <c r="I83" s="55"/>
    </row>
    <row r="84" spans="2:9">
      <c r="B84" s="44"/>
    </row>
    <row r="85" spans="2:9">
      <c r="B85" s="44"/>
    </row>
  </sheetData>
  <mergeCells count="1">
    <mergeCell ref="C82:I82"/>
  </mergeCells>
  <hyperlinks>
    <hyperlink ref="K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H218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K29" sqref="K29"/>
    </sheetView>
  </sheetViews>
  <sheetFormatPr baseColWidth="10" defaultRowHeight="15"/>
  <cols>
    <col min="1" max="1" width="2.7109375" style="13" customWidth="1"/>
    <col min="2" max="2" width="27.5703125" style="13" customWidth="1"/>
    <col min="3" max="3" width="17" style="13" customWidth="1"/>
    <col min="4" max="4" width="11.140625" style="13" customWidth="1"/>
    <col min="5" max="6" width="11.28515625" style="13" customWidth="1"/>
    <col min="7" max="7" width="11.7109375" style="13" customWidth="1"/>
    <col min="8" max="16384" width="11.42578125" style="13"/>
  </cols>
  <sheetData>
    <row r="1" spans="1:138" ht="26.1" customHeight="1">
      <c r="B1" s="570" t="s">
        <v>33</v>
      </c>
      <c r="C1" s="571"/>
      <c r="D1" s="571"/>
      <c r="E1" s="571"/>
      <c r="F1" s="571"/>
      <c r="G1" s="571"/>
    </row>
    <row r="3" spans="1:138" ht="18.75">
      <c r="B3" s="367" t="s">
        <v>218</v>
      </c>
      <c r="C3" s="368"/>
      <c r="D3" s="368"/>
      <c r="E3" s="368"/>
      <c r="F3" s="368"/>
      <c r="G3" s="368"/>
      <c r="K3" s="9" t="s">
        <v>177</v>
      </c>
    </row>
    <row r="4" spans="1:138" ht="23.65" customHeight="1">
      <c r="A4" s="369"/>
      <c r="B4" s="572" t="s">
        <v>41</v>
      </c>
      <c r="C4" s="574" t="s">
        <v>40</v>
      </c>
      <c r="D4" s="575"/>
      <c r="E4" s="370" t="s">
        <v>34</v>
      </c>
      <c r="F4" s="370"/>
      <c r="G4" s="370"/>
      <c r="J4" s="75"/>
      <c r="K4" s="75"/>
      <c r="L4" s="75"/>
      <c r="M4" s="75"/>
      <c r="N4" s="75"/>
    </row>
    <row r="5" spans="1:138" ht="18.600000000000001" customHeight="1">
      <c r="A5" s="369"/>
      <c r="B5" s="573"/>
      <c r="C5" s="371" t="s">
        <v>7</v>
      </c>
      <c r="D5" s="371" t="s">
        <v>32</v>
      </c>
      <c r="E5" s="372" t="s">
        <v>4</v>
      </c>
      <c r="F5" s="372" t="s">
        <v>3</v>
      </c>
      <c r="G5" s="372" t="s">
        <v>6</v>
      </c>
      <c r="J5" s="76"/>
      <c r="K5" s="77"/>
      <c r="L5" s="76"/>
      <c r="M5" s="78"/>
      <c r="N5" s="76"/>
    </row>
    <row r="6" spans="1:138" s="81" customFormat="1" ht="27.6" customHeight="1">
      <c r="A6" s="373"/>
      <c r="B6" s="374" t="s">
        <v>29</v>
      </c>
      <c r="C6" s="375">
        <v>996671</v>
      </c>
      <c r="D6" s="376">
        <f>C6/$C$14</f>
        <v>0.45414554861075357</v>
      </c>
      <c r="E6" s="377">
        <v>0.29295582552471394</v>
      </c>
      <c r="F6" s="377">
        <v>0.13349268174398929</v>
      </c>
      <c r="G6" s="377">
        <v>0.19358232703332423</v>
      </c>
      <c r="H6" s="4"/>
      <c r="I6" s="4"/>
      <c r="J6" s="79"/>
      <c r="K6" s="80"/>
      <c r="L6" s="79"/>
      <c r="M6" s="80"/>
      <c r="N6" s="79"/>
      <c r="O6" s="237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/>
      <c r="AE6" s="237"/>
      <c r="AF6" s="237"/>
      <c r="AG6" s="237"/>
      <c r="AH6" s="237"/>
      <c r="AI6" s="237"/>
      <c r="AJ6" s="237"/>
      <c r="AK6" s="237"/>
      <c r="AL6" s="237"/>
      <c r="AM6" s="237"/>
      <c r="AN6" s="237"/>
      <c r="AO6" s="237"/>
      <c r="AP6" s="237"/>
      <c r="AQ6" s="237"/>
      <c r="AR6" s="237"/>
      <c r="AS6" s="237"/>
      <c r="AT6" s="237"/>
      <c r="AU6" s="237"/>
      <c r="AV6" s="237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</row>
    <row r="7" spans="1:138" s="81" customFormat="1" ht="27.6" customHeight="1">
      <c r="A7" s="373"/>
      <c r="B7" s="378" t="s">
        <v>28</v>
      </c>
      <c r="C7" s="375">
        <v>136988</v>
      </c>
      <c r="D7" s="376">
        <f t="shared" ref="D7:D11" si="0">C7/$C$14</f>
        <v>6.2420287550345004E-2</v>
      </c>
      <c r="E7" s="377">
        <v>0.19038537306785283</v>
      </c>
      <c r="F7" s="377">
        <v>0.11798744671567146</v>
      </c>
      <c r="G7" s="377">
        <v>0.14478955056346038</v>
      </c>
      <c r="H7" s="4"/>
      <c r="I7" s="237"/>
      <c r="J7" s="238"/>
      <c r="K7" s="238"/>
      <c r="L7" s="240"/>
      <c r="M7" s="240"/>
      <c r="N7" s="240"/>
      <c r="O7" s="240"/>
      <c r="P7" s="240"/>
      <c r="Q7" s="240"/>
      <c r="R7" s="240"/>
      <c r="S7" s="240"/>
      <c r="T7" s="240"/>
      <c r="U7" s="240"/>
      <c r="V7" s="240"/>
      <c r="W7" s="240"/>
      <c r="X7" s="240"/>
      <c r="Y7" s="240"/>
      <c r="Z7" s="240"/>
      <c r="AA7" s="240"/>
      <c r="AB7" s="206"/>
      <c r="AC7" s="237"/>
      <c r="AD7" s="237"/>
      <c r="AE7" s="237"/>
      <c r="AF7" s="237"/>
      <c r="AG7" s="237"/>
      <c r="AH7" s="237"/>
      <c r="AI7" s="237"/>
      <c r="AJ7" s="237"/>
      <c r="AK7" s="237"/>
      <c r="AL7" s="237"/>
      <c r="AM7" s="237"/>
      <c r="AN7" s="237"/>
      <c r="AO7" s="237"/>
      <c r="AP7" s="237"/>
      <c r="AQ7" s="237"/>
      <c r="AR7" s="237"/>
      <c r="AS7" s="237"/>
      <c r="AT7" s="237"/>
      <c r="AU7" s="237"/>
      <c r="AV7" s="237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</row>
    <row r="8" spans="1:138" s="81" customFormat="1" ht="27.6" customHeight="1">
      <c r="A8" s="373"/>
      <c r="B8" s="374" t="s">
        <v>35</v>
      </c>
      <c r="C8" s="375">
        <v>272724</v>
      </c>
      <c r="D8" s="376">
        <f t="shared" si="0"/>
        <v>0.12427008571466326</v>
      </c>
      <c r="E8" s="377">
        <v>0.3612354414278332</v>
      </c>
      <c r="F8" s="377">
        <v>0.26226145203277668</v>
      </c>
      <c r="G8" s="377">
        <v>0.3038758307938294</v>
      </c>
      <c r="H8" s="4"/>
      <c r="I8" s="237"/>
      <c r="J8" s="568"/>
      <c r="K8" s="568"/>
      <c r="L8" s="568"/>
      <c r="M8" s="568"/>
      <c r="N8" s="568"/>
      <c r="O8" s="241"/>
      <c r="P8" s="241"/>
      <c r="Q8" s="241"/>
      <c r="R8" s="241"/>
      <c r="S8" s="241"/>
      <c r="T8" s="241"/>
      <c r="U8" s="241"/>
      <c r="V8" s="241"/>
      <c r="W8" s="241"/>
      <c r="X8" s="241"/>
      <c r="Y8" s="241"/>
      <c r="Z8" s="241"/>
      <c r="AA8" s="241"/>
      <c r="AB8" s="225"/>
      <c r="AC8" s="237"/>
      <c r="AD8" s="237"/>
      <c r="AE8" s="237"/>
      <c r="AF8" s="237"/>
      <c r="AG8" s="237"/>
      <c r="AH8" s="237"/>
      <c r="AI8" s="237"/>
      <c r="AJ8" s="237"/>
      <c r="AK8" s="237"/>
      <c r="AL8" s="237"/>
      <c r="AM8" s="237"/>
      <c r="AN8" s="237"/>
      <c r="AO8" s="237"/>
      <c r="AP8" s="237"/>
      <c r="AQ8" s="237"/>
      <c r="AR8" s="237"/>
      <c r="AS8" s="237"/>
      <c r="AT8" s="237"/>
      <c r="AU8" s="237"/>
      <c r="AV8" s="237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</row>
    <row r="9" spans="1:138" s="81" customFormat="1" ht="27.6" customHeight="1">
      <c r="A9" s="373"/>
      <c r="B9" s="374" t="s">
        <v>30</v>
      </c>
      <c r="C9" s="375">
        <v>615356</v>
      </c>
      <c r="D9" s="376">
        <f t="shared" si="0"/>
        <v>0.28039462190724807</v>
      </c>
      <c r="E9" s="377">
        <v>0.28180850276155583</v>
      </c>
      <c r="F9" s="377">
        <v>7.1250318309141844E-2</v>
      </c>
      <c r="G9" s="377">
        <v>0.26406694751712545</v>
      </c>
      <c r="H9" s="4"/>
      <c r="I9" s="237"/>
      <c r="J9" s="205"/>
      <c r="K9" s="229"/>
      <c r="L9" s="205"/>
      <c r="M9" s="230"/>
      <c r="N9" s="205"/>
      <c r="O9" s="242"/>
      <c r="P9" s="242"/>
      <c r="Q9" s="242"/>
      <c r="R9" s="242"/>
      <c r="S9" s="242"/>
      <c r="T9" s="242"/>
      <c r="U9" s="242"/>
      <c r="V9" s="242"/>
      <c r="W9" s="242"/>
      <c r="X9" s="242"/>
      <c r="Y9" s="242"/>
      <c r="Z9" s="242"/>
      <c r="AA9" s="242"/>
      <c r="AB9" s="206"/>
      <c r="AC9" s="237"/>
      <c r="AD9" s="237"/>
      <c r="AE9" s="237"/>
      <c r="AF9" s="237"/>
      <c r="AG9" s="237"/>
      <c r="AH9" s="237"/>
      <c r="AI9" s="237"/>
      <c r="AJ9" s="237"/>
      <c r="AK9" s="237"/>
      <c r="AL9" s="237"/>
      <c r="AM9" s="237"/>
      <c r="AN9" s="237"/>
      <c r="AO9" s="237"/>
      <c r="AP9" s="237"/>
      <c r="AQ9" s="237"/>
      <c r="AR9" s="237"/>
      <c r="AS9" s="237"/>
      <c r="AT9" s="237"/>
      <c r="AU9" s="237"/>
      <c r="AV9" s="237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</row>
    <row r="10" spans="1:138" s="81" customFormat="1" ht="27.6" customHeight="1">
      <c r="A10" s="373"/>
      <c r="B10" s="374" t="s">
        <v>31</v>
      </c>
      <c r="C10" s="375">
        <v>149176</v>
      </c>
      <c r="D10" s="376">
        <f t="shared" si="0"/>
        <v>6.797390147757662E-2</v>
      </c>
      <c r="E10" s="377">
        <v>0.43926721197632757</v>
      </c>
      <c r="F10" s="377">
        <v>0.43089908826726414</v>
      </c>
      <c r="G10" s="377">
        <v>0.43486347113027307</v>
      </c>
      <c r="H10" s="4"/>
      <c r="I10" s="237"/>
      <c r="J10" s="218"/>
      <c r="K10" s="213"/>
      <c r="L10" s="218"/>
      <c r="M10" s="213"/>
      <c r="N10" s="218"/>
      <c r="O10" s="200"/>
      <c r="P10" s="200"/>
      <c r="Q10" s="200"/>
      <c r="R10" s="200"/>
      <c r="S10" s="200"/>
      <c r="T10" s="200"/>
      <c r="U10" s="226"/>
      <c r="V10" s="200"/>
      <c r="W10" s="227"/>
      <c r="X10" s="200"/>
      <c r="Y10" s="200"/>
      <c r="Z10" s="200"/>
      <c r="AA10" s="200"/>
      <c r="AB10" s="206"/>
      <c r="AC10" s="237"/>
      <c r="AD10" s="237"/>
      <c r="AE10" s="237"/>
      <c r="AF10" s="237"/>
      <c r="AG10" s="237"/>
      <c r="AH10" s="237"/>
      <c r="AI10" s="237"/>
      <c r="AJ10" s="237"/>
      <c r="AK10" s="237"/>
      <c r="AL10" s="237"/>
      <c r="AM10" s="237"/>
      <c r="AN10" s="237"/>
      <c r="AO10" s="237"/>
      <c r="AP10" s="237"/>
      <c r="AQ10" s="237"/>
      <c r="AR10" s="237"/>
      <c r="AS10" s="237"/>
      <c r="AT10" s="237"/>
      <c r="AU10" s="237"/>
      <c r="AV10" s="237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</row>
    <row r="11" spans="1:138" s="81" customFormat="1" ht="27.6" customHeight="1">
      <c r="A11" s="373"/>
      <c r="B11" s="374" t="s">
        <v>37</v>
      </c>
      <c r="C11" s="375">
        <v>22853</v>
      </c>
      <c r="D11" s="376">
        <f t="shared" si="0"/>
        <v>1.0413253944783736E-2</v>
      </c>
      <c r="E11" s="377">
        <v>0.51122379986477351</v>
      </c>
      <c r="F11" s="377">
        <v>0.51819827066157254</v>
      </c>
      <c r="G11" s="377">
        <v>0.51356210251915768</v>
      </c>
      <c r="H11" s="4"/>
      <c r="I11" s="237"/>
      <c r="J11" s="218"/>
      <c r="K11" s="213"/>
      <c r="L11" s="218"/>
      <c r="M11" s="213"/>
      <c r="N11" s="218"/>
      <c r="O11" s="243"/>
      <c r="P11" s="243"/>
      <c r="Q11" s="243"/>
      <c r="R11" s="243"/>
      <c r="S11" s="243"/>
      <c r="T11" s="243"/>
      <c r="U11" s="243"/>
      <c r="V11" s="200"/>
      <c r="W11" s="243"/>
      <c r="X11" s="243"/>
      <c r="Y11" s="243"/>
      <c r="Z11" s="243"/>
      <c r="AA11" s="243"/>
      <c r="AB11" s="206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7"/>
      <c r="AQ11" s="237"/>
      <c r="AR11" s="237"/>
      <c r="AS11" s="237"/>
      <c r="AT11" s="237"/>
      <c r="AU11" s="237"/>
      <c r="AV11" s="237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</row>
    <row r="12" spans="1:138" s="81" customFormat="1" ht="27.6" customHeight="1">
      <c r="A12" s="373"/>
      <c r="B12" s="379" t="s">
        <v>36</v>
      </c>
      <c r="C12" s="380">
        <f>SUM(C6:C11)</f>
        <v>2193768</v>
      </c>
      <c r="D12" s="381">
        <f>SUM(D6:D11)</f>
        <v>0.99961769920537025</v>
      </c>
      <c r="E12" s="382">
        <v>0.29220000000000002</v>
      </c>
      <c r="F12" s="382">
        <v>0.15573210145600538</v>
      </c>
      <c r="G12" s="382">
        <v>0.22592850058856789</v>
      </c>
      <c r="H12" s="4"/>
      <c r="I12" s="237"/>
      <c r="J12" s="218"/>
      <c r="K12" s="213"/>
      <c r="L12" s="218"/>
      <c r="M12" s="213"/>
      <c r="N12" s="218"/>
      <c r="O12" s="228"/>
      <c r="P12" s="203"/>
      <c r="Q12" s="228"/>
      <c r="R12" s="203"/>
      <c r="S12" s="228"/>
      <c r="T12" s="203"/>
      <c r="U12" s="228"/>
      <c r="V12" s="204"/>
      <c r="W12" s="205"/>
      <c r="X12" s="229"/>
      <c r="Y12" s="205"/>
      <c r="Z12" s="230"/>
      <c r="AA12" s="205"/>
      <c r="AB12" s="206"/>
      <c r="AC12" s="237"/>
      <c r="AD12" s="237"/>
      <c r="AE12" s="237"/>
      <c r="AF12" s="237"/>
      <c r="AG12" s="237"/>
      <c r="AH12" s="237"/>
      <c r="AI12" s="237"/>
      <c r="AJ12" s="237"/>
      <c r="AK12" s="237"/>
      <c r="AL12" s="237"/>
      <c r="AM12" s="237"/>
      <c r="AN12" s="237"/>
      <c r="AO12" s="237"/>
      <c r="AP12" s="237"/>
      <c r="AQ12" s="237"/>
      <c r="AR12" s="237"/>
      <c r="AS12" s="237"/>
      <c r="AT12" s="237"/>
      <c r="AU12" s="237"/>
      <c r="AV12" s="237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</row>
    <row r="13" spans="1:138" s="81" customFormat="1" ht="27.6" customHeight="1">
      <c r="A13" s="373"/>
      <c r="B13" s="374" t="s">
        <v>38</v>
      </c>
      <c r="C13" s="375">
        <v>839</v>
      </c>
      <c r="D13" s="376">
        <f>C13/C14</f>
        <v>3.8230079462974462E-4</v>
      </c>
      <c r="E13" s="377">
        <v>3.4233048057932852E-3</v>
      </c>
      <c r="F13" s="377">
        <v>4.3360710095393567E-3</v>
      </c>
      <c r="G13" s="377">
        <v>3.4978883427346898E-3</v>
      </c>
      <c r="H13" s="4"/>
      <c r="I13" s="237"/>
      <c r="J13" s="218"/>
      <c r="K13" s="213"/>
      <c r="L13" s="218"/>
      <c r="M13" s="213"/>
      <c r="N13" s="218"/>
      <c r="O13" s="202"/>
      <c r="P13" s="203"/>
      <c r="Q13" s="202"/>
      <c r="R13" s="203"/>
      <c r="S13" s="202"/>
      <c r="T13" s="203"/>
      <c r="U13" s="202"/>
      <c r="V13" s="204"/>
      <c r="W13" s="205"/>
      <c r="X13" s="206"/>
      <c r="Y13" s="205"/>
      <c r="Z13" s="206"/>
      <c r="AA13" s="205"/>
      <c r="AB13" s="206"/>
      <c r="AC13" s="237"/>
      <c r="AD13" s="237"/>
      <c r="AE13" s="237"/>
      <c r="AF13" s="237"/>
      <c r="AG13" s="237"/>
      <c r="AH13" s="237"/>
      <c r="AI13" s="237"/>
      <c r="AJ13" s="237"/>
      <c r="AK13" s="237"/>
      <c r="AL13" s="237"/>
      <c r="AM13" s="237"/>
      <c r="AN13" s="237"/>
      <c r="AO13" s="237"/>
      <c r="AP13" s="237"/>
      <c r="AQ13" s="237"/>
      <c r="AR13" s="237"/>
      <c r="AS13" s="237"/>
      <c r="AT13" s="237"/>
      <c r="AU13" s="237"/>
      <c r="AV13" s="237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</row>
    <row r="14" spans="1:138" s="81" customFormat="1" ht="32.1" customHeight="1">
      <c r="A14" s="373"/>
      <c r="B14" s="383" t="s">
        <v>39</v>
      </c>
      <c r="C14" s="384">
        <f>SUM(C12:C13)</f>
        <v>2194607</v>
      </c>
      <c r="D14" s="385">
        <v>1</v>
      </c>
      <c r="E14" s="385">
        <v>0.28001897905859574</v>
      </c>
      <c r="F14" s="385">
        <v>0.1551054056491</v>
      </c>
      <c r="G14" s="385">
        <v>0.22056642152776082</v>
      </c>
      <c r="H14" s="4"/>
      <c r="I14" s="237"/>
      <c r="J14" s="218"/>
      <c r="K14" s="213"/>
      <c r="L14" s="218"/>
      <c r="M14" s="213"/>
      <c r="N14" s="218"/>
      <c r="O14" s="202"/>
      <c r="P14" s="203"/>
      <c r="Q14" s="202"/>
      <c r="R14" s="203"/>
      <c r="S14" s="202"/>
      <c r="T14" s="203"/>
      <c r="U14" s="202"/>
      <c r="V14" s="204"/>
      <c r="W14" s="231"/>
      <c r="X14" s="206"/>
      <c r="Y14" s="231"/>
      <c r="Z14" s="206"/>
      <c r="AA14" s="231"/>
      <c r="AB14" s="206"/>
      <c r="AC14" s="237"/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7"/>
      <c r="AO14" s="237"/>
      <c r="AP14" s="237"/>
      <c r="AQ14" s="237"/>
      <c r="AR14" s="237"/>
      <c r="AS14" s="237"/>
      <c r="AT14" s="237"/>
      <c r="AU14" s="237"/>
      <c r="AV14" s="237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</row>
    <row r="15" spans="1:138" ht="22.9" customHeight="1">
      <c r="B15" s="82"/>
      <c r="C15" s="83"/>
      <c r="D15" s="83"/>
      <c r="H15" s="5"/>
      <c r="I15" s="239"/>
      <c r="J15" s="218"/>
      <c r="K15" s="213"/>
      <c r="L15" s="218"/>
      <c r="M15" s="213"/>
      <c r="N15" s="218"/>
      <c r="O15" s="210"/>
      <c r="P15" s="211"/>
      <c r="Q15" s="210"/>
      <c r="R15" s="211"/>
      <c r="S15" s="210"/>
      <c r="T15" s="211"/>
      <c r="U15" s="210"/>
      <c r="V15" s="212"/>
      <c r="W15" s="210"/>
      <c r="X15" s="213"/>
      <c r="Y15" s="210"/>
      <c r="Z15" s="213"/>
      <c r="AA15" s="214"/>
      <c r="AB15" s="206"/>
      <c r="AC15" s="239"/>
      <c r="AD15" s="239"/>
      <c r="AE15" s="239"/>
      <c r="AF15" s="239"/>
      <c r="AG15" s="239"/>
      <c r="AH15" s="239"/>
      <c r="AI15" s="239"/>
      <c r="AJ15" s="239"/>
      <c r="AK15" s="239"/>
      <c r="AL15" s="239"/>
      <c r="AM15" s="239"/>
      <c r="AN15" s="239"/>
      <c r="AO15" s="239"/>
      <c r="AP15" s="239"/>
      <c r="AQ15" s="239"/>
      <c r="AR15" s="239"/>
      <c r="AS15" s="239"/>
      <c r="AT15" s="239"/>
      <c r="AU15" s="239"/>
      <c r="AV15" s="239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</row>
    <row r="16" spans="1:138" ht="18" customHeight="1">
      <c r="B16" s="84" t="s">
        <v>44</v>
      </c>
      <c r="C16" s="85"/>
      <c r="D16" s="85"/>
      <c r="E16" s="85"/>
      <c r="F16" s="85"/>
      <c r="G16" s="85"/>
      <c r="H16" s="5"/>
      <c r="I16" s="239"/>
      <c r="J16" s="218"/>
      <c r="K16" s="213"/>
      <c r="L16" s="218"/>
      <c r="M16" s="213"/>
      <c r="N16" s="218"/>
      <c r="O16" s="210"/>
      <c r="P16" s="211"/>
      <c r="Q16" s="210"/>
      <c r="R16" s="211"/>
      <c r="S16" s="210"/>
      <c r="T16" s="211"/>
      <c r="U16" s="210"/>
      <c r="V16" s="212"/>
      <c r="W16" s="210"/>
      <c r="X16" s="213"/>
      <c r="Y16" s="210"/>
      <c r="Z16" s="213"/>
      <c r="AA16" s="214"/>
      <c r="AB16" s="206"/>
      <c r="AC16" s="239"/>
      <c r="AD16" s="239"/>
      <c r="AE16" s="239"/>
      <c r="AF16" s="239"/>
      <c r="AG16" s="239"/>
      <c r="AH16" s="239"/>
      <c r="AI16" s="239"/>
      <c r="AJ16" s="239"/>
      <c r="AK16" s="239"/>
      <c r="AL16" s="239"/>
      <c r="AM16" s="239"/>
      <c r="AN16" s="239"/>
      <c r="AO16" s="239"/>
      <c r="AP16" s="239"/>
      <c r="AQ16" s="239"/>
      <c r="AR16" s="239"/>
      <c r="AS16" s="239"/>
      <c r="AT16" s="239"/>
      <c r="AU16" s="239"/>
      <c r="AV16" s="239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</row>
    <row r="17" spans="1:138" ht="18" customHeight="1">
      <c r="H17" s="5"/>
      <c r="I17" s="239"/>
      <c r="J17" s="214"/>
      <c r="K17" s="213"/>
      <c r="L17" s="214"/>
      <c r="M17" s="213"/>
      <c r="N17" s="214"/>
      <c r="O17" s="217"/>
      <c r="P17" s="211"/>
      <c r="Q17" s="217"/>
      <c r="R17" s="211"/>
      <c r="S17" s="217"/>
      <c r="T17" s="211"/>
      <c r="U17" s="217"/>
      <c r="V17" s="212"/>
      <c r="W17" s="218"/>
      <c r="X17" s="213"/>
      <c r="Y17" s="218"/>
      <c r="Z17" s="213"/>
      <c r="AA17" s="218"/>
      <c r="AB17" s="206"/>
      <c r="AC17" s="239"/>
      <c r="AD17" s="239"/>
      <c r="AE17" s="239"/>
      <c r="AF17" s="239"/>
      <c r="AG17" s="239"/>
      <c r="AH17" s="239"/>
      <c r="AI17" s="239"/>
      <c r="AJ17" s="239"/>
      <c r="AK17" s="239"/>
      <c r="AL17" s="239"/>
      <c r="AM17" s="239"/>
      <c r="AN17" s="239"/>
      <c r="AO17" s="239"/>
      <c r="AP17" s="239"/>
      <c r="AQ17" s="239"/>
      <c r="AR17" s="239"/>
      <c r="AS17" s="239"/>
      <c r="AT17" s="239"/>
      <c r="AU17" s="239"/>
      <c r="AV17" s="239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</row>
    <row r="18" spans="1:138" ht="18" customHeight="1">
      <c r="H18" s="5"/>
      <c r="I18" s="239"/>
      <c r="J18" s="214"/>
      <c r="K18" s="213"/>
      <c r="L18" s="214"/>
      <c r="M18" s="213"/>
      <c r="N18" s="214"/>
      <c r="O18" s="210"/>
      <c r="P18" s="211"/>
      <c r="Q18" s="210"/>
      <c r="R18" s="211"/>
      <c r="S18" s="210"/>
      <c r="T18" s="211"/>
      <c r="U18" s="210"/>
      <c r="V18" s="212"/>
      <c r="W18" s="214"/>
      <c r="X18" s="213"/>
      <c r="Y18" s="214"/>
      <c r="Z18" s="213"/>
      <c r="AA18" s="214"/>
      <c r="AB18" s="206"/>
      <c r="AC18" s="239"/>
      <c r="AD18" s="239"/>
      <c r="AE18" s="239"/>
      <c r="AF18" s="239"/>
      <c r="AG18" s="239"/>
      <c r="AH18" s="239"/>
      <c r="AI18" s="239"/>
      <c r="AJ18" s="239"/>
      <c r="AK18" s="239"/>
      <c r="AL18" s="239"/>
      <c r="AM18" s="239"/>
      <c r="AN18" s="239"/>
      <c r="AO18" s="239"/>
      <c r="AP18" s="239"/>
      <c r="AQ18" s="239"/>
      <c r="AR18" s="239"/>
      <c r="AS18" s="239"/>
      <c r="AT18" s="239"/>
      <c r="AU18" s="239"/>
      <c r="AV18" s="239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</row>
    <row r="19" spans="1:138" ht="15" customHeight="1">
      <c r="H19" s="5"/>
      <c r="I19" s="239"/>
      <c r="J19" s="214"/>
      <c r="K19" s="213"/>
      <c r="L19" s="214"/>
      <c r="M19" s="213"/>
      <c r="N19" s="214"/>
      <c r="O19" s="202"/>
      <c r="P19" s="203"/>
      <c r="Q19" s="202"/>
      <c r="R19" s="203"/>
      <c r="S19" s="202"/>
      <c r="T19" s="223"/>
      <c r="U19" s="233"/>
      <c r="V19" s="212"/>
      <c r="W19" s="231"/>
      <c r="X19" s="206"/>
      <c r="Y19" s="231"/>
      <c r="Z19" s="206"/>
      <c r="AA19" s="231"/>
      <c r="AB19" s="206"/>
      <c r="AC19" s="239"/>
      <c r="AD19" s="239"/>
      <c r="AE19" s="239"/>
      <c r="AF19" s="239"/>
      <c r="AG19" s="239"/>
      <c r="AH19" s="239"/>
      <c r="AI19" s="239"/>
      <c r="AJ19" s="239"/>
      <c r="AK19" s="239"/>
      <c r="AL19" s="239"/>
      <c r="AM19" s="239"/>
      <c r="AN19" s="239"/>
      <c r="AO19" s="239"/>
      <c r="AP19" s="239"/>
      <c r="AQ19" s="239"/>
      <c r="AR19" s="239"/>
      <c r="AS19" s="239"/>
      <c r="AT19" s="239"/>
      <c r="AU19" s="239"/>
      <c r="AV19" s="239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</row>
    <row r="20" spans="1:138">
      <c r="H20" s="5"/>
      <c r="I20" s="239"/>
      <c r="J20" s="214"/>
      <c r="K20" s="213"/>
      <c r="L20" s="214"/>
      <c r="M20" s="213"/>
      <c r="N20" s="214"/>
      <c r="O20" s="210"/>
      <c r="P20" s="211"/>
      <c r="Q20" s="210"/>
      <c r="R20" s="211"/>
      <c r="S20" s="210"/>
      <c r="T20" s="211"/>
      <c r="U20" s="210"/>
      <c r="V20" s="212"/>
      <c r="W20" s="214"/>
      <c r="X20" s="213"/>
      <c r="Y20" s="214"/>
      <c r="Z20" s="213"/>
      <c r="AA20" s="214"/>
      <c r="AB20" s="206"/>
      <c r="AC20" s="239"/>
      <c r="AD20" s="239"/>
      <c r="AE20" s="239"/>
      <c r="AF20" s="239"/>
      <c r="AG20" s="239"/>
      <c r="AH20" s="239"/>
      <c r="AI20" s="239"/>
      <c r="AJ20" s="239"/>
      <c r="AK20" s="239"/>
      <c r="AL20" s="239"/>
      <c r="AM20" s="239"/>
      <c r="AN20" s="239"/>
      <c r="AO20" s="239"/>
      <c r="AP20" s="239"/>
      <c r="AQ20" s="239"/>
      <c r="AR20" s="239"/>
      <c r="AS20" s="239"/>
      <c r="AT20" s="239"/>
      <c r="AU20" s="239"/>
      <c r="AV20" s="239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</row>
    <row r="21" spans="1:138">
      <c r="H21" s="5"/>
      <c r="I21" s="239"/>
      <c r="J21" s="214"/>
      <c r="K21" s="213"/>
      <c r="L21" s="214"/>
      <c r="M21" s="213"/>
      <c r="N21" s="214"/>
      <c r="O21" s="210"/>
      <c r="P21" s="211"/>
      <c r="Q21" s="210"/>
      <c r="R21" s="211"/>
      <c r="S21" s="210"/>
      <c r="T21" s="211"/>
      <c r="U21" s="210"/>
      <c r="V21" s="212"/>
      <c r="W21" s="214"/>
      <c r="X21" s="213"/>
      <c r="Y21" s="214"/>
      <c r="Z21" s="213"/>
      <c r="AA21" s="214"/>
      <c r="AB21" s="206"/>
      <c r="AC21" s="239"/>
      <c r="AD21" s="239"/>
      <c r="AE21" s="239"/>
      <c r="AF21" s="239"/>
      <c r="AG21" s="239"/>
      <c r="AH21" s="239"/>
      <c r="AI21" s="239"/>
      <c r="AJ21" s="239"/>
      <c r="AK21" s="239"/>
      <c r="AL21" s="239"/>
      <c r="AM21" s="239"/>
      <c r="AN21" s="239"/>
      <c r="AO21" s="239"/>
      <c r="AP21" s="239"/>
      <c r="AQ21" s="239"/>
      <c r="AR21" s="239"/>
      <c r="AS21" s="239"/>
      <c r="AT21" s="239"/>
      <c r="AU21" s="239"/>
      <c r="AV21" s="239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</row>
    <row r="22" spans="1:138">
      <c r="H22" s="5"/>
      <c r="I22" s="239"/>
      <c r="J22" s="214"/>
      <c r="K22" s="213"/>
      <c r="L22" s="214"/>
      <c r="M22" s="213"/>
      <c r="N22" s="214"/>
      <c r="O22" s="210"/>
      <c r="P22" s="211"/>
      <c r="Q22" s="210"/>
      <c r="R22" s="211"/>
      <c r="S22" s="210"/>
      <c r="T22" s="211"/>
      <c r="U22" s="210"/>
      <c r="V22" s="212"/>
      <c r="W22" s="214"/>
      <c r="X22" s="213"/>
      <c r="Y22" s="214"/>
      <c r="Z22" s="213"/>
      <c r="AA22" s="214"/>
      <c r="AB22" s="206"/>
      <c r="AC22" s="239"/>
      <c r="AD22" s="239"/>
      <c r="AE22" s="239"/>
      <c r="AF22" s="239"/>
      <c r="AG22" s="239"/>
      <c r="AH22" s="239"/>
      <c r="AI22" s="239"/>
      <c r="AJ22" s="239"/>
      <c r="AK22" s="239"/>
      <c r="AL22" s="239"/>
      <c r="AM22" s="239"/>
      <c r="AN22" s="239"/>
      <c r="AO22" s="239"/>
      <c r="AP22" s="239"/>
      <c r="AQ22" s="239"/>
      <c r="AR22" s="239"/>
      <c r="AS22" s="239"/>
      <c r="AT22" s="239"/>
      <c r="AU22" s="239"/>
      <c r="AV22" s="239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</row>
    <row r="23" spans="1:138">
      <c r="H23" s="5"/>
      <c r="I23" s="239"/>
      <c r="J23" s="214"/>
      <c r="K23" s="213"/>
      <c r="L23" s="214"/>
      <c r="M23" s="213"/>
      <c r="N23" s="214"/>
      <c r="O23" s="210"/>
      <c r="P23" s="211"/>
      <c r="Q23" s="210"/>
      <c r="R23" s="211"/>
      <c r="S23" s="210"/>
      <c r="T23" s="211"/>
      <c r="U23" s="210"/>
      <c r="V23" s="212"/>
      <c r="W23" s="214"/>
      <c r="X23" s="213"/>
      <c r="Y23" s="214"/>
      <c r="Z23" s="213"/>
      <c r="AA23" s="214"/>
      <c r="AB23" s="206"/>
      <c r="AC23" s="239"/>
      <c r="AD23" s="239"/>
      <c r="AE23" s="239"/>
      <c r="AF23" s="239"/>
      <c r="AG23" s="239"/>
      <c r="AH23" s="239"/>
      <c r="AI23" s="239"/>
      <c r="AJ23" s="239"/>
      <c r="AK23" s="239"/>
      <c r="AL23" s="239"/>
      <c r="AM23" s="239"/>
      <c r="AN23" s="239"/>
      <c r="AO23" s="239"/>
      <c r="AP23" s="239"/>
      <c r="AQ23" s="239"/>
      <c r="AR23" s="239"/>
      <c r="AS23" s="239"/>
      <c r="AT23" s="239"/>
      <c r="AU23" s="239"/>
      <c r="AV23" s="239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</row>
    <row r="24" spans="1:138">
      <c r="H24" s="5"/>
      <c r="I24" s="239"/>
      <c r="J24" s="218"/>
      <c r="K24" s="213"/>
      <c r="L24" s="218"/>
      <c r="M24" s="213"/>
      <c r="N24" s="218"/>
      <c r="O24" s="210"/>
      <c r="P24" s="211"/>
      <c r="Q24" s="210"/>
      <c r="R24" s="211"/>
      <c r="S24" s="210"/>
      <c r="T24" s="211"/>
      <c r="U24" s="210"/>
      <c r="V24" s="212"/>
      <c r="W24" s="214"/>
      <c r="X24" s="213"/>
      <c r="Y24" s="214"/>
      <c r="Z24" s="213"/>
      <c r="AA24" s="214"/>
      <c r="AB24" s="206"/>
      <c r="AC24" s="239"/>
      <c r="AD24" s="239"/>
      <c r="AE24" s="239"/>
      <c r="AF24" s="239"/>
      <c r="AG24" s="239"/>
      <c r="AH24" s="239"/>
      <c r="AI24" s="239"/>
      <c r="AJ24" s="239"/>
      <c r="AK24" s="239"/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</row>
    <row r="25" spans="1:138" ht="15" customHeight="1">
      <c r="H25" s="5"/>
      <c r="I25" s="239"/>
      <c r="J25" s="214"/>
      <c r="K25" s="213"/>
      <c r="L25" s="214"/>
      <c r="M25" s="213"/>
      <c r="N25" s="214"/>
      <c r="O25" s="210"/>
      <c r="P25" s="211"/>
      <c r="Q25" s="210"/>
      <c r="R25" s="211"/>
      <c r="S25" s="210"/>
      <c r="T25" s="211"/>
      <c r="U25" s="210"/>
      <c r="V25" s="212"/>
      <c r="W25" s="214"/>
      <c r="X25" s="213"/>
      <c r="Y25" s="214"/>
      <c r="Z25" s="213"/>
      <c r="AA25" s="214"/>
      <c r="AB25" s="206"/>
      <c r="AC25" s="239"/>
      <c r="AD25" s="239"/>
      <c r="AE25" s="239"/>
      <c r="AF25" s="239"/>
      <c r="AG25" s="239"/>
      <c r="AH25" s="239"/>
      <c r="AI25" s="239"/>
      <c r="AJ25" s="239"/>
      <c r="AK25" s="239"/>
      <c r="AL25" s="239"/>
      <c r="AM25" s="239"/>
      <c r="AN25" s="239"/>
      <c r="AO25" s="239"/>
      <c r="AP25" s="239"/>
      <c r="AQ25" s="239"/>
      <c r="AR25" s="239"/>
      <c r="AS25" s="239"/>
      <c r="AT25" s="239"/>
      <c r="AU25" s="239"/>
      <c r="AV25" s="239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</row>
    <row r="26" spans="1:138" ht="15" customHeight="1">
      <c r="H26" s="5"/>
      <c r="I26" s="239"/>
      <c r="J26" s="236"/>
      <c r="K26" s="236"/>
      <c r="L26" s="236"/>
      <c r="M26" s="236"/>
      <c r="N26" s="236"/>
      <c r="O26" s="210"/>
      <c r="P26" s="211"/>
      <c r="Q26" s="210"/>
      <c r="R26" s="211"/>
      <c r="S26" s="210"/>
      <c r="T26" s="211"/>
      <c r="U26" s="210"/>
      <c r="V26" s="212"/>
      <c r="W26" s="214"/>
      <c r="X26" s="213"/>
      <c r="Y26" s="214"/>
      <c r="Z26" s="213"/>
      <c r="AA26" s="214"/>
      <c r="AB26" s="206"/>
      <c r="AC26" s="239"/>
      <c r="AD26" s="239"/>
      <c r="AE26" s="239"/>
      <c r="AF26" s="239"/>
      <c r="AG26" s="239"/>
      <c r="AH26" s="239"/>
      <c r="AI26" s="239"/>
      <c r="AJ26" s="239"/>
      <c r="AK26" s="239"/>
      <c r="AL26" s="239"/>
      <c r="AM26" s="239"/>
      <c r="AN26" s="239"/>
      <c r="AO26" s="239"/>
      <c r="AP26" s="239"/>
      <c r="AQ26" s="239"/>
      <c r="AR26" s="239"/>
      <c r="AS26" s="239"/>
      <c r="AT26" s="239"/>
      <c r="AU26" s="239"/>
      <c r="AV26" s="239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</row>
    <row r="27" spans="1:138" ht="15.75">
      <c r="A27" s="86"/>
      <c r="H27" s="5"/>
      <c r="I27" s="239"/>
      <c r="J27" s="236"/>
      <c r="K27" s="236"/>
      <c r="L27" s="236"/>
      <c r="M27" s="236"/>
      <c r="N27" s="236"/>
      <c r="O27" s="217"/>
      <c r="P27" s="211"/>
      <c r="Q27" s="217"/>
      <c r="R27" s="211"/>
      <c r="S27" s="217"/>
      <c r="T27" s="211"/>
      <c r="U27" s="217"/>
      <c r="V27" s="212"/>
      <c r="W27" s="218"/>
      <c r="X27" s="213"/>
      <c r="Y27" s="218"/>
      <c r="Z27" s="213"/>
      <c r="AA27" s="218"/>
      <c r="AB27" s="206"/>
      <c r="AC27" s="239"/>
      <c r="AD27" s="239"/>
      <c r="AE27" s="239"/>
      <c r="AF27" s="239"/>
      <c r="AG27" s="239"/>
      <c r="AH27" s="239"/>
      <c r="AI27" s="239"/>
      <c r="AJ27" s="239"/>
      <c r="AK27" s="239"/>
      <c r="AL27" s="239"/>
      <c r="AM27" s="239"/>
      <c r="AN27" s="239"/>
      <c r="AO27" s="239"/>
      <c r="AP27" s="239"/>
      <c r="AQ27" s="239"/>
      <c r="AR27" s="239"/>
      <c r="AS27" s="239"/>
      <c r="AT27" s="239"/>
      <c r="AU27" s="239"/>
      <c r="AV27" s="239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</row>
    <row r="28" spans="1:138">
      <c r="H28" s="5"/>
      <c r="I28" s="5"/>
      <c r="O28" s="210"/>
      <c r="P28" s="211"/>
      <c r="Q28" s="210"/>
      <c r="R28" s="211"/>
      <c r="S28" s="210"/>
      <c r="T28" s="211"/>
      <c r="U28" s="210"/>
      <c r="V28" s="212"/>
      <c r="W28" s="214"/>
      <c r="X28" s="213"/>
      <c r="Y28" s="214"/>
      <c r="Z28" s="213"/>
      <c r="AA28" s="214"/>
      <c r="AB28" s="206"/>
      <c r="AC28" s="239"/>
      <c r="AD28" s="239"/>
      <c r="AE28" s="239"/>
      <c r="AF28" s="239"/>
      <c r="AG28" s="239"/>
      <c r="AH28" s="239"/>
      <c r="AI28" s="239"/>
      <c r="AJ28" s="239"/>
      <c r="AK28" s="239"/>
      <c r="AL28" s="239"/>
      <c r="AM28" s="239"/>
      <c r="AN28" s="239"/>
      <c r="AO28" s="239"/>
      <c r="AP28" s="239"/>
      <c r="AQ28" s="239"/>
      <c r="AR28" s="239"/>
      <c r="AS28" s="239"/>
      <c r="AT28" s="239"/>
      <c r="AU28" s="239"/>
      <c r="AV28" s="239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</row>
    <row r="29" spans="1:138">
      <c r="H29" s="5"/>
      <c r="I29" s="5"/>
      <c r="O29" s="202"/>
      <c r="P29" s="203"/>
      <c r="Q29" s="202"/>
      <c r="R29" s="203"/>
      <c r="S29" s="202"/>
      <c r="T29" s="223"/>
      <c r="U29" s="202"/>
      <c r="V29" s="212"/>
      <c r="W29" s="231"/>
      <c r="X29" s="206"/>
      <c r="Y29" s="231"/>
      <c r="Z29" s="206"/>
      <c r="AA29" s="231"/>
      <c r="AB29" s="206"/>
      <c r="AC29" s="239"/>
      <c r="AD29" s="239"/>
      <c r="AE29" s="239"/>
      <c r="AF29" s="239"/>
      <c r="AG29" s="239"/>
      <c r="AH29" s="239"/>
      <c r="AI29" s="239"/>
      <c r="AJ29" s="239"/>
      <c r="AK29" s="239"/>
      <c r="AL29" s="239"/>
      <c r="AM29" s="239"/>
      <c r="AN29" s="239"/>
      <c r="AO29" s="239"/>
      <c r="AP29" s="239"/>
      <c r="AQ29" s="239"/>
      <c r="AR29" s="239"/>
      <c r="AS29" s="239"/>
      <c r="AT29" s="239"/>
      <c r="AU29" s="239"/>
      <c r="AV29" s="239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</row>
    <row r="30" spans="1:138">
      <c r="H30" s="5"/>
      <c r="I30" s="5"/>
      <c r="O30" s="210"/>
      <c r="P30" s="211"/>
      <c r="Q30" s="210"/>
      <c r="R30" s="211"/>
      <c r="S30" s="210"/>
      <c r="T30" s="211"/>
      <c r="U30" s="210"/>
      <c r="V30" s="212"/>
      <c r="W30" s="214"/>
      <c r="X30" s="213"/>
      <c r="Y30" s="214"/>
      <c r="Z30" s="213"/>
      <c r="AA30" s="214"/>
      <c r="AB30" s="206"/>
      <c r="AC30" s="239"/>
      <c r="AD30" s="239"/>
      <c r="AE30" s="239"/>
      <c r="AF30" s="239"/>
      <c r="AG30" s="239"/>
      <c r="AH30" s="239"/>
      <c r="AI30" s="239"/>
      <c r="AJ30" s="239"/>
      <c r="AK30" s="239"/>
      <c r="AL30" s="239"/>
      <c r="AM30" s="239"/>
      <c r="AN30" s="239"/>
      <c r="AO30" s="239"/>
      <c r="AP30" s="239"/>
      <c r="AQ30" s="239"/>
      <c r="AR30" s="239"/>
      <c r="AS30" s="239"/>
      <c r="AT30" s="239"/>
      <c r="AU30" s="239"/>
      <c r="AV30" s="239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</row>
    <row r="31" spans="1:138">
      <c r="H31" s="5"/>
      <c r="I31" s="5"/>
      <c r="O31" s="210"/>
      <c r="P31" s="211"/>
      <c r="Q31" s="210"/>
      <c r="R31" s="211"/>
      <c r="S31" s="210"/>
      <c r="T31" s="211"/>
      <c r="U31" s="210"/>
      <c r="V31" s="212"/>
      <c r="W31" s="214"/>
      <c r="X31" s="213"/>
      <c r="Y31" s="214"/>
      <c r="Z31" s="213"/>
      <c r="AA31" s="214"/>
      <c r="AB31" s="206"/>
      <c r="AC31" s="239"/>
      <c r="AD31" s="239"/>
      <c r="AE31" s="239"/>
      <c r="AF31" s="239"/>
      <c r="AG31" s="239"/>
      <c r="AH31" s="239"/>
      <c r="AI31" s="239"/>
      <c r="AJ31" s="239"/>
      <c r="AK31" s="239"/>
      <c r="AL31" s="239"/>
      <c r="AM31" s="239"/>
      <c r="AN31" s="239"/>
      <c r="AO31" s="239"/>
      <c r="AP31" s="239"/>
      <c r="AQ31" s="239"/>
      <c r="AR31" s="239"/>
      <c r="AS31" s="239"/>
      <c r="AT31" s="239"/>
      <c r="AU31" s="239"/>
      <c r="AV31" s="239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</row>
    <row r="32" spans="1:138">
      <c r="H32" s="5"/>
      <c r="I32" s="7"/>
      <c r="J32" s="7"/>
      <c r="K32" s="7"/>
      <c r="L32" s="7"/>
      <c r="M32" s="7"/>
      <c r="N32" s="7"/>
      <c r="O32" s="246"/>
      <c r="P32" s="211"/>
      <c r="Q32" s="210"/>
      <c r="R32" s="211"/>
      <c r="S32" s="210"/>
      <c r="T32" s="211"/>
      <c r="U32" s="210"/>
      <c r="V32" s="212"/>
      <c r="W32" s="214"/>
      <c r="X32" s="213"/>
      <c r="Y32" s="214"/>
      <c r="Z32" s="213"/>
      <c r="AA32" s="214"/>
      <c r="AB32" s="206"/>
      <c r="AC32" s="239"/>
      <c r="AD32" s="239"/>
      <c r="AE32" s="239"/>
      <c r="AF32" s="239"/>
      <c r="AG32" s="239"/>
      <c r="AH32" s="239"/>
      <c r="AI32" s="239"/>
      <c r="AJ32" s="239"/>
      <c r="AK32" s="239"/>
      <c r="AL32" s="239"/>
      <c r="AM32" s="239"/>
      <c r="AN32" s="239"/>
      <c r="AO32" s="239"/>
      <c r="AP32" s="239"/>
      <c r="AQ32" s="239"/>
      <c r="AR32" s="239"/>
      <c r="AS32" s="239"/>
      <c r="AT32" s="239"/>
      <c r="AU32" s="239"/>
      <c r="AV32" s="239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</row>
    <row r="33" spans="1:138">
      <c r="A33" s="5"/>
      <c r="B33" s="5"/>
      <c r="C33" s="5"/>
      <c r="D33" s="5"/>
      <c r="E33" s="5"/>
      <c r="F33" s="5"/>
      <c r="G33" s="5"/>
      <c r="H33" s="5"/>
      <c r="I33" s="7"/>
      <c r="J33" s="247"/>
      <c r="K33" s="248"/>
      <c r="L33" s="247"/>
      <c r="M33" s="248"/>
      <c r="N33" s="247"/>
      <c r="O33" s="246"/>
      <c r="P33" s="211"/>
      <c r="Q33" s="210"/>
      <c r="R33" s="211"/>
      <c r="S33" s="210"/>
      <c r="T33" s="211"/>
      <c r="U33" s="210"/>
      <c r="V33" s="212"/>
      <c r="W33" s="214"/>
      <c r="X33" s="213"/>
      <c r="Y33" s="214"/>
      <c r="Z33" s="213"/>
      <c r="AA33" s="214"/>
      <c r="AB33" s="206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  <c r="AR33" s="239"/>
      <c r="AS33" s="239"/>
      <c r="AT33" s="239"/>
      <c r="AU33" s="239"/>
      <c r="AV33" s="239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</row>
    <row r="34" spans="1:138">
      <c r="A34" s="5"/>
      <c r="B34" s="6"/>
      <c r="C34" s="6"/>
      <c r="D34" s="6"/>
      <c r="E34" s="6"/>
      <c r="F34" s="5"/>
      <c r="G34" s="5"/>
      <c r="H34" s="5"/>
      <c r="I34" s="7"/>
      <c r="J34" s="249"/>
      <c r="K34" s="248"/>
      <c r="L34" s="249"/>
      <c r="M34" s="248"/>
      <c r="N34" s="249"/>
      <c r="O34" s="246"/>
      <c r="P34" s="211"/>
      <c r="Q34" s="210"/>
      <c r="R34" s="211"/>
      <c r="S34" s="210"/>
      <c r="T34" s="211"/>
      <c r="U34" s="210"/>
      <c r="V34" s="212"/>
      <c r="W34" s="214"/>
      <c r="X34" s="213"/>
      <c r="Y34" s="214"/>
      <c r="Z34" s="213"/>
      <c r="AA34" s="214"/>
      <c r="AB34" s="206"/>
      <c r="AC34" s="239"/>
      <c r="AD34" s="239"/>
      <c r="AE34" s="239"/>
      <c r="AF34" s="239"/>
      <c r="AG34" s="239"/>
      <c r="AH34" s="239"/>
      <c r="AI34" s="239"/>
      <c r="AJ34" s="239"/>
      <c r="AK34" s="239"/>
      <c r="AL34" s="239"/>
      <c r="AM34" s="239"/>
      <c r="AN34" s="239"/>
      <c r="AO34" s="239"/>
      <c r="AP34" s="239"/>
      <c r="AQ34" s="239"/>
      <c r="AR34" s="239"/>
      <c r="AS34" s="239"/>
      <c r="AT34" s="239"/>
      <c r="AU34" s="239"/>
      <c r="AV34" s="239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</row>
    <row r="35" spans="1:138">
      <c r="A35" s="5"/>
      <c r="B35" s="6"/>
      <c r="C35" s="6"/>
      <c r="D35" s="6"/>
      <c r="E35" s="6"/>
      <c r="F35" s="5"/>
      <c r="G35" s="5"/>
      <c r="H35" s="5"/>
      <c r="I35" s="7"/>
      <c r="J35" s="7"/>
      <c r="K35" s="250"/>
      <c r="L35" s="251"/>
      <c r="M35" s="252"/>
      <c r="N35" s="253"/>
      <c r="O35" s="246"/>
      <c r="P35" s="211"/>
      <c r="Q35" s="210"/>
      <c r="R35" s="211"/>
      <c r="S35" s="210"/>
      <c r="T35" s="211"/>
      <c r="U35" s="210"/>
      <c r="V35" s="212"/>
      <c r="W35" s="214"/>
      <c r="X35" s="213"/>
      <c r="Y35" s="214"/>
      <c r="Z35" s="213"/>
      <c r="AA35" s="214"/>
      <c r="AB35" s="206"/>
      <c r="AC35" s="239"/>
      <c r="AD35" s="239"/>
      <c r="AE35" s="239"/>
      <c r="AF35" s="239"/>
      <c r="AG35" s="239"/>
      <c r="AH35" s="239"/>
      <c r="AI35" s="239"/>
      <c r="AJ35" s="239"/>
      <c r="AK35" s="239"/>
      <c r="AL35" s="239"/>
      <c r="AM35" s="239"/>
      <c r="AN35" s="239"/>
      <c r="AO35" s="239"/>
      <c r="AP35" s="239"/>
      <c r="AQ35" s="239"/>
      <c r="AR35" s="239"/>
      <c r="AS35" s="239"/>
      <c r="AT35" s="239"/>
      <c r="AU35" s="239"/>
      <c r="AV35" s="239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</row>
    <row r="36" spans="1:138">
      <c r="A36" s="5"/>
      <c r="B36" s="6"/>
      <c r="C36" s="6"/>
      <c r="D36" s="6"/>
      <c r="E36" s="6"/>
      <c r="F36" s="5"/>
      <c r="G36" s="5"/>
      <c r="H36" s="5"/>
      <c r="I36" s="7"/>
      <c r="J36" s="7"/>
      <c r="K36" s="250"/>
      <c r="L36" s="251"/>
      <c r="M36" s="252"/>
      <c r="N36" s="253"/>
      <c r="O36" s="246"/>
      <c r="P36" s="211"/>
      <c r="Q36" s="210"/>
      <c r="R36" s="211"/>
      <c r="S36" s="210"/>
      <c r="T36" s="211"/>
      <c r="U36" s="210"/>
      <c r="V36" s="212"/>
      <c r="W36" s="214"/>
      <c r="X36" s="213"/>
      <c r="Y36" s="214"/>
      <c r="Z36" s="213"/>
      <c r="AA36" s="214"/>
      <c r="AB36" s="206"/>
      <c r="AC36" s="239"/>
      <c r="AD36" s="239"/>
      <c r="AE36" s="239"/>
      <c r="AF36" s="239"/>
      <c r="AG36" s="239"/>
      <c r="AH36" s="239"/>
      <c r="AI36" s="239"/>
      <c r="AJ36" s="239"/>
      <c r="AK36" s="239"/>
      <c r="AL36" s="239"/>
      <c r="AM36" s="239"/>
      <c r="AN36" s="239"/>
      <c r="AO36" s="239"/>
      <c r="AP36" s="239"/>
      <c r="AQ36" s="239"/>
      <c r="AR36" s="239"/>
      <c r="AS36" s="239"/>
      <c r="AT36" s="239"/>
      <c r="AU36" s="239"/>
      <c r="AV36" s="239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</row>
    <row r="37" spans="1:138">
      <c r="A37" s="5"/>
      <c r="B37" s="5"/>
      <c r="C37" s="5"/>
      <c r="D37" s="5"/>
      <c r="E37" s="5"/>
      <c r="F37" s="5"/>
      <c r="G37" s="5"/>
      <c r="H37" s="5"/>
      <c r="I37" s="7"/>
      <c r="J37" s="7"/>
      <c r="K37" s="250"/>
      <c r="L37" s="254"/>
      <c r="M37" s="255"/>
      <c r="N37" s="253"/>
      <c r="O37" s="256"/>
      <c r="P37" s="211"/>
      <c r="Q37" s="217"/>
      <c r="R37" s="211"/>
      <c r="S37" s="217"/>
      <c r="T37" s="211"/>
      <c r="U37" s="217"/>
      <c r="V37" s="212"/>
      <c r="W37" s="218"/>
      <c r="X37" s="213"/>
      <c r="Y37" s="218"/>
      <c r="Z37" s="213"/>
      <c r="AA37" s="218"/>
      <c r="AB37" s="206"/>
      <c r="AC37" s="239"/>
      <c r="AD37" s="239"/>
      <c r="AE37" s="239"/>
      <c r="AF37" s="239"/>
      <c r="AG37" s="239"/>
      <c r="AH37" s="239"/>
      <c r="AI37" s="239"/>
      <c r="AJ37" s="239"/>
      <c r="AK37" s="239"/>
      <c r="AL37" s="239"/>
      <c r="AM37" s="239"/>
      <c r="AN37" s="239"/>
      <c r="AO37" s="239"/>
      <c r="AP37" s="239"/>
      <c r="AQ37" s="239"/>
      <c r="AR37" s="239"/>
      <c r="AS37" s="239"/>
      <c r="AT37" s="239"/>
      <c r="AU37" s="239"/>
      <c r="AV37" s="239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</row>
    <row r="38" spans="1:138">
      <c r="A38" s="5"/>
      <c r="B38" s="5"/>
      <c r="C38" s="5"/>
      <c r="D38" s="5"/>
      <c r="E38" s="5"/>
      <c r="F38" s="5"/>
      <c r="G38" s="5"/>
      <c r="H38" s="5"/>
      <c r="I38" s="7"/>
      <c r="J38" s="7"/>
      <c r="K38" s="250"/>
      <c r="L38" s="251"/>
      <c r="M38" s="252"/>
      <c r="N38" s="257"/>
      <c r="O38" s="246"/>
      <c r="P38" s="211"/>
      <c r="Q38" s="210"/>
      <c r="R38" s="211"/>
      <c r="S38" s="210"/>
      <c r="T38" s="211"/>
      <c r="U38" s="210"/>
      <c r="V38" s="212"/>
      <c r="W38" s="214"/>
      <c r="X38" s="213"/>
      <c r="Y38" s="214"/>
      <c r="Z38" s="213"/>
      <c r="AA38" s="214"/>
      <c r="AB38" s="206"/>
      <c r="AC38" s="239"/>
      <c r="AD38" s="239"/>
      <c r="AE38" s="239"/>
      <c r="AF38" s="239"/>
      <c r="AG38" s="239"/>
      <c r="AH38" s="239"/>
      <c r="AI38" s="239"/>
      <c r="AJ38" s="239"/>
      <c r="AK38" s="239"/>
      <c r="AL38" s="239"/>
      <c r="AM38" s="239"/>
      <c r="AN38" s="239"/>
      <c r="AO38" s="239"/>
      <c r="AP38" s="239"/>
      <c r="AQ38" s="239"/>
      <c r="AR38" s="239"/>
      <c r="AS38" s="239"/>
      <c r="AT38" s="239"/>
      <c r="AU38" s="239"/>
      <c r="AV38" s="239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</row>
    <row r="39" spans="1:138">
      <c r="A39" s="6"/>
      <c r="B39" s="6"/>
      <c r="C39" s="6"/>
      <c r="D39" s="6"/>
      <c r="E39" s="6"/>
      <c r="F39" s="6"/>
      <c r="G39" s="5"/>
      <c r="H39" s="5"/>
      <c r="I39" s="5"/>
      <c r="J39" s="5"/>
      <c r="K39" s="239"/>
      <c r="L39" s="215"/>
      <c r="M39" s="224"/>
      <c r="N39" s="232"/>
      <c r="O39" s="202"/>
      <c r="P39" s="203"/>
      <c r="Q39" s="202"/>
      <c r="R39" s="203"/>
      <c r="S39" s="202"/>
      <c r="T39" s="223"/>
      <c r="U39" s="202"/>
      <c r="V39" s="212"/>
      <c r="W39" s="231"/>
      <c r="X39" s="206"/>
      <c r="Y39" s="231"/>
      <c r="Z39" s="206"/>
      <c r="AA39" s="231"/>
      <c r="AB39" s="206"/>
      <c r="AC39" s="239"/>
      <c r="AD39" s="239"/>
      <c r="AE39" s="239"/>
      <c r="AF39" s="239"/>
      <c r="AG39" s="239"/>
      <c r="AH39" s="239"/>
      <c r="AI39" s="239"/>
      <c r="AJ39" s="239"/>
      <c r="AK39" s="239"/>
      <c r="AL39" s="239"/>
      <c r="AM39" s="239"/>
      <c r="AN39" s="239"/>
      <c r="AO39" s="239"/>
      <c r="AP39" s="239"/>
      <c r="AQ39" s="239"/>
      <c r="AR39" s="239"/>
      <c r="AS39" s="239"/>
      <c r="AT39" s="239"/>
      <c r="AU39" s="239"/>
      <c r="AV39" s="239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</row>
    <row r="40" spans="1:138">
      <c r="A40" s="7"/>
      <c r="B40" s="7"/>
      <c r="C40" s="7"/>
      <c r="D40" s="6"/>
      <c r="E40" s="6"/>
      <c r="F40" s="6"/>
      <c r="G40" s="5"/>
      <c r="H40" s="5"/>
      <c r="I40" s="5"/>
      <c r="J40" s="5"/>
      <c r="K40" s="239"/>
      <c r="L40" s="207"/>
      <c r="M40" s="208"/>
      <c r="N40" s="209"/>
      <c r="O40" s="210"/>
      <c r="P40" s="211"/>
      <c r="Q40" s="210"/>
      <c r="R40" s="211"/>
      <c r="S40" s="210"/>
      <c r="T40" s="211"/>
      <c r="U40" s="210"/>
      <c r="V40" s="212"/>
      <c r="W40" s="214"/>
      <c r="X40" s="213"/>
      <c r="Y40" s="214"/>
      <c r="Z40" s="213"/>
      <c r="AA40" s="214"/>
      <c r="AB40" s="206"/>
      <c r="AC40" s="239"/>
      <c r="AD40" s="239"/>
      <c r="AE40" s="239"/>
      <c r="AF40" s="239"/>
      <c r="AG40" s="239"/>
      <c r="AH40" s="239"/>
      <c r="AI40" s="239"/>
      <c r="AJ40" s="239"/>
      <c r="AK40" s="239"/>
      <c r="AL40" s="239"/>
      <c r="AM40" s="239"/>
      <c r="AN40" s="239"/>
      <c r="AO40" s="239"/>
      <c r="AP40" s="239"/>
      <c r="AQ40" s="239"/>
      <c r="AR40" s="239"/>
      <c r="AS40" s="239"/>
      <c r="AT40" s="239"/>
      <c r="AU40" s="239"/>
      <c r="AV40" s="239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</row>
    <row r="41" spans="1:138">
      <c r="A41" s="7"/>
      <c r="B41" s="87" t="s">
        <v>29</v>
      </c>
      <c r="C41" s="88">
        <f>D6</f>
        <v>0.45414554861075357</v>
      </c>
      <c r="D41" s="6"/>
      <c r="E41" s="6"/>
      <c r="F41" s="6"/>
      <c r="G41" s="5"/>
      <c r="H41" s="5"/>
      <c r="I41" s="5"/>
      <c r="J41" s="5"/>
      <c r="K41" s="239"/>
      <c r="L41" s="207"/>
      <c r="M41" s="208"/>
      <c r="N41" s="209"/>
      <c r="O41" s="210"/>
      <c r="P41" s="211"/>
      <c r="Q41" s="210"/>
      <c r="R41" s="211"/>
      <c r="S41" s="210"/>
      <c r="T41" s="211"/>
      <c r="U41" s="210"/>
      <c r="V41" s="212"/>
      <c r="W41" s="214"/>
      <c r="X41" s="213"/>
      <c r="Y41" s="214"/>
      <c r="Z41" s="213"/>
      <c r="AA41" s="214"/>
      <c r="AB41" s="206"/>
      <c r="AC41" s="239"/>
      <c r="AD41" s="239"/>
      <c r="AE41" s="239"/>
      <c r="AF41" s="239"/>
      <c r="AG41" s="239"/>
      <c r="AH41" s="239"/>
      <c r="AI41" s="239"/>
      <c r="AJ41" s="239"/>
      <c r="AK41" s="239"/>
      <c r="AL41" s="239"/>
      <c r="AM41" s="239"/>
      <c r="AN41" s="239"/>
      <c r="AO41" s="239"/>
      <c r="AP41" s="239"/>
      <c r="AQ41" s="239"/>
      <c r="AR41" s="239"/>
      <c r="AS41" s="239"/>
      <c r="AT41" s="239"/>
      <c r="AU41" s="239"/>
      <c r="AV41" s="239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</row>
    <row r="42" spans="1:138" ht="25.5">
      <c r="A42" s="7"/>
      <c r="B42" s="87" t="s">
        <v>35</v>
      </c>
      <c r="C42" s="88">
        <f>D8</f>
        <v>0.12427008571466326</v>
      </c>
      <c r="D42" s="6"/>
      <c r="E42" s="6"/>
      <c r="F42" s="6"/>
      <c r="G42" s="5"/>
      <c r="H42" s="5"/>
      <c r="I42" s="5"/>
      <c r="J42" s="5"/>
      <c r="K42" s="239"/>
      <c r="L42" s="207"/>
      <c r="M42" s="208"/>
      <c r="N42" s="209"/>
      <c r="O42" s="210"/>
      <c r="P42" s="211"/>
      <c r="Q42" s="210"/>
      <c r="R42" s="211"/>
      <c r="S42" s="210"/>
      <c r="T42" s="211"/>
      <c r="U42" s="210"/>
      <c r="V42" s="212"/>
      <c r="W42" s="214"/>
      <c r="X42" s="213"/>
      <c r="Y42" s="214"/>
      <c r="Z42" s="213"/>
      <c r="AA42" s="214"/>
      <c r="AB42" s="206"/>
      <c r="AC42" s="239"/>
      <c r="AD42" s="239"/>
      <c r="AE42" s="239"/>
      <c r="AF42" s="239"/>
      <c r="AG42" s="239"/>
      <c r="AH42" s="239"/>
      <c r="AI42" s="239"/>
      <c r="AJ42" s="239"/>
      <c r="AK42" s="239"/>
      <c r="AL42" s="239"/>
      <c r="AM42" s="239"/>
      <c r="AN42" s="239"/>
      <c r="AO42" s="239"/>
      <c r="AP42" s="239"/>
      <c r="AQ42" s="239"/>
      <c r="AR42" s="239"/>
      <c r="AS42" s="239"/>
      <c r="AT42" s="239"/>
      <c r="AU42" s="239"/>
      <c r="AV42" s="239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</row>
    <row r="43" spans="1:138">
      <c r="A43" s="7"/>
      <c r="B43" s="87" t="s">
        <v>30</v>
      </c>
      <c r="C43" s="88">
        <f>D9</f>
        <v>0.28039462190724807</v>
      </c>
      <c r="D43" s="6"/>
      <c r="E43" s="6"/>
      <c r="F43" s="6"/>
      <c r="G43" s="5"/>
      <c r="H43" s="5"/>
      <c r="I43" s="5"/>
      <c r="J43" s="5"/>
      <c r="K43" s="239"/>
      <c r="L43" s="215"/>
      <c r="M43" s="208"/>
      <c r="N43" s="209"/>
      <c r="O43" s="210"/>
      <c r="P43" s="211"/>
      <c r="Q43" s="210"/>
      <c r="R43" s="211"/>
      <c r="S43" s="210"/>
      <c r="T43" s="211"/>
      <c r="U43" s="210"/>
      <c r="V43" s="212"/>
      <c r="W43" s="214"/>
      <c r="X43" s="213"/>
      <c r="Y43" s="214"/>
      <c r="Z43" s="213"/>
      <c r="AA43" s="214"/>
      <c r="AB43" s="206"/>
      <c r="AC43" s="239"/>
      <c r="AD43" s="239"/>
      <c r="AE43" s="239"/>
      <c r="AF43" s="239"/>
      <c r="AG43" s="239"/>
      <c r="AH43" s="239"/>
      <c r="AI43" s="239"/>
      <c r="AJ43" s="239"/>
      <c r="AK43" s="239"/>
      <c r="AL43" s="239"/>
      <c r="AM43" s="239"/>
      <c r="AN43" s="239"/>
      <c r="AO43" s="239"/>
      <c r="AP43" s="239"/>
      <c r="AQ43" s="239"/>
      <c r="AR43" s="239"/>
      <c r="AS43" s="239"/>
      <c r="AT43" s="239"/>
      <c r="AU43" s="239"/>
      <c r="AV43" s="239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</row>
    <row r="44" spans="1:138">
      <c r="A44" s="7"/>
      <c r="B44" s="87" t="s">
        <v>43</v>
      </c>
      <c r="C44" s="88">
        <f>SUM(C45:C48)</f>
        <v>0.14118974376733512</v>
      </c>
      <c r="D44" s="6"/>
      <c r="E44" s="6"/>
      <c r="F44" s="6"/>
      <c r="G44" s="5"/>
      <c r="H44" s="5"/>
      <c r="I44" s="5"/>
      <c r="J44" s="5"/>
      <c r="K44" s="239"/>
      <c r="L44" s="215"/>
      <c r="M44" s="216"/>
      <c r="N44" s="209"/>
      <c r="O44" s="210"/>
      <c r="P44" s="211"/>
      <c r="Q44" s="217"/>
      <c r="R44" s="211"/>
      <c r="S44" s="210"/>
      <c r="T44" s="211"/>
      <c r="U44" s="217"/>
      <c r="V44" s="212"/>
      <c r="W44" s="218"/>
      <c r="X44" s="213"/>
      <c r="Y44" s="218"/>
      <c r="Z44" s="213"/>
      <c r="AA44" s="218"/>
      <c r="AB44" s="234"/>
      <c r="AC44" s="239"/>
      <c r="AD44" s="239"/>
      <c r="AE44" s="239"/>
      <c r="AF44" s="239"/>
      <c r="AG44" s="239"/>
      <c r="AH44" s="239"/>
      <c r="AI44" s="239"/>
      <c r="AJ44" s="239"/>
      <c r="AK44" s="239"/>
      <c r="AL44" s="239"/>
      <c r="AM44" s="239"/>
      <c r="AN44" s="239"/>
      <c r="AO44" s="239"/>
      <c r="AP44" s="239"/>
      <c r="AQ44" s="239"/>
      <c r="AR44" s="239"/>
      <c r="AS44" s="239"/>
      <c r="AT44" s="239"/>
      <c r="AU44" s="239"/>
      <c r="AV44" s="239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</row>
    <row r="45" spans="1:138">
      <c r="A45" s="7"/>
      <c r="B45" s="87" t="s">
        <v>31</v>
      </c>
      <c r="C45" s="88">
        <f>D10</f>
        <v>6.797390147757662E-2</v>
      </c>
      <c r="D45" s="89">
        <f>SUM(C41:C44)</f>
        <v>1</v>
      </c>
      <c r="E45" s="89">
        <f>SUM(C41:C44)</f>
        <v>1</v>
      </c>
      <c r="F45" s="6"/>
      <c r="G45" s="5"/>
      <c r="H45" s="5"/>
      <c r="I45" s="5"/>
      <c r="J45" s="5"/>
      <c r="K45" s="239"/>
      <c r="L45" s="207"/>
      <c r="M45" s="208"/>
      <c r="N45" s="212"/>
      <c r="O45" s="210"/>
      <c r="P45" s="211"/>
      <c r="Q45" s="210"/>
      <c r="R45" s="211"/>
      <c r="S45" s="210"/>
      <c r="T45" s="211"/>
      <c r="U45" s="210"/>
      <c r="V45" s="212"/>
      <c r="W45" s="214"/>
      <c r="X45" s="213"/>
      <c r="Y45" s="214"/>
      <c r="Z45" s="213"/>
      <c r="AA45" s="214"/>
      <c r="AB45" s="206"/>
      <c r="AC45" s="239"/>
      <c r="AD45" s="239"/>
      <c r="AE45" s="239"/>
      <c r="AF45" s="239"/>
      <c r="AG45" s="239"/>
      <c r="AH45" s="239"/>
      <c r="AI45" s="239"/>
      <c r="AJ45" s="239"/>
      <c r="AK45" s="239"/>
      <c r="AL45" s="239"/>
      <c r="AM45" s="239"/>
      <c r="AN45" s="239"/>
      <c r="AO45" s="239"/>
      <c r="AP45" s="239"/>
      <c r="AQ45" s="239"/>
      <c r="AR45" s="239"/>
      <c r="AS45" s="239"/>
      <c r="AT45" s="239"/>
      <c r="AU45" s="239"/>
      <c r="AV45" s="239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</row>
    <row r="46" spans="1:138">
      <c r="A46" s="7"/>
      <c r="B46" s="87" t="s">
        <v>37</v>
      </c>
      <c r="C46" s="88">
        <f>D11</f>
        <v>1.0413253944783736E-2</v>
      </c>
      <c r="D46" s="6"/>
      <c r="E46" s="6"/>
      <c r="F46" s="6"/>
      <c r="G46" s="5"/>
      <c r="H46" s="5"/>
      <c r="I46" s="5"/>
      <c r="J46" s="5"/>
      <c r="K46" s="239"/>
      <c r="L46" s="215"/>
      <c r="M46" s="224"/>
      <c r="N46" s="232"/>
      <c r="O46" s="202"/>
      <c r="P46" s="203"/>
      <c r="Q46" s="202"/>
      <c r="R46" s="203"/>
      <c r="S46" s="202"/>
      <c r="T46" s="223"/>
      <c r="U46" s="233"/>
      <c r="V46" s="212"/>
      <c r="W46" s="231"/>
      <c r="X46" s="206"/>
      <c r="Y46" s="231"/>
      <c r="Z46" s="206"/>
      <c r="AA46" s="231"/>
      <c r="AB46" s="206"/>
      <c r="AC46" s="239"/>
      <c r="AD46" s="239"/>
      <c r="AE46" s="239"/>
      <c r="AF46" s="239"/>
      <c r="AG46" s="239"/>
      <c r="AH46" s="239"/>
      <c r="AI46" s="239"/>
      <c r="AJ46" s="239"/>
      <c r="AK46" s="239"/>
      <c r="AL46" s="239"/>
      <c r="AM46" s="239"/>
      <c r="AN46" s="239"/>
      <c r="AO46" s="239"/>
      <c r="AP46" s="239"/>
      <c r="AQ46" s="239"/>
      <c r="AR46" s="239"/>
      <c r="AS46" s="239"/>
      <c r="AT46" s="239"/>
      <c r="AU46" s="239"/>
      <c r="AV46" s="239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</row>
    <row r="47" spans="1:138">
      <c r="A47" s="7"/>
      <c r="B47" s="90" t="s">
        <v>28</v>
      </c>
      <c r="C47" s="88">
        <f>D7</f>
        <v>6.2420287550345004E-2</v>
      </c>
      <c r="D47" s="6"/>
      <c r="E47" s="6"/>
      <c r="F47" s="6"/>
      <c r="G47" s="5"/>
      <c r="H47" s="5"/>
      <c r="I47" s="5"/>
      <c r="J47" s="5"/>
      <c r="K47" s="239"/>
      <c r="L47" s="207"/>
      <c r="M47" s="208"/>
      <c r="N47" s="209"/>
      <c r="O47" s="210"/>
      <c r="P47" s="211"/>
      <c r="Q47" s="210"/>
      <c r="R47" s="211"/>
      <c r="S47" s="210"/>
      <c r="T47" s="211"/>
      <c r="U47" s="210"/>
      <c r="V47" s="212"/>
      <c r="W47" s="214"/>
      <c r="X47" s="213"/>
      <c r="Y47" s="214"/>
      <c r="Z47" s="213"/>
      <c r="AA47" s="214"/>
      <c r="AB47" s="206"/>
      <c r="AC47" s="239"/>
      <c r="AD47" s="239"/>
      <c r="AE47" s="239"/>
      <c r="AF47" s="239"/>
      <c r="AG47" s="239"/>
      <c r="AH47" s="239"/>
      <c r="AI47" s="239"/>
      <c r="AJ47" s="239"/>
      <c r="AK47" s="239"/>
      <c r="AL47" s="239"/>
      <c r="AM47" s="239"/>
      <c r="AN47" s="239"/>
      <c r="AO47" s="239"/>
      <c r="AP47" s="239"/>
      <c r="AQ47" s="239"/>
      <c r="AR47" s="239"/>
      <c r="AS47" s="239"/>
      <c r="AT47" s="239"/>
      <c r="AU47" s="239"/>
      <c r="AV47" s="239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</row>
    <row r="48" spans="1:138">
      <c r="A48" s="7"/>
      <c r="B48" s="7" t="s">
        <v>42</v>
      </c>
      <c r="C48" s="91">
        <f>D13</f>
        <v>3.8230079462974462E-4</v>
      </c>
      <c r="D48" s="6"/>
      <c r="E48" s="6"/>
      <c r="F48" s="6"/>
      <c r="G48" s="5"/>
      <c r="H48" s="5"/>
      <c r="I48" s="5"/>
      <c r="J48" s="5"/>
      <c r="K48" s="239"/>
      <c r="L48" s="207"/>
      <c r="M48" s="208"/>
      <c r="N48" s="209"/>
      <c r="O48" s="210"/>
      <c r="P48" s="211"/>
      <c r="Q48" s="210"/>
      <c r="R48" s="211"/>
      <c r="S48" s="210"/>
      <c r="T48" s="211"/>
      <c r="U48" s="210"/>
      <c r="V48" s="212"/>
      <c r="W48" s="214"/>
      <c r="X48" s="213"/>
      <c r="Y48" s="214"/>
      <c r="Z48" s="213"/>
      <c r="AA48" s="214"/>
      <c r="AB48" s="206"/>
      <c r="AC48" s="239"/>
      <c r="AD48" s="239"/>
      <c r="AE48" s="239"/>
      <c r="AF48" s="239"/>
      <c r="AG48" s="239"/>
      <c r="AH48" s="239"/>
      <c r="AI48" s="239"/>
      <c r="AJ48" s="239"/>
      <c r="AK48" s="239"/>
      <c r="AL48" s="239"/>
      <c r="AM48" s="239"/>
      <c r="AN48" s="239"/>
      <c r="AO48" s="239"/>
      <c r="AP48" s="239"/>
      <c r="AQ48" s="239"/>
      <c r="AR48" s="239"/>
      <c r="AS48" s="239"/>
      <c r="AT48" s="239"/>
      <c r="AU48" s="239"/>
      <c r="AV48" s="239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</row>
    <row r="49" spans="1:138">
      <c r="A49" s="6"/>
      <c r="B49" s="6"/>
      <c r="C49" s="89">
        <f>SUM(C44:C48)</f>
        <v>0.28237948753467024</v>
      </c>
      <c r="D49" s="6"/>
      <c r="E49" s="6"/>
      <c r="F49" s="6"/>
      <c r="G49" s="5"/>
      <c r="H49" s="5"/>
      <c r="I49" s="5"/>
      <c r="J49" s="5"/>
      <c r="K49" s="239"/>
      <c r="L49" s="215"/>
      <c r="M49" s="208"/>
      <c r="N49" s="209"/>
      <c r="O49" s="210"/>
      <c r="P49" s="211"/>
      <c r="Q49" s="210"/>
      <c r="R49" s="211"/>
      <c r="S49" s="210"/>
      <c r="T49" s="211"/>
      <c r="U49" s="210"/>
      <c r="V49" s="212"/>
      <c r="W49" s="214"/>
      <c r="X49" s="213"/>
      <c r="Y49" s="214"/>
      <c r="Z49" s="213"/>
      <c r="AA49" s="214"/>
      <c r="AB49" s="206"/>
      <c r="AC49" s="239"/>
      <c r="AD49" s="239"/>
      <c r="AE49" s="239"/>
      <c r="AF49" s="239"/>
      <c r="AG49" s="239"/>
      <c r="AH49" s="239"/>
      <c r="AI49" s="239"/>
      <c r="AJ49" s="239"/>
      <c r="AK49" s="239"/>
      <c r="AL49" s="239"/>
      <c r="AM49" s="239"/>
      <c r="AN49" s="239"/>
      <c r="AO49" s="239"/>
      <c r="AP49" s="239"/>
      <c r="AQ49" s="239"/>
      <c r="AR49" s="239"/>
      <c r="AS49" s="239"/>
      <c r="AT49" s="239"/>
      <c r="AU49" s="239"/>
      <c r="AV49" s="239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</row>
    <row r="50" spans="1:138" ht="15" customHeight="1">
      <c r="A50" s="6"/>
      <c r="B50" s="6"/>
      <c r="C50" s="89">
        <f>SUM(C41:C44)</f>
        <v>1</v>
      </c>
      <c r="D50" s="6"/>
      <c r="E50" s="6"/>
      <c r="F50" s="6"/>
      <c r="G50" s="5"/>
      <c r="H50" s="5"/>
      <c r="I50" s="5"/>
      <c r="J50" s="5"/>
      <c r="K50" s="239"/>
      <c r="L50" s="215"/>
      <c r="M50" s="216"/>
      <c r="N50" s="209"/>
      <c r="O50" s="210"/>
      <c r="P50" s="211"/>
      <c r="Q50" s="217"/>
      <c r="R50" s="211"/>
      <c r="S50" s="210"/>
      <c r="T50" s="211"/>
      <c r="U50" s="217"/>
      <c r="V50" s="212"/>
      <c r="W50" s="218"/>
      <c r="X50" s="213"/>
      <c r="Y50" s="218"/>
      <c r="Z50" s="213"/>
      <c r="AA50" s="218"/>
      <c r="AB50" s="206"/>
      <c r="AC50" s="239"/>
      <c r="AD50" s="239"/>
      <c r="AE50" s="239"/>
      <c r="AF50" s="239"/>
      <c r="AG50" s="239"/>
      <c r="AH50" s="239"/>
      <c r="AI50" s="239"/>
      <c r="AJ50" s="239"/>
      <c r="AK50" s="239"/>
      <c r="AL50" s="239"/>
      <c r="AM50" s="239"/>
      <c r="AN50" s="239"/>
      <c r="AO50" s="239"/>
      <c r="AP50" s="239"/>
      <c r="AQ50" s="239"/>
      <c r="AR50" s="239"/>
      <c r="AS50" s="239"/>
      <c r="AT50" s="239"/>
      <c r="AU50" s="239"/>
      <c r="AV50" s="239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</row>
    <row r="51" spans="1:138">
      <c r="A51" s="6"/>
      <c r="B51" s="6"/>
      <c r="C51" s="6"/>
      <c r="D51" s="6"/>
      <c r="E51" s="6"/>
      <c r="F51" s="6"/>
      <c r="G51" s="5"/>
      <c r="H51" s="5"/>
      <c r="I51" s="5"/>
      <c r="J51" s="5"/>
      <c r="K51" s="239"/>
      <c r="L51" s="207"/>
      <c r="M51" s="208"/>
      <c r="N51" s="212"/>
      <c r="O51" s="210"/>
      <c r="P51" s="211"/>
      <c r="Q51" s="210"/>
      <c r="R51" s="211"/>
      <c r="S51" s="210"/>
      <c r="T51" s="211"/>
      <c r="U51" s="210"/>
      <c r="V51" s="212"/>
      <c r="W51" s="214"/>
      <c r="X51" s="213"/>
      <c r="Y51" s="214"/>
      <c r="Z51" s="213"/>
      <c r="AA51" s="214"/>
      <c r="AB51" s="206"/>
      <c r="AC51" s="239"/>
      <c r="AD51" s="239"/>
      <c r="AE51" s="239"/>
      <c r="AF51" s="239"/>
      <c r="AG51" s="239"/>
      <c r="AH51" s="239"/>
      <c r="AI51" s="239"/>
      <c r="AJ51" s="239"/>
      <c r="AK51" s="239"/>
      <c r="AL51" s="239"/>
      <c r="AM51" s="239"/>
      <c r="AN51" s="239"/>
      <c r="AO51" s="239"/>
      <c r="AP51" s="239"/>
      <c r="AQ51" s="239"/>
      <c r="AR51" s="239"/>
      <c r="AS51" s="239"/>
      <c r="AT51" s="239"/>
      <c r="AU51" s="239"/>
      <c r="AV51" s="239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</row>
    <row r="52" spans="1:138" ht="15" customHeight="1">
      <c r="A52" s="6"/>
      <c r="B52" s="6"/>
      <c r="C52" s="6"/>
      <c r="D52" s="6"/>
      <c r="E52" s="6"/>
      <c r="F52" s="6"/>
      <c r="G52" s="5"/>
      <c r="H52" s="5"/>
      <c r="I52" s="5"/>
      <c r="J52" s="5"/>
      <c r="K52" s="239"/>
      <c r="L52" s="215"/>
      <c r="M52" s="224"/>
      <c r="N52" s="209"/>
      <c r="O52" s="210"/>
      <c r="P52" s="211"/>
      <c r="Q52" s="217"/>
      <c r="R52" s="211"/>
      <c r="S52" s="210"/>
      <c r="T52" s="211"/>
      <c r="U52" s="217"/>
      <c r="V52" s="212"/>
      <c r="W52" s="218"/>
      <c r="X52" s="213"/>
      <c r="Y52" s="218"/>
      <c r="Z52" s="213"/>
      <c r="AA52" s="218"/>
      <c r="AB52" s="206"/>
      <c r="AC52" s="239"/>
      <c r="AD52" s="239"/>
      <c r="AE52" s="239"/>
      <c r="AF52" s="239"/>
      <c r="AG52" s="239"/>
      <c r="AH52" s="239"/>
      <c r="AI52" s="239"/>
      <c r="AJ52" s="239"/>
      <c r="AK52" s="239"/>
      <c r="AL52" s="239"/>
      <c r="AM52" s="239"/>
      <c r="AN52" s="239"/>
      <c r="AO52" s="239"/>
      <c r="AP52" s="239"/>
      <c r="AQ52" s="239"/>
      <c r="AR52" s="239"/>
      <c r="AS52" s="239"/>
      <c r="AT52" s="239"/>
      <c r="AU52" s="239"/>
      <c r="AV52" s="239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</row>
    <row r="53" spans="1:138" ht="18" customHeight="1">
      <c r="A53" s="6"/>
      <c r="B53" s="6"/>
      <c r="C53" s="6"/>
      <c r="D53" s="6"/>
      <c r="E53" s="6"/>
      <c r="F53" s="6"/>
      <c r="G53" s="5"/>
      <c r="H53" s="5"/>
      <c r="I53" s="5"/>
      <c r="J53" s="5"/>
      <c r="K53" s="239"/>
      <c r="L53" s="219"/>
      <c r="M53" s="220"/>
      <c r="N53" s="221"/>
      <c r="O53" s="202"/>
      <c r="P53" s="222"/>
      <c r="Q53" s="202"/>
      <c r="R53" s="222"/>
      <c r="S53" s="202"/>
      <c r="T53" s="223"/>
      <c r="U53" s="202"/>
      <c r="V53" s="212"/>
      <c r="W53" s="214"/>
      <c r="X53" s="213"/>
      <c r="Y53" s="214"/>
      <c r="Z53" s="213"/>
      <c r="AA53" s="214"/>
      <c r="AB53" s="206"/>
      <c r="AC53" s="239"/>
      <c r="AD53" s="239"/>
      <c r="AE53" s="239"/>
      <c r="AF53" s="239"/>
      <c r="AG53" s="239"/>
      <c r="AH53" s="239"/>
      <c r="AI53" s="239"/>
      <c r="AJ53" s="239"/>
      <c r="AK53" s="239"/>
      <c r="AL53" s="239"/>
      <c r="AM53" s="239"/>
      <c r="AN53" s="239"/>
      <c r="AO53" s="239"/>
      <c r="AP53" s="239"/>
      <c r="AQ53" s="239"/>
      <c r="AR53" s="239"/>
      <c r="AS53" s="239"/>
      <c r="AT53" s="239"/>
      <c r="AU53" s="239"/>
      <c r="AV53" s="239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</row>
    <row r="54" spans="1:138" ht="18" customHeight="1">
      <c r="A54" s="6"/>
      <c r="B54" s="6"/>
      <c r="C54" s="6"/>
      <c r="D54" s="6"/>
      <c r="E54" s="6"/>
      <c r="F54" s="6"/>
      <c r="G54" s="5"/>
      <c r="H54" s="5"/>
      <c r="I54" s="5"/>
      <c r="J54" s="5"/>
      <c r="K54" s="239"/>
      <c r="L54" s="569"/>
      <c r="M54" s="569"/>
      <c r="N54" s="219"/>
      <c r="O54" s="217"/>
      <c r="P54" s="211"/>
      <c r="Q54" s="217"/>
      <c r="R54" s="211"/>
      <c r="S54" s="217"/>
      <c r="T54" s="211"/>
      <c r="U54" s="217"/>
      <c r="V54" s="223"/>
      <c r="W54" s="218"/>
      <c r="X54" s="213"/>
      <c r="Y54" s="218"/>
      <c r="Z54" s="213"/>
      <c r="AA54" s="218"/>
      <c r="AB54" s="206"/>
      <c r="AC54" s="239"/>
      <c r="AD54" s="239"/>
      <c r="AE54" s="239"/>
      <c r="AF54" s="239"/>
      <c r="AG54" s="239"/>
      <c r="AH54" s="239"/>
      <c r="AI54" s="239"/>
      <c r="AJ54" s="239"/>
      <c r="AK54" s="239"/>
      <c r="AL54" s="239"/>
      <c r="AM54" s="239"/>
      <c r="AN54" s="239"/>
      <c r="AO54" s="239"/>
      <c r="AP54" s="239"/>
      <c r="AQ54" s="239"/>
      <c r="AR54" s="239"/>
      <c r="AS54" s="239"/>
      <c r="AT54" s="239"/>
      <c r="AU54" s="239"/>
      <c r="AV54" s="239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</row>
    <row r="55" spans="1:138" ht="18" customHeight="1">
      <c r="A55" s="6"/>
      <c r="B55" s="6"/>
      <c r="C55" s="6"/>
      <c r="D55" s="6"/>
      <c r="E55" s="6"/>
      <c r="F55" s="6"/>
      <c r="G55" s="5"/>
      <c r="H55" s="5"/>
      <c r="I55" s="5"/>
      <c r="J55" s="5"/>
      <c r="K55" s="239"/>
      <c r="L55" s="224"/>
      <c r="M55" s="224"/>
      <c r="N55" s="219"/>
      <c r="O55" s="217"/>
      <c r="P55" s="211"/>
      <c r="Q55" s="217"/>
      <c r="R55" s="211"/>
      <c r="S55" s="217"/>
      <c r="T55" s="211"/>
      <c r="U55" s="217"/>
      <c r="V55" s="223"/>
      <c r="W55" s="218"/>
      <c r="X55" s="213"/>
      <c r="Y55" s="218"/>
      <c r="Z55" s="213"/>
      <c r="AA55" s="218"/>
      <c r="AB55" s="206"/>
      <c r="AC55" s="239"/>
      <c r="AD55" s="239"/>
      <c r="AE55" s="239"/>
      <c r="AF55" s="239"/>
      <c r="AG55" s="239"/>
      <c r="AH55" s="239"/>
      <c r="AI55" s="239"/>
      <c r="AJ55" s="239"/>
      <c r="AK55" s="239"/>
      <c r="AL55" s="239"/>
      <c r="AM55" s="239"/>
      <c r="AN55" s="239"/>
      <c r="AO55" s="239"/>
      <c r="AP55" s="239"/>
      <c r="AQ55" s="239"/>
      <c r="AR55" s="239"/>
      <c r="AS55" s="239"/>
      <c r="AT55" s="239"/>
      <c r="AU55" s="239"/>
      <c r="AV55" s="239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</row>
    <row r="56" spans="1:138" ht="18" customHeight="1">
      <c r="A56" s="6"/>
      <c r="B56" s="6"/>
      <c r="C56" s="6"/>
      <c r="D56" s="6"/>
      <c r="E56" s="6"/>
      <c r="F56" s="6"/>
      <c r="G56" s="5"/>
      <c r="H56" s="5"/>
      <c r="I56" s="5"/>
      <c r="J56" s="5"/>
      <c r="K56" s="239"/>
      <c r="L56" s="569"/>
      <c r="M56" s="569"/>
      <c r="N56" s="219"/>
      <c r="O56" s="217"/>
      <c r="P56" s="211"/>
      <c r="Q56" s="217"/>
      <c r="R56" s="211"/>
      <c r="S56" s="217"/>
      <c r="T56" s="211"/>
      <c r="U56" s="210"/>
      <c r="V56" s="223"/>
      <c r="W56" s="218"/>
      <c r="X56" s="213"/>
      <c r="Y56" s="218"/>
      <c r="Z56" s="213"/>
      <c r="AA56" s="218"/>
      <c r="AB56" s="206"/>
      <c r="AC56" s="239"/>
      <c r="AD56" s="239"/>
      <c r="AE56" s="239"/>
      <c r="AF56" s="239"/>
      <c r="AG56" s="239"/>
      <c r="AH56" s="239"/>
      <c r="AI56" s="239"/>
      <c r="AJ56" s="239"/>
      <c r="AK56" s="239"/>
      <c r="AL56" s="239"/>
      <c r="AM56" s="239"/>
      <c r="AN56" s="239"/>
      <c r="AO56" s="239"/>
      <c r="AP56" s="239"/>
      <c r="AQ56" s="239"/>
      <c r="AR56" s="239"/>
      <c r="AS56" s="239"/>
      <c r="AT56" s="239"/>
      <c r="AU56" s="239"/>
      <c r="AV56" s="239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</row>
    <row r="57" spans="1:138" ht="18" customHeight="1">
      <c r="A57" s="6"/>
      <c r="B57" s="6"/>
      <c r="C57" s="6"/>
      <c r="D57" s="6"/>
      <c r="E57" s="6"/>
      <c r="F57" s="6"/>
      <c r="G57" s="5"/>
      <c r="H57" s="5"/>
      <c r="I57" s="5"/>
      <c r="J57" s="5"/>
      <c r="K57" s="239"/>
      <c r="L57" s="207"/>
      <c r="M57" s="208"/>
      <c r="N57" s="209"/>
      <c r="O57" s="210"/>
      <c r="P57" s="211"/>
      <c r="Q57" s="210"/>
      <c r="R57" s="211"/>
      <c r="S57" s="210"/>
      <c r="T57" s="211"/>
      <c r="U57" s="210"/>
      <c r="V57" s="212"/>
      <c r="W57" s="214"/>
      <c r="X57" s="213"/>
      <c r="Y57" s="214"/>
      <c r="Z57" s="213"/>
      <c r="AA57" s="214"/>
      <c r="AB57" s="206"/>
      <c r="AC57" s="239"/>
      <c r="AD57" s="239"/>
      <c r="AE57" s="239"/>
      <c r="AF57" s="239"/>
      <c r="AG57" s="239"/>
      <c r="AH57" s="239"/>
      <c r="AI57" s="239"/>
      <c r="AJ57" s="239"/>
      <c r="AK57" s="239"/>
      <c r="AL57" s="239"/>
      <c r="AM57" s="239"/>
      <c r="AN57" s="239"/>
      <c r="AO57" s="239"/>
      <c r="AP57" s="239"/>
      <c r="AQ57" s="239"/>
      <c r="AR57" s="239"/>
      <c r="AS57" s="239"/>
      <c r="AT57" s="239"/>
      <c r="AU57" s="239"/>
      <c r="AV57" s="239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</row>
    <row r="58" spans="1:138" ht="18" customHeight="1">
      <c r="A58" s="6"/>
      <c r="B58" s="6"/>
      <c r="C58" s="6"/>
      <c r="D58" s="6"/>
      <c r="E58" s="6"/>
      <c r="F58" s="6"/>
      <c r="G58" s="5"/>
      <c r="H58" s="5"/>
      <c r="I58" s="5"/>
      <c r="J58" s="5"/>
      <c r="K58" s="239"/>
      <c r="L58" s="207"/>
      <c r="M58" s="208"/>
      <c r="N58" s="209"/>
      <c r="O58" s="210"/>
      <c r="P58" s="211"/>
      <c r="Q58" s="210"/>
      <c r="R58" s="211"/>
      <c r="S58" s="210"/>
      <c r="T58" s="211"/>
      <c r="U58" s="210"/>
      <c r="V58" s="212"/>
      <c r="W58" s="214"/>
      <c r="X58" s="213"/>
      <c r="Y58" s="214"/>
      <c r="Z58" s="213"/>
      <c r="AA58" s="214"/>
      <c r="AB58" s="206"/>
      <c r="AC58" s="239"/>
      <c r="AD58" s="239"/>
      <c r="AE58" s="239"/>
      <c r="AF58" s="239"/>
      <c r="AG58" s="239"/>
      <c r="AH58" s="239"/>
      <c r="AI58" s="239"/>
      <c r="AJ58" s="239"/>
      <c r="AK58" s="239"/>
      <c r="AL58" s="239"/>
      <c r="AM58" s="239"/>
      <c r="AN58" s="239"/>
      <c r="AO58" s="239"/>
      <c r="AP58" s="239"/>
      <c r="AQ58" s="239"/>
      <c r="AR58" s="239"/>
      <c r="AS58" s="239"/>
      <c r="AT58" s="239"/>
      <c r="AU58" s="239"/>
      <c r="AV58" s="239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</row>
    <row r="59" spans="1:138" ht="33" customHeight="1">
      <c r="A59" s="6"/>
      <c r="B59" s="6"/>
      <c r="C59" s="6"/>
      <c r="D59" s="6"/>
      <c r="E59" s="6"/>
      <c r="F59" s="6"/>
      <c r="G59" s="5"/>
      <c r="H59" s="5"/>
      <c r="I59" s="5"/>
      <c r="J59" s="5"/>
      <c r="K59" s="239"/>
      <c r="L59" s="207"/>
      <c r="M59" s="208"/>
      <c r="N59" s="209"/>
      <c r="O59" s="210"/>
      <c r="P59" s="211"/>
      <c r="Q59" s="210"/>
      <c r="R59" s="211"/>
      <c r="S59" s="210"/>
      <c r="T59" s="211"/>
      <c r="U59" s="210"/>
      <c r="V59" s="212"/>
      <c r="W59" s="214"/>
      <c r="X59" s="213"/>
      <c r="Y59" s="214"/>
      <c r="Z59" s="213"/>
      <c r="AA59" s="214"/>
      <c r="AB59" s="206"/>
      <c r="AC59" s="239"/>
      <c r="AD59" s="239"/>
      <c r="AE59" s="239"/>
      <c r="AF59" s="239"/>
      <c r="AG59" s="239"/>
      <c r="AH59" s="239"/>
      <c r="AI59" s="239"/>
      <c r="AJ59" s="239"/>
      <c r="AK59" s="239"/>
      <c r="AL59" s="239"/>
      <c r="AM59" s="239"/>
      <c r="AN59" s="239"/>
      <c r="AO59" s="239"/>
      <c r="AP59" s="239"/>
      <c r="AQ59" s="239"/>
      <c r="AR59" s="239"/>
      <c r="AS59" s="239"/>
      <c r="AT59" s="239"/>
      <c r="AU59" s="239"/>
      <c r="AV59" s="239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</row>
    <row r="60" spans="1:138">
      <c r="A60" s="6"/>
      <c r="B60" s="6"/>
      <c r="C60" s="6"/>
      <c r="D60" s="6"/>
      <c r="E60" s="6"/>
      <c r="F60" s="6"/>
      <c r="G60" s="5"/>
      <c r="H60" s="5"/>
      <c r="I60" s="5"/>
      <c r="J60" s="5"/>
      <c r="K60" s="239"/>
      <c r="L60" s="207"/>
      <c r="M60" s="216"/>
      <c r="N60" s="209"/>
      <c r="O60" s="210"/>
      <c r="P60" s="211"/>
      <c r="Q60" s="210"/>
      <c r="R60" s="211"/>
      <c r="S60" s="210"/>
      <c r="T60" s="211"/>
      <c r="U60" s="217"/>
      <c r="V60" s="212"/>
      <c r="W60" s="218"/>
      <c r="X60" s="213"/>
      <c r="Y60" s="218"/>
      <c r="Z60" s="213"/>
      <c r="AA60" s="218"/>
      <c r="AB60" s="206"/>
      <c r="AC60" s="239"/>
      <c r="AD60" s="239"/>
      <c r="AE60" s="239"/>
      <c r="AF60" s="239"/>
      <c r="AG60" s="239"/>
      <c r="AH60" s="239"/>
      <c r="AI60" s="239"/>
      <c r="AJ60" s="239"/>
      <c r="AK60" s="239"/>
      <c r="AL60" s="239"/>
      <c r="AM60" s="239"/>
      <c r="AN60" s="239"/>
      <c r="AO60" s="239"/>
      <c r="AP60" s="239"/>
      <c r="AQ60" s="239"/>
      <c r="AR60" s="239"/>
      <c r="AS60" s="239"/>
      <c r="AT60" s="239"/>
      <c r="AU60" s="239"/>
      <c r="AV60" s="239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</row>
    <row r="61" spans="1:138">
      <c r="A61" s="6"/>
      <c r="B61" s="6"/>
      <c r="C61" s="6"/>
      <c r="D61" s="6"/>
      <c r="E61" s="6"/>
      <c r="F61" s="6"/>
      <c r="G61" s="5"/>
      <c r="H61" s="5"/>
      <c r="I61" s="5"/>
      <c r="J61" s="5"/>
      <c r="K61" s="239"/>
      <c r="L61" s="207"/>
      <c r="M61" s="216"/>
      <c r="N61" s="209"/>
      <c r="O61" s="210"/>
      <c r="P61" s="211"/>
      <c r="Q61" s="210"/>
      <c r="R61" s="211"/>
      <c r="S61" s="210"/>
      <c r="T61" s="211"/>
      <c r="U61" s="217"/>
      <c r="V61" s="212"/>
      <c r="W61" s="214"/>
      <c r="X61" s="213"/>
      <c r="Y61" s="214"/>
      <c r="Z61" s="213"/>
      <c r="AA61" s="214"/>
      <c r="AB61" s="206"/>
      <c r="AC61" s="239"/>
      <c r="AD61" s="239"/>
      <c r="AE61" s="239"/>
      <c r="AF61" s="239"/>
      <c r="AG61" s="239"/>
      <c r="AH61" s="239"/>
      <c r="AI61" s="239"/>
      <c r="AJ61" s="239"/>
      <c r="AK61" s="239"/>
      <c r="AL61" s="239"/>
      <c r="AM61" s="239"/>
      <c r="AN61" s="239"/>
      <c r="AO61" s="239"/>
      <c r="AP61" s="239"/>
      <c r="AQ61" s="239"/>
      <c r="AR61" s="239"/>
      <c r="AS61" s="239"/>
      <c r="AT61" s="239"/>
      <c r="AU61" s="239"/>
      <c r="AV61" s="239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</row>
    <row r="62" spans="1:138">
      <c r="A62" s="6"/>
      <c r="B62" s="6"/>
      <c r="C62" s="6"/>
      <c r="D62" s="6"/>
      <c r="E62" s="6"/>
      <c r="F62" s="6"/>
      <c r="G62" s="5"/>
      <c r="H62" s="5"/>
      <c r="I62" s="5"/>
      <c r="J62" s="5"/>
      <c r="K62" s="239"/>
      <c r="L62" s="569"/>
      <c r="M62" s="569"/>
      <c r="N62" s="219"/>
      <c r="O62" s="217"/>
      <c r="P62" s="211"/>
      <c r="Q62" s="217"/>
      <c r="R62" s="211"/>
      <c r="S62" s="217"/>
      <c r="T62" s="211"/>
      <c r="U62" s="217"/>
      <c r="V62" s="223"/>
      <c r="W62" s="218"/>
      <c r="X62" s="213"/>
      <c r="Y62" s="218"/>
      <c r="Z62" s="213"/>
      <c r="AA62" s="218"/>
      <c r="AB62" s="206"/>
      <c r="AC62" s="239"/>
      <c r="AD62" s="239"/>
      <c r="AE62" s="239"/>
      <c r="AF62" s="239"/>
      <c r="AG62" s="239"/>
      <c r="AH62" s="239"/>
      <c r="AI62" s="239"/>
      <c r="AJ62" s="239"/>
      <c r="AK62" s="239"/>
      <c r="AL62" s="239"/>
      <c r="AM62" s="239"/>
      <c r="AN62" s="239"/>
      <c r="AO62" s="239"/>
      <c r="AP62" s="239"/>
      <c r="AQ62" s="239"/>
      <c r="AR62" s="239"/>
      <c r="AS62" s="239"/>
      <c r="AT62" s="239"/>
      <c r="AU62" s="239"/>
      <c r="AV62" s="239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</row>
    <row r="63" spans="1:138">
      <c r="A63" s="6"/>
      <c r="B63" s="6"/>
      <c r="C63" s="6"/>
      <c r="D63" s="6"/>
      <c r="E63" s="6"/>
      <c r="F63" s="6"/>
      <c r="G63" s="5"/>
      <c r="H63" s="5"/>
      <c r="I63" s="5"/>
      <c r="J63" s="5"/>
      <c r="K63" s="239"/>
      <c r="L63" s="567"/>
      <c r="M63" s="567"/>
      <c r="N63" s="567"/>
      <c r="O63" s="567"/>
      <c r="P63" s="567"/>
      <c r="Q63" s="567"/>
      <c r="R63" s="567"/>
      <c r="S63" s="567"/>
      <c r="T63" s="567"/>
      <c r="U63" s="567"/>
      <c r="V63" s="567"/>
      <c r="W63" s="567"/>
      <c r="X63" s="567"/>
      <c r="Y63" s="567"/>
      <c r="Z63" s="567"/>
      <c r="AA63" s="567"/>
      <c r="AB63" s="206"/>
      <c r="AC63" s="239"/>
      <c r="AD63" s="239"/>
      <c r="AE63" s="239"/>
      <c r="AF63" s="239"/>
      <c r="AG63" s="239"/>
      <c r="AH63" s="239"/>
      <c r="AI63" s="239"/>
      <c r="AJ63" s="239"/>
      <c r="AK63" s="239"/>
      <c r="AL63" s="239"/>
      <c r="AM63" s="239"/>
      <c r="AN63" s="239"/>
      <c r="AO63" s="239"/>
      <c r="AP63" s="239"/>
      <c r="AQ63" s="239"/>
      <c r="AR63" s="239"/>
      <c r="AS63" s="239"/>
      <c r="AT63" s="239"/>
      <c r="AU63" s="239"/>
      <c r="AV63" s="239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</row>
    <row r="64" spans="1:138">
      <c r="A64" s="6"/>
      <c r="B64" s="6"/>
      <c r="C64" s="6"/>
      <c r="D64" s="6"/>
      <c r="E64" s="6"/>
      <c r="F64" s="6"/>
      <c r="G64" s="5"/>
      <c r="H64" s="5"/>
      <c r="I64" s="5"/>
      <c r="J64" s="5"/>
      <c r="K64" s="239"/>
      <c r="L64" s="206"/>
      <c r="M64" s="201"/>
      <c r="N64" s="201"/>
      <c r="O64" s="206"/>
      <c r="P64" s="206"/>
      <c r="Q64" s="206"/>
      <c r="R64" s="206"/>
      <c r="S64" s="206"/>
      <c r="T64" s="206"/>
      <c r="U64" s="234"/>
      <c r="V64" s="234"/>
      <c r="W64" s="235"/>
      <c r="X64" s="206"/>
      <c r="Y64" s="235"/>
      <c r="Z64" s="206"/>
      <c r="AA64" s="206"/>
      <c r="AB64" s="206"/>
      <c r="AC64" s="239"/>
      <c r="AD64" s="239"/>
      <c r="AE64" s="239"/>
      <c r="AF64" s="239"/>
      <c r="AG64" s="239"/>
      <c r="AH64" s="239"/>
      <c r="AI64" s="239"/>
      <c r="AJ64" s="239"/>
      <c r="AK64" s="239"/>
      <c r="AL64" s="239"/>
      <c r="AM64" s="239"/>
      <c r="AN64" s="239"/>
      <c r="AO64" s="239"/>
      <c r="AP64" s="239"/>
      <c r="AQ64" s="239"/>
      <c r="AR64" s="239"/>
      <c r="AS64" s="239"/>
      <c r="AT64" s="239"/>
      <c r="AU64" s="239"/>
      <c r="AV64" s="239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</row>
    <row r="65" spans="1:138">
      <c r="A65" s="6"/>
      <c r="B65" s="6"/>
      <c r="C65" s="6"/>
      <c r="D65" s="6"/>
      <c r="E65" s="6"/>
      <c r="F65" s="6"/>
      <c r="G65" s="5"/>
      <c r="H65" s="5"/>
      <c r="I65" s="5"/>
      <c r="J65" s="5"/>
      <c r="K65" s="239"/>
      <c r="L65" s="206"/>
      <c r="M65" s="201"/>
      <c r="N65" s="201"/>
      <c r="O65" s="234"/>
      <c r="P65" s="234"/>
      <c r="Q65" s="234"/>
      <c r="R65" s="234"/>
      <c r="S65" s="234"/>
      <c r="T65" s="234"/>
      <c r="U65" s="234"/>
      <c r="V65" s="234"/>
      <c r="W65" s="235"/>
      <c r="X65" s="206"/>
      <c r="Y65" s="235"/>
      <c r="Z65" s="206"/>
      <c r="AA65" s="206"/>
      <c r="AB65" s="206"/>
      <c r="AC65" s="239"/>
      <c r="AD65" s="239"/>
      <c r="AE65" s="239"/>
      <c r="AF65" s="239"/>
      <c r="AG65" s="239"/>
      <c r="AH65" s="239"/>
      <c r="AI65" s="239"/>
      <c r="AJ65" s="239"/>
      <c r="AK65" s="239"/>
      <c r="AL65" s="239"/>
      <c r="AM65" s="239"/>
      <c r="AN65" s="239"/>
      <c r="AO65" s="239"/>
      <c r="AP65" s="239"/>
      <c r="AQ65" s="239"/>
      <c r="AR65" s="239"/>
      <c r="AS65" s="239"/>
      <c r="AT65" s="239"/>
      <c r="AU65" s="239"/>
      <c r="AV65" s="239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</row>
    <row r="66" spans="1:138">
      <c r="A66" s="6"/>
      <c r="B66" s="6"/>
      <c r="C66" s="6"/>
      <c r="D66" s="6"/>
      <c r="E66" s="6"/>
      <c r="F66" s="6"/>
      <c r="G66" s="5"/>
      <c r="H66" s="5"/>
      <c r="I66" s="5"/>
      <c r="J66" s="5"/>
      <c r="K66" s="239"/>
      <c r="L66" s="239"/>
      <c r="M66" s="239"/>
      <c r="N66" s="239"/>
      <c r="O66" s="239"/>
      <c r="P66" s="239"/>
      <c r="Q66" s="239"/>
      <c r="R66" s="239"/>
      <c r="S66" s="239"/>
      <c r="T66" s="239"/>
      <c r="U66" s="239"/>
      <c r="V66" s="239"/>
      <c r="W66" s="239"/>
      <c r="X66" s="239"/>
      <c r="Y66" s="239"/>
      <c r="Z66" s="239"/>
      <c r="AA66" s="239"/>
      <c r="AB66" s="239"/>
      <c r="AC66" s="239"/>
      <c r="AD66" s="239"/>
      <c r="AE66" s="239"/>
      <c r="AF66" s="239"/>
      <c r="AG66" s="239"/>
      <c r="AH66" s="239"/>
      <c r="AI66" s="239"/>
      <c r="AJ66" s="239"/>
      <c r="AK66" s="239"/>
      <c r="AL66" s="239"/>
      <c r="AM66" s="239"/>
      <c r="AN66" s="239"/>
      <c r="AO66" s="239"/>
      <c r="AP66" s="239"/>
      <c r="AQ66" s="239"/>
      <c r="AR66" s="239"/>
      <c r="AS66" s="239"/>
      <c r="AT66" s="239"/>
      <c r="AU66" s="239"/>
      <c r="AV66" s="239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</row>
    <row r="67" spans="1:138">
      <c r="A67" s="6"/>
      <c r="B67" s="6"/>
      <c r="C67" s="6"/>
      <c r="D67" s="6"/>
      <c r="E67" s="6"/>
      <c r="F67" s="6"/>
      <c r="G67" s="5"/>
      <c r="H67" s="5"/>
      <c r="I67" s="5"/>
      <c r="J67" s="5"/>
      <c r="K67" s="239"/>
      <c r="L67" s="239"/>
      <c r="M67" s="239"/>
      <c r="N67" s="239"/>
      <c r="O67" s="239"/>
      <c r="P67" s="239"/>
      <c r="Q67" s="239"/>
      <c r="R67" s="239"/>
      <c r="S67" s="239"/>
      <c r="T67" s="239"/>
      <c r="U67" s="239"/>
      <c r="V67" s="239"/>
      <c r="W67" s="239"/>
      <c r="X67" s="239"/>
      <c r="Y67" s="239"/>
      <c r="Z67" s="239"/>
      <c r="AA67" s="239"/>
      <c r="AB67" s="239"/>
      <c r="AC67" s="239"/>
      <c r="AD67" s="239"/>
      <c r="AE67" s="239"/>
      <c r="AF67" s="239"/>
      <c r="AG67" s="239"/>
      <c r="AH67" s="239"/>
      <c r="AI67" s="239"/>
      <c r="AJ67" s="239"/>
      <c r="AK67" s="239"/>
      <c r="AL67" s="239"/>
      <c r="AM67" s="239"/>
      <c r="AN67" s="239"/>
      <c r="AO67" s="239"/>
      <c r="AP67" s="239"/>
      <c r="AQ67" s="239"/>
      <c r="AR67" s="239"/>
      <c r="AS67" s="239"/>
      <c r="AT67" s="239"/>
      <c r="AU67" s="239"/>
      <c r="AV67" s="239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</row>
    <row r="68" spans="1:138">
      <c r="A68" s="6"/>
      <c r="B68" s="6"/>
      <c r="C68" s="6"/>
      <c r="D68" s="6"/>
      <c r="E68" s="6"/>
      <c r="F68" s="6"/>
      <c r="G68" s="5"/>
      <c r="H68" s="5"/>
      <c r="I68" s="5"/>
      <c r="J68" s="5"/>
      <c r="K68" s="239"/>
      <c r="L68" s="239"/>
      <c r="M68" s="239"/>
      <c r="N68" s="239"/>
      <c r="O68" s="239"/>
      <c r="P68" s="239"/>
      <c r="Q68" s="239"/>
      <c r="R68" s="239"/>
      <c r="S68" s="239"/>
      <c r="T68" s="239"/>
      <c r="U68" s="239"/>
      <c r="V68" s="239"/>
      <c r="W68" s="239"/>
      <c r="X68" s="239"/>
      <c r="Y68" s="239"/>
      <c r="Z68" s="239"/>
      <c r="AA68" s="239"/>
      <c r="AB68" s="239"/>
      <c r="AC68" s="239"/>
      <c r="AD68" s="239"/>
      <c r="AE68" s="239"/>
      <c r="AF68" s="239"/>
      <c r="AG68" s="239"/>
      <c r="AH68" s="239"/>
      <c r="AI68" s="239"/>
      <c r="AJ68" s="239"/>
      <c r="AK68" s="239"/>
      <c r="AL68" s="239"/>
      <c r="AM68" s="239"/>
      <c r="AN68" s="239"/>
      <c r="AO68" s="239"/>
      <c r="AP68" s="239"/>
      <c r="AQ68" s="239"/>
      <c r="AR68" s="239"/>
      <c r="AS68" s="239"/>
      <c r="AT68" s="239"/>
      <c r="AU68" s="239"/>
      <c r="AV68" s="239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</row>
    <row r="69" spans="1:138">
      <c r="A69" s="6"/>
      <c r="B69" s="6"/>
      <c r="C69" s="6"/>
      <c r="D69" s="6"/>
      <c r="E69" s="6"/>
      <c r="F69" s="6"/>
      <c r="G69" s="5"/>
      <c r="H69" s="5"/>
      <c r="I69" s="5"/>
      <c r="J69" s="5"/>
      <c r="K69" s="239"/>
      <c r="L69" s="239"/>
      <c r="M69" s="239"/>
      <c r="N69" s="239"/>
      <c r="O69" s="239"/>
      <c r="P69" s="239"/>
      <c r="Q69" s="239"/>
      <c r="R69" s="239"/>
      <c r="S69" s="239"/>
      <c r="T69" s="239"/>
      <c r="U69" s="239"/>
      <c r="V69" s="239"/>
      <c r="W69" s="239"/>
      <c r="X69" s="239"/>
      <c r="Y69" s="239"/>
      <c r="Z69" s="239"/>
      <c r="AA69" s="239"/>
      <c r="AB69" s="239"/>
      <c r="AC69" s="239"/>
      <c r="AD69" s="239"/>
      <c r="AE69" s="239"/>
      <c r="AF69" s="239"/>
      <c r="AG69" s="239"/>
      <c r="AH69" s="239"/>
      <c r="AI69" s="239"/>
      <c r="AJ69" s="239"/>
      <c r="AK69" s="239"/>
      <c r="AL69" s="239"/>
      <c r="AM69" s="239"/>
      <c r="AN69" s="239"/>
      <c r="AO69" s="239"/>
      <c r="AP69" s="239"/>
      <c r="AQ69" s="239"/>
      <c r="AR69" s="239"/>
      <c r="AS69" s="239"/>
      <c r="AT69" s="239"/>
      <c r="AU69" s="239"/>
      <c r="AV69" s="239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</row>
    <row r="70" spans="1:138">
      <c r="A70" s="6"/>
      <c r="B70" s="6"/>
      <c r="C70" s="6"/>
      <c r="D70" s="6"/>
      <c r="E70" s="6"/>
      <c r="F70" s="6"/>
      <c r="G70" s="5"/>
      <c r="H70" s="5"/>
      <c r="I70" s="5"/>
      <c r="J70" s="5"/>
      <c r="K70" s="239"/>
      <c r="L70" s="239"/>
      <c r="M70" s="239"/>
      <c r="N70" s="239"/>
      <c r="O70" s="239"/>
      <c r="P70" s="239"/>
      <c r="Q70" s="239"/>
      <c r="R70" s="239"/>
      <c r="S70" s="239"/>
      <c r="T70" s="239"/>
      <c r="U70" s="239"/>
      <c r="V70" s="239"/>
      <c r="W70" s="239"/>
      <c r="X70" s="239"/>
      <c r="Y70" s="239"/>
      <c r="Z70" s="239"/>
      <c r="AA70" s="239"/>
      <c r="AB70" s="239"/>
      <c r="AC70" s="239"/>
      <c r="AD70" s="239"/>
      <c r="AE70" s="239"/>
      <c r="AF70" s="239"/>
      <c r="AG70" s="239"/>
      <c r="AH70" s="239"/>
      <c r="AI70" s="239"/>
      <c r="AJ70" s="239"/>
      <c r="AK70" s="239"/>
      <c r="AL70" s="239"/>
      <c r="AM70" s="239"/>
      <c r="AN70" s="239"/>
      <c r="AO70" s="239"/>
      <c r="AP70" s="239"/>
      <c r="AQ70" s="239"/>
      <c r="AR70" s="239"/>
      <c r="AS70" s="239"/>
      <c r="AT70" s="239"/>
      <c r="AU70" s="239"/>
      <c r="AV70" s="239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</row>
    <row r="71" spans="1:138">
      <c r="A71" s="6"/>
      <c r="B71" s="6"/>
      <c r="C71" s="6"/>
      <c r="D71" s="6"/>
      <c r="E71" s="6"/>
      <c r="F71" s="6"/>
      <c r="G71" s="5"/>
      <c r="H71" s="5"/>
      <c r="I71" s="5"/>
      <c r="J71" s="5"/>
      <c r="K71" s="239"/>
      <c r="L71" s="239"/>
      <c r="M71" s="239"/>
      <c r="N71" s="239"/>
      <c r="O71" s="239"/>
      <c r="P71" s="239"/>
      <c r="Q71" s="239"/>
      <c r="R71" s="239"/>
      <c r="S71" s="239"/>
      <c r="T71" s="239"/>
      <c r="U71" s="239"/>
      <c r="V71" s="239"/>
      <c r="W71" s="239"/>
      <c r="X71" s="239"/>
      <c r="Y71" s="239"/>
      <c r="Z71" s="239"/>
      <c r="AA71" s="239"/>
      <c r="AB71" s="239"/>
      <c r="AC71" s="239"/>
      <c r="AD71" s="239"/>
      <c r="AE71" s="239"/>
      <c r="AF71" s="239"/>
      <c r="AG71" s="239"/>
      <c r="AH71" s="239"/>
      <c r="AI71" s="239"/>
      <c r="AJ71" s="239"/>
      <c r="AK71" s="239"/>
      <c r="AL71" s="239"/>
      <c r="AM71" s="239"/>
      <c r="AN71" s="239"/>
      <c r="AO71" s="239"/>
      <c r="AP71" s="239"/>
      <c r="AQ71" s="239"/>
      <c r="AR71" s="239"/>
      <c r="AS71" s="239"/>
      <c r="AT71" s="239"/>
      <c r="AU71" s="239"/>
      <c r="AV71" s="239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</row>
    <row r="72" spans="1:138">
      <c r="A72" s="6"/>
      <c r="B72" s="6"/>
      <c r="C72" s="6"/>
      <c r="D72" s="6"/>
      <c r="E72" s="6"/>
      <c r="F72" s="6"/>
      <c r="G72" s="5"/>
      <c r="H72" s="5"/>
      <c r="I72" s="5"/>
      <c r="J72" s="5"/>
      <c r="K72" s="239"/>
      <c r="L72" s="239"/>
      <c r="M72" s="239"/>
      <c r="N72" s="239"/>
      <c r="O72" s="239"/>
      <c r="P72" s="239"/>
      <c r="Q72" s="239"/>
      <c r="R72" s="239"/>
      <c r="S72" s="239"/>
      <c r="T72" s="239"/>
      <c r="U72" s="239"/>
      <c r="V72" s="239"/>
      <c r="W72" s="239"/>
      <c r="X72" s="239"/>
      <c r="Y72" s="239"/>
      <c r="Z72" s="239"/>
      <c r="AA72" s="239"/>
      <c r="AB72" s="239"/>
      <c r="AC72" s="239"/>
      <c r="AD72" s="239"/>
      <c r="AE72" s="239"/>
      <c r="AF72" s="239"/>
      <c r="AG72" s="239"/>
      <c r="AH72" s="239"/>
      <c r="AI72" s="239"/>
      <c r="AJ72" s="239"/>
      <c r="AK72" s="239"/>
      <c r="AL72" s="239"/>
      <c r="AM72" s="239"/>
      <c r="AN72" s="239"/>
      <c r="AO72" s="239"/>
      <c r="AP72" s="239"/>
      <c r="AQ72" s="239"/>
      <c r="AR72" s="239"/>
      <c r="AS72" s="239"/>
      <c r="AT72" s="239"/>
      <c r="AU72" s="239"/>
      <c r="AV72" s="239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</row>
    <row r="73" spans="1:138">
      <c r="A73" s="6"/>
      <c r="B73" s="6"/>
      <c r="C73" s="6"/>
      <c r="D73" s="6"/>
      <c r="E73" s="6"/>
      <c r="F73" s="6"/>
      <c r="G73" s="5"/>
      <c r="H73" s="5"/>
      <c r="I73" s="5"/>
      <c r="J73" s="5"/>
      <c r="K73" s="239"/>
      <c r="L73" s="239"/>
      <c r="M73" s="239"/>
      <c r="N73" s="239"/>
      <c r="O73" s="239"/>
      <c r="P73" s="239"/>
      <c r="Q73" s="239"/>
      <c r="R73" s="239"/>
      <c r="S73" s="239"/>
      <c r="T73" s="239"/>
      <c r="U73" s="239"/>
      <c r="V73" s="239"/>
      <c r="W73" s="239"/>
      <c r="X73" s="239"/>
      <c r="Y73" s="239"/>
      <c r="Z73" s="239"/>
      <c r="AA73" s="239"/>
      <c r="AB73" s="239"/>
      <c r="AC73" s="239"/>
      <c r="AD73" s="239"/>
      <c r="AE73" s="239"/>
      <c r="AF73" s="239"/>
      <c r="AG73" s="239"/>
      <c r="AH73" s="239"/>
      <c r="AI73" s="239"/>
      <c r="AJ73" s="239"/>
      <c r="AK73" s="239"/>
      <c r="AL73" s="239"/>
      <c r="AM73" s="239"/>
      <c r="AN73" s="239"/>
      <c r="AO73" s="239"/>
      <c r="AP73" s="239"/>
      <c r="AQ73" s="239"/>
      <c r="AR73" s="239"/>
      <c r="AS73" s="239"/>
      <c r="AT73" s="239"/>
      <c r="AU73" s="239"/>
      <c r="AV73" s="239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</row>
    <row r="74" spans="1:138">
      <c r="A74" s="6"/>
      <c r="B74" s="6"/>
      <c r="C74" s="6"/>
      <c r="D74" s="6"/>
      <c r="E74" s="6"/>
      <c r="F74" s="6"/>
      <c r="G74" s="5"/>
      <c r="H74" s="5"/>
      <c r="I74" s="5"/>
      <c r="J74" s="5"/>
      <c r="K74" s="239"/>
      <c r="L74" s="239"/>
      <c r="M74" s="239"/>
      <c r="N74" s="239"/>
      <c r="O74" s="239"/>
      <c r="P74" s="239"/>
      <c r="Q74" s="239"/>
      <c r="R74" s="239"/>
      <c r="S74" s="239"/>
      <c r="T74" s="239"/>
      <c r="U74" s="239"/>
      <c r="V74" s="239"/>
      <c r="W74" s="239"/>
      <c r="X74" s="239"/>
      <c r="Y74" s="239"/>
      <c r="Z74" s="239"/>
      <c r="AA74" s="239"/>
      <c r="AB74" s="239"/>
      <c r="AC74" s="239"/>
      <c r="AD74" s="239"/>
      <c r="AE74" s="239"/>
      <c r="AF74" s="239"/>
      <c r="AG74" s="239"/>
      <c r="AH74" s="239"/>
      <c r="AI74" s="239"/>
      <c r="AJ74" s="239"/>
      <c r="AK74" s="239"/>
      <c r="AL74" s="239"/>
      <c r="AM74" s="239"/>
      <c r="AN74" s="239"/>
      <c r="AO74" s="239"/>
      <c r="AP74" s="239"/>
      <c r="AQ74" s="239"/>
      <c r="AR74" s="239"/>
      <c r="AS74" s="239"/>
      <c r="AT74" s="239"/>
      <c r="AU74" s="239"/>
      <c r="AV74" s="239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</row>
    <row r="75" spans="1:138">
      <c r="A75" s="6"/>
      <c r="B75" s="6"/>
      <c r="C75" s="6"/>
      <c r="D75" s="6"/>
      <c r="E75" s="6"/>
      <c r="F75" s="6"/>
      <c r="G75" s="5"/>
      <c r="H75" s="5"/>
      <c r="I75" s="5"/>
      <c r="J75" s="5"/>
      <c r="K75" s="239"/>
      <c r="L75" s="239"/>
      <c r="M75" s="239"/>
      <c r="N75" s="239"/>
      <c r="O75" s="239"/>
      <c r="P75" s="239"/>
      <c r="Q75" s="239"/>
      <c r="R75" s="239"/>
      <c r="S75" s="239"/>
      <c r="T75" s="239"/>
      <c r="U75" s="239"/>
      <c r="V75" s="239"/>
      <c r="W75" s="239"/>
      <c r="X75" s="239"/>
      <c r="Y75" s="239"/>
      <c r="Z75" s="239"/>
      <c r="AA75" s="239"/>
      <c r="AB75" s="239"/>
      <c r="AC75" s="239"/>
      <c r="AD75" s="239"/>
      <c r="AE75" s="239"/>
      <c r="AF75" s="239"/>
      <c r="AG75" s="239"/>
      <c r="AH75" s="239"/>
      <c r="AI75" s="239"/>
      <c r="AJ75" s="239"/>
      <c r="AK75" s="239"/>
      <c r="AL75" s="239"/>
      <c r="AM75" s="239"/>
      <c r="AN75" s="239"/>
      <c r="AO75" s="239"/>
      <c r="AP75" s="239"/>
      <c r="AQ75" s="239"/>
      <c r="AR75" s="239"/>
      <c r="AS75" s="239"/>
      <c r="AT75" s="239"/>
      <c r="AU75" s="239"/>
      <c r="AV75" s="239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</row>
    <row r="76" spans="1:138">
      <c r="A76" s="6"/>
      <c r="B76" s="6"/>
      <c r="C76" s="6"/>
      <c r="D76" s="6"/>
      <c r="E76" s="6"/>
      <c r="F76" s="6"/>
      <c r="G76" s="5"/>
      <c r="H76" s="5"/>
      <c r="I76" s="5"/>
      <c r="J76" s="5"/>
      <c r="K76" s="239"/>
      <c r="L76" s="239"/>
      <c r="M76" s="239"/>
      <c r="N76" s="239"/>
      <c r="O76" s="239"/>
      <c r="P76" s="239"/>
      <c r="Q76" s="239"/>
      <c r="R76" s="239"/>
      <c r="S76" s="239"/>
      <c r="T76" s="239"/>
      <c r="U76" s="239"/>
      <c r="V76" s="239"/>
      <c r="W76" s="239"/>
      <c r="X76" s="239"/>
      <c r="Y76" s="239"/>
      <c r="Z76" s="239"/>
      <c r="AA76" s="239"/>
      <c r="AB76" s="239"/>
      <c r="AC76" s="239"/>
      <c r="AD76" s="239"/>
      <c r="AE76" s="239"/>
      <c r="AF76" s="239"/>
      <c r="AG76" s="239"/>
      <c r="AH76" s="239"/>
      <c r="AI76" s="239"/>
      <c r="AJ76" s="239"/>
      <c r="AK76" s="239"/>
      <c r="AL76" s="239"/>
      <c r="AM76" s="239"/>
      <c r="AN76" s="239"/>
      <c r="AO76" s="239"/>
      <c r="AP76" s="239"/>
      <c r="AQ76" s="239"/>
      <c r="AR76" s="239"/>
      <c r="AS76" s="239"/>
      <c r="AT76" s="239"/>
      <c r="AU76" s="239"/>
      <c r="AV76" s="239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</row>
    <row r="77" spans="1:138">
      <c r="A77" s="6"/>
      <c r="B77" s="6"/>
      <c r="C77" s="6"/>
      <c r="D77" s="6"/>
      <c r="E77" s="6"/>
      <c r="F77" s="6"/>
      <c r="G77" s="5"/>
      <c r="H77" s="5"/>
      <c r="I77" s="5"/>
      <c r="J77" s="5"/>
      <c r="K77" s="239"/>
      <c r="L77" s="239"/>
      <c r="M77" s="239"/>
      <c r="N77" s="239"/>
      <c r="O77" s="239"/>
      <c r="P77" s="239"/>
      <c r="Q77" s="239"/>
      <c r="R77" s="239"/>
      <c r="S77" s="239"/>
      <c r="T77" s="239"/>
      <c r="U77" s="239"/>
      <c r="V77" s="239"/>
      <c r="W77" s="239"/>
      <c r="X77" s="239"/>
      <c r="Y77" s="239"/>
      <c r="Z77" s="239"/>
      <c r="AA77" s="239"/>
      <c r="AB77" s="239"/>
      <c r="AC77" s="239"/>
      <c r="AD77" s="239"/>
      <c r="AE77" s="239"/>
      <c r="AF77" s="239"/>
      <c r="AG77" s="239"/>
      <c r="AH77" s="239"/>
      <c r="AI77" s="239"/>
      <c r="AJ77" s="239"/>
      <c r="AK77" s="239"/>
      <c r="AL77" s="239"/>
      <c r="AM77" s="239"/>
      <c r="AN77" s="239"/>
      <c r="AO77" s="239"/>
      <c r="AP77" s="239"/>
      <c r="AQ77" s="239"/>
      <c r="AR77" s="239"/>
      <c r="AS77" s="239"/>
      <c r="AT77" s="239"/>
      <c r="AU77" s="239"/>
      <c r="AV77" s="239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</row>
    <row r="78" spans="1:138">
      <c r="A78" s="6"/>
      <c r="B78" s="6"/>
      <c r="C78" s="6"/>
      <c r="D78" s="6"/>
      <c r="E78" s="6"/>
      <c r="F78" s="6"/>
      <c r="G78" s="5"/>
      <c r="H78" s="5"/>
      <c r="I78" s="5"/>
      <c r="J78" s="5"/>
      <c r="K78" s="239"/>
      <c r="L78" s="239"/>
      <c r="M78" s="239"/>
      <c r="N78" s="239"/>
      <c r="O78" s="239"/>
      <c r="P78" s="239"/>
      <c r="Q78" s="239"/>
      <c r="R78" s="239"/>
      <c r="S78" s="239"/>
      <c r="T78" s="239"/>
      <c r="U78" s="239"/>
      <c r="V78" s="239"/>
      <c r="W78" s="239"/>
      <c r="X78" s="239"/>
      <c r="Y78" s="239"/>
      <c r="Z78" s="239"/>
      <c r="AA78" s="239"/>
      <c r="AB78" s="239"/>
      <c r="AC78" s="239"/>
      <c r="AD78" s="239"/>
      <c r="AE78" s="239"/>
      <c r="AF78" s="239"/>
      <c r="AG78" s="239"/>
      <c r="AH78" s="239"/>
      <c r="AI78" s="239"/>
      <c r="AJ78" s="239"/>
      <c r="AK78" s="239"/>
      <c r="AL78" s="239"/>
      <c r="AM78" s="239"/>
      <c r="AN78" s="239"/>
      <c r="AO78" s="239"/>
      <c r="AP78" s="239"/>
      <c r="AQ78" s="239"/>
      <c r="AR78" s="239"/>
      <c r="AS78" s="239"/>
      <c r="AT78" s="239"/>
      <c r="AU78" s="239"/>
      <c r="AV78" s="239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</row>
    <row r="79" spans="1:138">
      <c r="A79" s="6"/>
      <c r="B79" s="6"/>
      <c r="C79" s="6"/>
      <c r="D79" s="6"/>
      <c r="E79" s="6"/>
      <c r="F79" s="6"/>
      <c r="G79" s="5"/>
      <c r="H79" s="5"/>
      <c r="I79" s="5"/>
      <c r="J79" s="5"/>
      <c r="K79" s="239"/>
      <c r="L79" s="239"/>
      <c r="M79" s="239"/>
      <c r="N79" s="239"/>
      <c r="O79" s="239"/>
      <c r="P79" s="239"/>
      <c r="Q79" s="239"/>
      <c r="R79" s="239"/>
      <c r="S79" s="239"/>
      <c r="T79" s="239"/>
      <c r="U79" s="239"/>
      <c r="V79" s="239"/>
      <c r="W79" s="239"/>
      <c r="X79" s="239"/>
      <c r="Y79" s="239"/>
      <c r="Z79" s="239"/>
      <c r="AA79" s="239"/>
      <c r="AB79" s="239"/>
      <c r="AC79" s="239"/>
      <c r="AD79" s="239"/>
      <c r="AE79" s="239"/>
      <c r="AF79" s="239"/>
      <c r="AG79" s="239"/>
      <c r="AH79" s="239"/>
      <c r="AI79" s="239"/>
      <c r="AJ79" s="239"/>
      <c r="AK79" s="239"/>
      <c r="AL79" s="239"/>
      <c r="AM79" s="239"/>
      <c r="AN79" s="239"/>
      <c r="AO79" s="239"/>
      <c r="AP79" s="239"/>
      <c r="AQ79" s="239"/>
      <c r="AR79" s="239"/>
      <c r="AS79" s="239"/>
      <c r="AT79" s="239"/>
      <c r="AU79" s="239"/>
      <c r="AV79" s="239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</row>
    <row r="80" spans="1:138">
      <c r="A80" s="6"/>
      <c r="B80" s="6"/>
      <c r="C80" s="6"/>
      <c r="D80" s="6"/>
      <c r="E80" s="6"/>
      <c r="F80" s="6"/>
      <c r="G80" s="5"/>
      <c r="H80" s="5"/>
      <c r="I80" s="5"/>
      <c r="J80" s="5"/>
      <c r="K80" s="239"/>
      <c r="L80" s="239"/>
      <c r="M80" s="239"/>
      <c r="N80" s="239"/>
      <c r="O80" s="239"/>
      <c r="P80" s="239"/>
      <c r="Q80" s="239"/>
      <c r="R80" s="239"/>
      <c r="S80" s="239"/>
      <c r="T80" s="239"/>
      <c r="U80" s="239"/>
      <c r="V80" s="239"/>
      <c r="W80" s="239"/>
      <c r="X80" s="239"/>
      <c r="Y80" s="239"/>
      <c r="Z80" s="239"/>
      <c r="AA80" s="239"/>
      <c r="AB80" s="239"/>
      <c r="AC80" s="239"/>
      <c r="AD80" s="239"/>
      <c r="AE80" s="239"/>
      <c r="AF80" s="239"/>
      <c r="AG80" s="239"/>
      <c r="AH80" s="239"/>
      <c r="AI80" s="239"/>
      <c r="AJ80" s="239"/>
      <c r="AK80" s="239"/>
      <c r="AL80" s="239"/>
      <c r="AM80" s="239"/>
      <c r="AN80" s="239"/>
      <c r="AO80" s="239"/>
      <c r="AP80" s="239"/>
      <c r="AQ80" s="239"/>
      <c r="AR80" s="239"/>
      <c r="AS80" s="239"/>
      <c r="AT80" s="239"/>
      <c r="AU80" s="239"/>
      <c r="AV80" s="239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</row>
    <row r="81" spans="1:138">
      <c r="A81" s="6"/>
      <c r="B81" s="6"/>
      <c r="C81" s="6"/>
      <c r="D81" s="6"/>
      <c r="E81" s="6"/>
      <c r="F81" s="6"/>
      <c r="G81" s="5"/>
      <c r="H81" s="5"/>
      <c r="I81" s="5"/>
      <c r="J81" s="5"/>
      <c r="K81" s="239"/>
      <c r="L81" s="239"/>
      <c r="M81" s="239"/>
      <c r="N81" s="239"/>
      <c r="O81" s="239"/>
      <c r="P81" s="239"/>
      <c r="Q81" s="239"/>
      <c r="R81" s="239"/>
      <c r="S81" s="239"/>
      <c r="T81" s="239"/>
      <c r="U81" s="239"/>
      <c r="V81" s="239"/>
      <c r="W81" s="239"/>
      <c r="X81" s="239"/>
      <c r="Y81" s="239"/>
      <c r="Z81" s="239"/>
      <c r="AA81" s="239"/>
      <c r="AB81" s="239"/>
      <c r="AC81" s="239"/>
      <c r="AD81" s="239"/>
      <c r="AE81" s="239"/>
      <c r="AF81" s="239"/>
      <c r="AG81" s="239"/>
      <c r="AH81" s="239"/>
      <c r="AI81" s="239"/>
      <c r="AJ81" s="239"/>
      <c r="AK81" s="239"/>
      <c r="AL81" s="239"/>
      <c r="AM81" s="239"/>
      <c r="AN81" s="239"/>
      <c r="AO81" s="239"/>
      <c r="AP81" s="239"/>
      <c r="AQ81" s="239"/>
      <c r="AR81" s="239"/>
      <c r="AS81" s="239"/>
      <c r="AT81" s="239"/>
      <c r="AU81" s="239"/>
      <c r="AV81" s="239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</row>
    <row r="82" spans="1:138">
      <c r="A82" s="6"/>
      <c r="B82" s="6"/>
      <c r="C82" s="6"/>
      <c r="D82" s="6"/>
      <c r="E82" s="6"/>
      <c r="F82" s="6"/>
      <c r="G82" s="5"/>
      <c r="H82" s="5"/>
      <c r="I82" s="5"/>
      <c r="J82" s="5"/>
      <c r="K82" s="239"/>
      <c r="L82" s="239"/>
      <c r="M82" s="239"/>
      <c r="N82" s="239"/>
      <c r="O82" s="239"/>
      <c r="P82" s="239"/>
      <c r="Q82" s="239"/>
      <c r="R82" s="239"/>
      <c r="S82" s="239"/>
      <c r="T82" s="239"/>
      <c r="U82" s="239"/>
      <c r="V82" s="239"/>
      <c r="W82" s="239"/>
      <c r="X82" s="239"/>
      <c r="Y82" s="239"/>
      <c r="Z82" s="239"/>
      <c r="AA82" s="239"/>
      <c r="AB82" s="239"/>
      <c r="AC82" s="239"/>
      <c r="AD82" s="239"/>
      <c r="AE82" s="239"/>
      <c r="AF82" s="239"/>
      <c r="AG82" s="239"/>
      <c r="AH82" s="239"/>
      <c r="AI82" s="239"/>
      <c r="AJ82" s="239"/>
      <c r="AK82" s="239"/>
      <c r="AL82" s="239"/>
      <c r="AM82" s="239"/>
      <c r="AN82" s="239"/>
      <c r="AO82" s="239"/>
      <c r="AP82" s="239"/>
      <c r="AQ82" s="239"/>
      <c r="AR82" s="239"/>
      <c r="AS82" s="239"/>
      <c r="AT82" s="239"/>
      <c r="AU82" s="239"/>
      <c r="AV82" s="239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</row>
    <row r="83" spans="1:138">
      <c r="A83" s="6"/>
      <c r="B83" s="6"/>
      <c r="C83" s="6"/>
      <c r="D83" s="6"/>
      <c r="E83" s="6"/>
      <c r="F83" s="6"/>
      <c r="G83" s="5"/>
      <c r="H83" s="5"/>
      <c r="I83" s="5"/>
      <c r="J83" s="5"/>
      <c r="K83" s="239"/>
      <c r="L83" s="239"/>
      <c r="M83" s="239"/>
      <c r="N83" s="239"/>
      <c r="O83" s="239"/>
      <c r="P83" s="239"/>
      <c r="Q83" s="239"/>
      <c r="R83" s="239"/>
      <c r="S83" s="239"/>
      <c r="T83" s="239"/>
      <c r="U83" s="239"/>
      <c r="V83" s="239"/>
      <c r="W83" s="239"/>
      <c r="X83" s="239"/>
      <c r="Y83" s="239"/>
      <c r="Z83" s="239"/>
      <c r="AA83" s="239"/>
      <c r="AB83" s="239"/>
      <c r="AC83" s="239"/>
      <c r="AD83" s="239"/>
      <c r="AE83" s="239"/>
      <c r="AF83" s="239"/>
      <c r="AG83" s="239"/>
      <c r="AH83" s="239"/>
      <c r="AI83" s="239"/>
      <c r="AJ83" s="239"/>
      <c r="AK83" s="239"/>
      <c r="AL83" s="239"/>
      <c r="AM83" s="239"/>
      <c r="AN83" s="239"/>
      <c r="AO83" s="239"/>
      <c r="AP83" s="239"/>
      <c r="AQ83" s="239"/>
      <c r="AR83" s="239"/>
      <c r="AS83" s="239"/>
      <c r="AT83" s="239"/>
      <c r="AU83" s="239"/>
      <c r="AV83" s="239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</row>
    <row r="84" spans="1:138">
      <c r="A84" s="6"/>
      <c r="B84" s="6"/>
      <c r="C84" s="6"/>
      <c r="D84" s="6"/>
      <c r="E84" s="6"/>
      <c r="F84" s="6"/>
      <c r="G84" s="5"/>
      <c r="H84" s="5"/>
      <c r="I84" s="5"/>
      <c r="J84" s="5"/>
      <c r="K84" s="239"/>
      <c r="L84" s="239"/>
      <c r="M84" s="239"/>
      <c r="N84" s="239"/>
      <c r="O84" s="239"/>
      <c r="P84" s="239"/>
      <c r="Q84" s="239"/>
      <c r="R84" s="239"/>
      <c r="S84" s="239"/>
      <c r="T84" s="239"/>
      <c r="U84" s="239"/>
      <c r="V84" s="239"/>
      <c r="W84" s="239"/>
      <c r="X84" s="239"/>
      <c r="Y84" s="239"/>
      <c r="Z84" s="239"/>
      <c r="AA84" s="239"/>
      <c r="AB84" s="239"/>
      <c r="AC84" s="239"/>
      <c r="AD84" s="239"/>
      <c r="AE84" s="239"/>
      <c r="AF84" s="239"/>
      <c r="AG84" s="239"/>
      <c r="AH84" s="239"/>
      <c r="AI84" s="239"/>
      <c r="AJ84" s="239"/>
      <c r="AK84" s="239"/>
      <c r="AL84" s="239"/>
      <c r="AM84" s="239"/>
      <c r="AN84" s="239"/>
      <c r="AO84" s="239"/>
      <c r="AP84" s="239"/>
      <c r="AQ84" s="239"/>
      <c r="AR84" s="239"/>
      <c r="AS84" s="239"/>
      <c r="AT84" s="239"/>
      <c r="AU84" s="239"/>
      <c r="AV84" s="239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</row>
    <row r="85" spans="1:138">
      <c r="A85" s="6"/>
      <c r="B85" s="6"/>
      <c r="C85" s="6"/>
      <c r="D85" s="6"/>
      <c r="E85" s="6"/>
      <c r="F85" s="6"/>
      <c r="G85" s="5"/>
      <c r="H85" s="5"/>
      <c r="I85" s="5"/>
      <c r="J85" s="5"/>
      <c r="K85" s="239"/>
      <c r="L85" s="239"/>
      <c r="M85" s="239"/>
      <c r="N85" s="239"/>
      <c r="O85" s="239"/>
      <c r="P85" s="239"/>
      <c r="Q85" s="239"/>
      <c r="R85" s="239"/>
      <c r="S85" s="239"/>
      <c r="T85" s="239"/>
      <c r="U85" s="239"/>
      <c r="V85" s="239"/>
      <c r="W85" s="239"/>
      <c r="X85" s="239"/>
      <c r="Y85" s="239"/>
      <c r="Z85" s="239"/>
      <c r="AA85" s="239"/>
      <c r="AB85" s="239"/>
      <c r="AC85" s="239"/>
      <c r="AD85" s="239"/>
      <c r="AE85" s="239"/>
      <c r="AF85" s="239"/>
      <c r="AG85" s="239"/>
      <c r="AH85" s="239"/>
      <c r="AI85" s="239"/>
      <c r="AJ85" s="239"/>
      <c r="AK85" s="239"/>
      <c r="AL85" s="239"/>
      <c r="AM85" s="239"/>
      <c r="AN85" s="239"/>
      <c r="AO85" s="239"/>
      <c r="AP85" s="239"/>
      <c r="AQ85" s="239"/>
      <c r="AR85" s="239"/>
      <c r="AS85" s="239"/>
      <c r="AT85" s="239"/>
      <c r="AU85" s="239"/>
      <c r="AV85" s="239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</row>
    <row r="86" spans="1:138">
      <c r="A86" s="6"/>
      <c r="B86" s="6"/>
      <c r="C86" s="6"/>
      <c r="D86" s="6"/>
      <c r="E86" s="6"/>
      <c r="F86" s="6"/>
      <c r="G86" s="5"/>
      <c r="H86" s="5"/>
      <c r="I86" s="5"/>
      <c r="J86" s="5"/>
      <c r="K86" s="239"/>
      <c r="L86" s="239"/>
      <c r="M86" s="239"/>
      <c r="N86" s="239"/>
      <c r="O86" s="239"/>
      <c r="P86" s="239"/>
      <c r="Q86" s="239"/>
      <c r="R86" s="239"/>
      <c r="S86" s="239"/>
      <c r="T86" s="239"/>
      <c r="U86" s="239"/>
      <c r="V86" s="239"/>
      <c r="W86" s="239"/>
      <c r="X86" s="239"/>
      <c r="Y86" s="239"/>
      <c r="Z86" s="239"/>
      <c r="AA86" s="239"/>
      <c r="AB86" s="239"/>
      <c r="AC86" s="239"/>
      <c r="AD86" s="239"/>
      <c r="AE86" s="239"/>
      <c r="AF86" s="239"/>
      <c r="AG86" s="239"/>
      <c r="AH86" s="239"/>
      <c r="AI86" s="239"/>
      <c r="AJ86" s="239"/>
      <c r="AK86" s="239"/>
      <c r="AL86" s="239"/>
      <c r="AM86" s="239"/>
      <c r="AN86" s="239"/>
      <c r="AO86" s="239"/>
      <c r="AP86" s="239"/>
      <c r="AQ86" s="239"/>
      <c r="AR86" s="239"/>
      <c r="AS86" s="239"/>
      <c r="AT86" s="239"/>
      <c r="AU86" s="239"/>
      <c r="AV86" s="239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</row>
    <row r="87" spans="1:138">
      <c r="A87" s="6"/>
      <c r="B87" s="6"/>
      <c r="C87" s="6"/>
      <c r="D87" s="6"/>
      <c r="E87" s="6"/>
      <c r="F87" s="6"/>
      <c r="G87" s="5"/>
      <c r="H87" s="5"/>
      <c r="I87" s="5"/>
      <c r="J87" s="5"/>
      <c r="K87" s="239"/>
      <c r="L87" s="239"/>
      <c r="M87" s="239"/>
      <c r="N87" s="239"/>
      <c r="O87" s="239"/>
      <c r="P87" s="239"/>
      <c r="Q87" s="239"/>
      <c r="R87" s="239"/>
      <c r="S87" s="239"/>
      <c r="T87" s="239"/>
      <c r="U87" s="239"/>
      <c r="V87" s="239"/>
      <c r="W87" s="239"/>
      <c r="X87" s="239"/>
      <c r="Y87" s="239"/>
      <c r="Z87" s="239"/>
      <c r="AA87" s="239"/>
      <c r="AB87" s="239"/>
      <c r="AC87" s="239"/>
      <c r="AD87" s="239"/>
      <c r="AE87" s="239"/>
      <c r="AF87" s="239"/>
      <c r="AG87" s="239"/>
      <c r="AH87" s="239"/>
      <c r="AI87" s="239"/>
      <c r="AJ87" s="239"/>
      <c r="AK87" s="239"/>
      <c r="AL87" s="239"/>
      <c r="AM87" s="239"/>
      <c r="AN87" s="239"/>
      <c r="AO87" s="239"/>
      <c r="AP87" s="239"/>
      <c r="AQ87" s="239"/>
      <c r="AR87" s="239"/>
      <c r="AS87" s="239"/>
      <c r="AT87" s="239"/>
      <c r="AU87" s="239"/>
      <c r="AV87" s="239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</row>
    <row r="88" spans="1:138">
      <c r="A88" s="6"/>
      <c r="B88" s="6"/>
      <c r="C88" s="6"/>
      <c r="D88" s="6"/>
      <c r="E88" s="6"/>
      <c r="F88" s="6"/>
      <c r="G88" s="5"/>
      <c r="H88" s="5"/>
      <c r="I88" s="5"/>
      <c r="J88" s="5"/>
      <c r="K88" s="239"/>
      <c r="L88" s="239"/>
      <c r="M88" s="239"/>
      <c r="N88" s="239"/>
      <c r="O88" s="239"/>
      <c r="P88" s="239"/>
      <c r="Q88" s="239"/>
      <c r="R88" s="239"/>
      <c r="S88" s="239"/>
      <c r="T88" s="239"/>
      <c r="U88" s="239"/>
      <c r="V88" s="239"/>
      <c r="W88" s="239"/>
      <c r="X88" s="239"/>
      <c r="Y88" s="239"/>
      <c r="Z88" s="239"/>
      <c r="AA88" s="239"/>
      <c r="AB88" s="239"/>
      <c r="AC88" s="239"/>
      <c r="AD88" s="239"/>
      <c r="AE88" s="239"/>
      <c r="AF88" s="239"/>
      <c r="AG88" s="239"/>
      <c r="AH88" s="239"/>
      <c r="AI88" s="239"/>
      <c r="AJ88" s="239"/>
      <c r="AK88" s="239"/>
      <c r="AL88" s="239"/>
      <c r="AM88" s="239"/>
      <c r="AN88" s="239"/>
      <c r="AO88" s="239"/>
      <c r="AP88" s="239"/>
      <c r="AQ88" s="239"/>
      <c r="AR88" s="239"/>
      <c r="AS88" s="239"/>
      <c r="AT88" s="239"/>
      <c r="AU88" s="239"/>
      <c r="AV88" s="239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</row>
    <row r="89" spans="1:138">
      <c r="A89" s="6"/>
      <c r="B89" s="6"/>
      <c r="C89" s="6"/>
      <c r="D89" s="6"/>
      <c r="E89" s="6"/>
      <c r="F89" s="6"/>
      <c r="G89" s="5"/>
      <c r="H89" s="5"/>
      <c r="I89" s="5"/>
      <c r="J89" s="5"/>
      <c r="K89" s="239"/>
      <c r="L89" s="239"/>
      <c r="M89" s="239"/>
      <c r="N89" s="239"/>
      <c r="O89" s="239"/>
      <c r="P89" s="239"/>
      <c r="Q89" s="239"/>
      <c r="R89" s="239"/>
      <c r="S89" s="239"/>
      <c r="T89" s="239"/>
      <c r="U89" s="239"/>
      <c r="V89" s="239"/>
      <c r="W89" s="239"/>
      <c r="X89" s="239"/>
      <c r="Y89" s="239"/>
      <c r="Z89" s="239"/>
      <c r="AA89" s="239"/>
      <c r="AB89" s="239"/>
      <c r="AC89" s="239"/>
      <c r="AD89" s="239"/>
      <c r="AE89" s="239"/>
      <c r="AF89" s="239"/>
      <c r="AG89" s="239"/>
      <c r="AH89" s="239"/>
      <c r="AI89" s="239"/>
      <c r="AJ89" s="239"/>
      <c r="AK89" s="239"/>
      <c r="AL89" s="239"/>
      <c r="AM89" s="239"/>
      <c r="AN89" s="239"/>
      <c r="AO89" s="239"/>
      <c r="AP89" s="239"/>
      <c r="AQ89" s="239"/>
      <c r="AR89" s="239"/>
      <c r="AS89" s="239"/>
      <c r="AT89" s="239"/>
      <c r="AU89" s="239"/>
      <c r="AV89" s="239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</row>
    <row r="90" spans="1:138">
      <c r="A90" s="6"/>
      <c r="B90" s="6"/>
      <c r="C90" s="6"/>
      <c r="D90" s="6"/>
      <c r="E90" s="6"/>
      <c r="F90" s="6"/>
      <c r="G90" s="5"/>
      <c r="H90" s="5"/>
      <c r="I90" s="5"/>
      <c r="J90" s="5"/>
      <c r="K90" s="239"/>
      <c r="L90" s="239"/>
      <c r="M90" s="239"/>
      <c r="N90" s="239"/>
      <c r="O90" s="239"/>
      <c r="P90" s="239"/>
      <c r="Q90" s="239"/>
      <c r="R90" s="239"/>
      <c r="S90" s="239"/>
      <c r="T90" s="239"/>
      <c r="U90" s="239"/>
      <c r="V90" s="239"/>
      <c r="W90" s="239"/>
      <c r="X90" s="239"/>
      <c r="Y90" s="239"/>
      <c r="Z90" s="239"/>
      <c r="AA90" s="239"/>
      <c r="AB90" s="239"/>
      <c r="AC90" s="239"/>
      <c r="AD90" s="239"/>
      <c r="AE90" s="239"/>
      <c r="AF90" s="239"/>
      <c r="AG90" s="239"/>
      <c r="AH90" s="239"/>
      <c r="AI90" s="239"/>
      <c r="AJ90" s="239"/>
      <c r="AK90" s="239"/>
      <c r="AL90" s="239"/>
      <c r="AM90" s="239"/>
      <c r="AN90" s="239"/>
      <c r="AO90" s="239"/>
      <c r="AP90" s="239"/>
      <c r="AQ90" s="239"/>
      <c r="AR90" s="239"/>
      <c r="AS90" s="239"/>
      <c r="AT90" s="239"/>
      <c r="AU90" s="239"/>
      <c r="AV90" s="239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</row>
    <row r="91" spans="1:138">
      <c r="A91" s="6"/>
      <c r="B91" s="6"/>
      <c r="C91" s="6"/>
      <c r="D91" s="6"/>
      <c r="E91" s="6"/>
      <c r="F91" s="6"/>
      <c r="G91" s="5"/>
      <c r="H91" s="5"/>
      <c r="I91" s="5"/>
      <c r="J91" s="5"/>
      <c r="K91" s="239"/>
      <c r="L91" s="239"/>
      <c r="M91" s="239"/>
      <c r="N91" s="239"/>
      <c r="O91" s="239"/>
      <c r="P91" s="239"/>
      <c r="Q91" s="239"/>
      <c r="R91" s="239"/>
      <c r="S91" s="239"/>
      <c r="T91" s="239"/>
      <c r="U91" s="239"/>
      <c r="V91" s="239"/>
      <c r="W91" s="239"/>
      <c r="X91" s="239"/>
      <c r="Y91" s="239"/>
      <c r="Z91" s="239"/>
      <c r="AA91" s="239"/>
      <c r="AB91" s="239"/>
      <c r="AC91" s="239"/>
      <c r="AD91" s="239"/>
      <c r="AE91" s="239"/>
      <c r="AF91" s="239"/>
      <c r="AG91" s="239"/>
      <c r="AH91" s="239"/>
      <c r="AI91" s="239"/>
      <c r="AJ91" s="239"/>
      <c r="AK91" s="239"/>
      <c r="AL91" s="239"/>
      <c r="AM91" s="239"/>
      <c r="AN91" s="239"/>
      <c r="AO91" s="239"/>
      <c r="AP91" s="239"/>
      <c r="AQ91" s="239"/>
      <c r="AR91" s="239"/>
      <c r="AS91" s="239"/>
      <c r="AT91" s="239"/>
      <c r="AU91" s="239"/>
      <c r="AV91" s="239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</row>
    <row r="92" spans="1:138">
      <c r="A92" s="6"/>
      <c r="B92" s="6"/>
      <c r="C92" s="6"/>
      <c r="D92" s="6"/>
      <c r="E92" s="6"/>
      <c r="F92" s="6"/>
      <c r="G92" s="5"/>
      <c r="H92" s="5"/>
      <c r="I92" s="5"/>
      <c r="J92" s="5"/>
      <c r="K92" s="239"/>
      <c r="L92" s="239"/>
      <c r="M92" s="239"/>
      <c r="N92" s="239"/>
      <c r="O92" s="239"/>
      <c r="P92" s="239"/>
      <c r="Q92" s="239"/>
      <c r="R92" s="239"/>
      <c r="S92" s="239"/>
      <c r="T92" s="239"/>
      <c r="U92" s="239"/>
      <c r="V92" s="239"/>
      <c r="W92" s="239"/>
      <c r="X92" s="239"/>
      <c r="Y92" s="239"/>
      <c r="Z92" s="239"/>
      <c r="AA92" s="239"/>
      <c r="AB92" s="239"/>
      <c r="AC92" s="239"/>
      <c r="AD92" s="239"/>
      <c r="AE92" s="239"/>
      <c r="AF92" s="239"/>
      <c r="AG92" s="239"/>
      <c r="AH92" s="239"/>
      <c r="AI92" s="239"/>
      <c r="AJ92" s="239"/>
      <c r="AK92" s="239"/>
      <c r="AL92" s="239"/>
      <c r="AM92" s="239"/>
      <c r="AN92" s="239"/>
      <c r="AO92" s="239"/>
      <c r="AP92" s="239"/>
      <c r="AQ92" s="239"/>
      <c r="AR92" s="239"/>
      <c r="AS92" s="239"/>
      <c r="AT92" s="239"/>
      <c r="AU92" s="239"/>
      <c r="AV92" s="239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</row>
    <row r="93" spans="1:138">
      <c r="A93" s="6"/>
      <c r="B93" s="6"/>
      <c r="C93" s="6"/>
      <c r="D93" s="6"/>
      <c r="E93" s="6"/>
      <c r="F93" s="6"/>
      <c r="G93" s="5"/>
      <c r="H93" s="5"/>
      <c r="I93" s="5"/>
      <c r="J93" s="5"/>
      <c r="K93" s="239"/>
      <c r="L93" s="239"/>
      <c r="M93" s="239"/>
      <c r="N93" s="239"/>
      <c r="O93" s="239"/>
      <c r="P93" s="239"/>
      <c r="Q93" s="239"/>
      <c r="R93" s="239"/>
      <c r="S93" s="239"/>
      <c r="T93" s="239"/>
      <c r="U93" s="239"/>
      <c r="V93" s="239"/>
      <c r="W93" s="239"/>
      <c r="X93" s="239"/>
      <c r="Y93" s="239"/>
      <c r="Z93" s="239"/>
      <c r="AA93" s="239"/>
      <c r="AB93" s="239"/>
      <c r="AC93" s="239"/>
      <c r="AD93" s="239"/>
      <c r="AE93" s="239"/>
      <c r="AF93" s="239"/>
      <c r="AG93" s="239"/>
      <c r="AH93" s="239"/>
      <c r="AI93" s="239"/>
      <c r="AJ93" s="239"/>
      <c r="AK93" s="239"/>
      <c r="AL93" s="239"/>
      <c r="AM93" s="239"/>
      <c r="AN93" s="239"/>
      <c r="AO93" s="239"/>
      <c r="AP93" s="239"/>
      <c r="AQ93" s="239"/>
      <c r="AR93" s="239"/>
      <c r="AS93" s="239"/>
      <c r="AT93" s="239"/>
      <c r="AU93" s="239"/>
      <c r="AV93" s="239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</row>
    <row r="94" spans="1:138">
      <c r="A94" s="6"/>
      <c r="B94" s="6"/>
      <c r="C94" s="6"/>
      <c r="D94" s="6"/>
      <c r="E94" s="6"/>
      <c r="F94" s="6"/>
      <c r="G94" s="5"/>
      <c r="H94" s="5"/>
      <c r="I94" s="5"/>
      <c r="J94" s="5"/>
      <c r="K94" s="239"/>
      <c r="L94" s="239"/>
      <c r="M94" s="239"/>
      <c r="N94" s="239"/>
      <c r="O94" s="239"/>
      <c r="P94" s="239"/>
      <c r="Q94" s="239"/>
      <c r="R94" s="239"/>
      <c r="S94" s="239"/>
      <c r="T94" s="239"/>
      <c r="U94" s="239"/>
      <c r="V94" s="239"/>
      <c r="W94" s="239"/>
      <c r="X94" s="239"/>
      <c r="Y94" s="239"/>
      <c r="Z94" s="239"/>
      <c r="AA94" s="239"/>
      <c r="AB94" s="239"/>
      <c r="AC94" s="239"/>
      <c r="AD94" s="239"/>
      <c r="AE94" s="239"/>
      <c r="AF94" s="239"/>
      <c r="AG94" s="239"/>
      <c r="AH94" s="239"/>
      <c r="AI94" s="239"/>
      <c r="AJ94" s="239"/>
      <c r="AK94" s="239"/>
      <c r="AL94" s="239"/>
      <c r="AM94" s="239"/>
      <c r="AN94" s="239"/>
      <c r="AO94" s="239"/>
      <c r="AP94" s="239"/>
      <c r="AQ94" s="239"/>
      <c r="AR94" s="239"/>
      <c r="AS94" s="239"/>
      <c r="AT94" s="239"/>
      <c r="AU94" s="239"/>
      <c r="AV94" s="239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</row>
    <row r="95" spans="1:138">
      <c r="A95" s="6"/>
      <c r="B95" s="6"/>
      <c r="C95" s="6"/>
      <c r="D95" s="6"/>
      <c r="E95" s="6"/>
      <c r="F95" s="6"/>
      <c r="G95" s="5"/>
      <c r="H95" s="5"/>
      <c r="I95" s="5"/>
      <c r="J95" s="5"/>
      <c r="K95" s="239"/>
      <c r="L95" s="239"/>
      <c r="M95" s="239"/>
      <c r="N95" s="239"/>
      <c r="O95" s="239"/>
      <c r="P95" s="239"/>
      <c r="Q95" s="239"/>
      <c r="R95" s="239"/>
      <c r="S95" s="239"/>
      <c r="T95" s="239"/>
      <c r="U95" s="239"/>
      <c r="V95" s="239"/>
      <c r="W95" s="239"/>
      <c r="X95" s="239"/>
      <c r="Y95" s="239"/>
      <c r="Z95" s="239"/>
      <c r="AA95" s="239"/>
      <c r="AB95" s="239"/>
      <c r="AC95" s="239"/>
      <c r="AD95" s="239"/>
      <c r="AE95" s="239"/>
      <c r="AF95" s="239"/>
      <c r="AG95" s="239"/>
      <c r="AH95" s="239"/>
      <c r="AI95" s="239"/>
      <c r="AJ95" s="239"/>
      <c r="AK95" s="239"/>
      <c r="AL95" s="239"/>
      <c r="AM95" s="239"/>
      <c r="AN95" s="239"/>
      <c r="AO95" s="239"/>
      <c r="AP95" s="239"/>
      <c r="AQ95" s="239"/>
      <c r="AR95" s="239"/>
      <c r="AS95" s="239"/>
      <c r="AT95" s="239"/>
      <c r="AU95" s="239"/>
      <c r="AV95" s="239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</row>
    <row r="96" spans="1:138">
      <c r="A96" s="6"/>
      <c r="B96" s="6"/>
      <c r="C96" s="6"/>
      <c r="D96" s="6"/>
      <c r="E96" s="6"/>
      <c r="F96" s="6"/>
      <c r="G96" s="5"/>
      <c r="H96" s="5"/>
      <c r="I96" s="5"/>
      <c r="J96" s="5"/>
      <c r="K96" s="239"/>
      <c r="L96" s="239"/>
      <c r="M96" s="239"/>
      <c r="N96" s="239"/>
      <c r="O96" s="239"/>
      <c r="P96" s="239"/>
      <c r="Q96" s="239"/>
      <c r="R96" s="239"/>
      <c r="S96" s="239"/>
      <c r="T96" s="239"/>
      <c r="U96" s="239"/>
      <c r="V96" s="239"/>
      <c r="W96" s="239"/>
      <c r="X96" s="239"/>
      <c r="Y96" s="239"/>
      <c r="Z96" s="239"/>
      <c r="AA96" s="239"/>
      <c r="AB96" s="239"/>
      <c r="AC96" s="239"/>
      <c r="AD96" s="239"/>
      <c r="AE96" s="239"/>
      <c r="AF96" s="239"/>
      <c r="AG96" s="239"/>
      <c r="AH96" s="239"/>
      <c r="AI96" s="239"/>
      <c r="AJ96" s="239"/>
      <c r="AK96" s="239"/>
      <c r="AL96" s="239"/>
      <c r="AM96" s="239"/>
      <c r="AN96" s="239"/>
      <c r="AO96" s="239"/>
      <c r="AP96" s="239"/>
      <c r="AQ96" s="239"/>
      <c r="AR96" s="239"/>
      <c r="AS96" s="239"/>
      <c r="AT96" s="239"/>
      <c r="AU96" s="239"/>
      <c r="AV96" s="239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</row>
    <row r="97" spans="1:138">
      <c r="A97" s="6"/>
      <c r="B97" s="6"/>
      <c r="C97" s="6"/>
      <c r="D97" s="6"/>
      <c r="E97" s="6"/>
      <c r="F97" s="6"/>
      <c r="G97" s="5"/>
      <c r="H97" s="5"/>
      <c r="I97" s="5"/>
      <c r="J97" s="5"/>
      <c r="K97" s="239"/>
      <c r="L97" s="239"/>
      <c r="M97" s="239"/>
      <c r="N97" s="239"/>
      <c r="O97" s="239"/>
      <c r="P97" s="239"/>
      <c r="Q97" s="239"/>
      <c r="R97" s="239"/>
      <c r="S97" s="239"/>
      <c r="T97" s="239"/>
      <c r="U97" s="239"/>
      <c r="V97" s="239"/>
      <c r="W97" s="239"/>
      <c r="X97" s="239"/>
      <c r="Y97" s="239"/>
      <c r="Z97" s="239"/>
      <c r="AA97" s="239"/>
      <c r="AB97" s="239"/>
      <c r="AC97" s="239"/>
      <c r="AD97" s="239"/>
      <c r="AE97" s="239"/>
      <c r="AF97" s="239"/>
      <c r="AG97" s="239"/>
      <c r="AH97" s="239"/>
      <c r="AI97" s="239"/>
      <c r="AJ97" s="239"/>
      <c r="AK97" s="239"/>
      <c r="AL97" s="239"/>
      <c r="AM97" s="239"/>
      <c r="AN97" s="239"/>
      <c r="AO97" s="239"/>
      <c r="AP97" s="239"/>
      <c r="AQ97" s="239"/>
      <c r="AR97" s="239"/>
      <c r="AS97" s="239"/>
      <c r="AT97" s="239"/>
      <c r="AU97" s="239"/>
      <c r="AV97" s="239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</row>
    <row r="98" spans="1:138">
      <c r="A98" s="6"/>
      <c r="B98" s="6"/>
      <c r="C98" s="6"/>
      <c r="D98" s="6"/>
      <c r="E98" s="6"/>
      <c r="F98" s="6"/>
      <c r="G98" s="5"/>
      <c r="H98" s="5"/>
      <c r="I98" s="5"/>
      <c r="J98" s="5"/>
      <c r="K98" s="239"/>
      <c r="L98" s="239"/>
      <c r="M98" s="239"/>
      <c r="N98" s="239"/>
      <c r="O98" s="239"/>
      <c r="P98" s="239"/>
      <c r="Q98" s="239"/>
      <c r="R98" s="239"/>
      <c r="S98" s="239"/>
      <c r="T98" s="239"/>
      <c r="U98" s="239"/>
      <c r="V98" s="239"/>
      <c r="W98" s="239"/>
      <c r="X98" s="239"/>
      <c r="Y98" s="239"/>
      <c r="Z98" s="239"/>
      <c r="AA98" s="239"/>
      <c r="AB98" s="239"/>
      <c r="AC98" s="239"/>
      <c r="AD98" s="239"/>
      <c r="AE98" s="239"/>
      <c r="AF98" s="239"/>
      <c r="AG98" s="239"/>
      <c r="AH98" s="239"/>
      <c r="AI98" s="239"/>
      <c r="AJ98" s="239"/>
      <c r="AK98" s="239"/>
      <c r="AL98" s="239"/>
      <c r="AM98" s="239"/>
      <c r="AN98" s="239"/>
      <c r="AO98" s="239"/>
      <c r="AP98" s="239"/>
      <c r="AQ98" s="239"/>
      <c r="AR98" s="239"/>
      <c r="AS98" s="239"/>
      <c r="AT98" s="239"/>
      <c r="AU98" s="239"/>
      <c r="AV98" s="239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</row>
    <row r="99" spans="1:138">
      <c r="A99" s="6"/>
      <c r="B99" s="6"/>
      <c r="C99" s="6"/>
      <c r="D99" s="6"/>
      <c r="E99" s="6"/>
      <c r="F99" s="6"/>
      <c r="G99" s="5"/>
      <c r="H99" s="5"/>
      <c r="I99" s="5"/>
      <c r="J99" s="5"/>
      <c r="K99" s="239"/>
      <c r="L99" s="239"/>
      <c r="M99" s="239"/>
      <c r="N99" s="239"/>
      <c r="O99" s="239"/>
      <c r="P99" s="239"/>
      <c r="Q99" s="239"/>
      <c r="R99" s="239"/>
      <c r="S99" s="239"/>
      <c r="T99" s="239"/>
      <c r="U99" s="239"/>
      <c r="V99" s="239"/>
      <c r="W99" s="239"/>
      <c r="X99" s="239"/>
      <c r="Y99" s="239"/>
      <c r="Z99" s="239"/>
      <c r="AA99" s="239"/>
      <c r="AB99" s="239"/>
      <c r="AC99" s="239"/>
      <c r="AD99" s="239"/>
      <c r="AE99" s="239"/>
      <c r="AF99" s="239"/>
      <c r="AG99" s="239"/>
      <c r="AH99" s="239"/>
      <c r="AI99" s="239"/>
      <c r="AJ99" s="239"/>
      <c r="AK99" s="239"/>
      <c r="AL99" s="239"/>
      <c r="AM99" s="239"/>
      <c r="AN99" s="239"/>
      <c r="AO99" s="239"/>
      <c r="AP99" s="239"/>
      <c r="AQ99" s="239"/>
      <c r="AR99" s="239"/>
      <c r="AS99" s="239"/>
      <c r="AT99" s="239"/>
      <c r="AU99" s="239"/>
      <c r="AV99" s="239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</row>
    <row r="100" spans="1:138">
      <c r="A100" s="6"/>
      <c r="B100" s="6"/>
      <c r="C100" s="6"/>
      <c r="D100" s="6"/>
      <c r="E100" s="6"/>
      <c r="F100" s="6"/>
      <c r="G100" s="5"/>
      <c r="H100" s="5"/>
      <c r="I100" s="5"/>
      <c r="J100" s="5"/>
      <c r="K100" s="239"/>
      <c r="L100" s="239"/>
      <c r="M100" s="239"/>
      <c r="N100" s="239"/>
      <c r="O100" s="239"/>
      <c r="P100" s="239"/>
      <c r="Q100" s="239"/>
      <c r="R100" s="239"/>
      <c r="S100" s="239"/>
      <c r="T100" s="239"/>
      <c r="U100" s="239"/>
      <c r="V100" s="239"/>
      <c r="W100" s="239"/>
      <c r="X100" s="239"/>
      <c r="Y100" s="239"/>
      <c r="Z100" s="239"/>
      <c r="AA100" s="239"/>
      <c r="AB100" s="239"/>
      <c r="AC100" s="239"/>
      <c r="AD100" s="239"/>
      <c r="AE100" s="239"/>
      <c r="AF100" s="239"/>
      <c r="AG100" s="239"/>
      <c r="AH100" s="239"/>
      <c r="AI100" s="239"/>
      <c r="AJ100" s="239"/>
      <c r="AK100" s="239"/>
      <c r="AL100" s="239"/>
      <c r="AM100" s="239"/>
      <c r="AN100" s="239"/>
      <c r="AO100" s="239"/>
      <c r="AP100" s="239"/>
      <c r="AQ100" s="239"/>
      <c r="AR100" s="239"/>
      <c r="AS100" s="239"/>
      <c r="AT100" s="239"/>
      <c r="AU100" s="239"/>
      <c r="AV100" s="239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</row>
    <row r="101" spans="1:138">
      <c r="A101" s="6"/>
      <c r="B101" s="6"/>
      <c r="C101" s="6"/>
      <c r="D101" s="6"/>
      <c r="E101" s="6"/>
      <c r="F101" s="6"/>
      <c r="G101" s="5"/>
      <c r="H101" s="5"/>
      <c r="I101" s="5"/>
      <c r="J101" s="5"/>
      <c r="K101" s="239"/>
      <c r="L101" s="239"/>
      <c r="M101" s="239"/>
      <c r="N101" s="239"/>
      <c r="O101" s="239"/>
      <c r="P101" s="239"/>
      <c r="Q101" s="239"/>
      <c r="R101" s="239"/>
      <c r="S101" s="239"/>
      <c r="T101" s="239"/>
      <c r="U101" s="239"/>
      <c r="V101" s="239"/>
      <c r="W101" s="239"/>
      <c r="X101" s="239"/>
      <c r="Y101" s="239"/>
      <c r="Z101" s="239"/>
      <c r="AA101" s="239"/>
      <c r="AB101" s="239"/>
      <c r="AC101" s="239"/>
      <c r="AD101" s="239"/>
      <c r="AE101" s="239"/>
      <c r="AF101" s="239"/>
      <c r="AG101" s="239"/>
      <c r="AH101" s="239"/>
      <c r="AI101" s="239"/>
      <c r="AJ101" s="239"/>
      <c r="AK101" s="239"/>
      <c r="AL101" s="239"/>
      <c r="AM101" s="239"/>
      <c r="AN101" s="239"/>
      <c r="AO101" s="239"/>
      <c r="AP101" s="239"/>
      <c r="AQ101" s="239"/>
      <c r="AR101" s="239"/>
      <c r="AS101" s="239"/>
      <c r="AT101" s="239"/>
      <c r="AU101" s="239"/>
      <c r="AV101" s="239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</row>
    <row r="102" spans="1:138">
      <c r="A102" s="6"/>
      <c r="B102" s="6"/>
      <c r="C102" s="6"/>
      <c r="D102" s="6"/>
      <c r="E102" s="6"/>
      <c r="F102" s="6"/>
      <c r="G102" s="5"/>
      <c r="H102" s="5"/>
      <c r="I102" s="5"/>
      <c r="J102" s="5"/>
      <c r="K102" s="239"/>
      <c r="L102" s="239"/>
      <c r="M102" s="239"/>
      <c r="N102" s="239"/>
      <c r="O102" s="239"/>
      <c r="P102" s="239"/>
      <c r="Q102" s="239"/>
      <c r="R102" s="239"/>
      <c r="S102" s="239"/>
      <c r="T102" s="239"/>
      <c r="U102" s="239"/>
      <c r="V102" s="239"/>
      <c r="W102" s="239"/>
      <c r="X102" s="239"/>
      <c r="Y102" s="239"/>
      <c r="Z102" s="239"/>
      <c r="AA102" s="239"/>
      <c r="AB102" s="239"/>
      <c r="AC102" s="239"/>
      <c r="AD102" s="239"/>
      <c r="AE102" s="239"/>
      <c r="AF102" s="239"/>
      <c r="AG102" s="239"/>
      <c r="AH102" s="239"/>
      <c r="AI102" s="239"/>
      <c r="AJ102" s="239"/>
      <c r="AK102" s="239"/>
      <c r="AL102" s="239"/>
      <c r="AM102" s="239"/>
      <c r="AN102" s="239"/>
      <c r="AO102" s="239"/>
      <c r="AP102" s="239"/>
      <c r="AQ102" s="239"/>
      <c r="AR102" s="239"/>
      <c r="AS102" s="239"/>
      <c r="AT102" s="239"/>
      <c r="AU102" s="239"/>
      <c r="AV102" s="239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</row>
    <row r="103" spans="1:138">
      <c r="A103" s="6"/>
      <c r="B103" s="6"/>
      <c r="C103" s="6"/>
      <c r="D103" s="6"/>
      <c r="E103" s="6"/>
      <c r="F103" s="6"/>
      <c r="G103" s="5"/>
      <c r="H103" s="5"/>
      <c r="I103" s="5"/>
      <c r="J103" s="5"/>
      <c r="K103" s="239"/>
      <c r="L103" s="239"/>
      <c r="M103" s="239"/>
      <c r="N103" s="239"/>
      <c r="O103" s="239"/>
      <c r="P103" s="239"/>
      <c r="Q103" s="239"/>
      <c r="R103" s="239"/>
      <c r="S103" s="239"/>
      <c r="T103" s="239"/>
      <c r="U103" s="239"/>
      <c r="V103" s="239"/>
      <c r="W103" s="239"/>
      <c r="X103" s="239"/>
      <c r="Y103" s="239"/>
      <c r="Z103" s="239"/>
      <c r="AA103" s="239"/>
      <c r="AB103" s="239"/>
      <c r="AC103" s="239"/>
      <c r="AD103" s="239"/>
      <c r="AE103" s="239"/>
      <c r="AF103" s="239"/>
      <c r="AG103" s="239"/>
      <c r="AH103" s="239"/>
      <c r="AI103" s="239"/>
      <c r="AJ103" s="239"/>
      <c r="AK103" s="239"/>
      <c r="AL103" s="239"/>
      <c r="AM103" s="239"/>
      <c r="AN103" s="239"/>
      <c r="AO103" s="239"/>
      <c r="AP103" s="239"/>
      <c r="AQ103" s="239"/>
      <c r="AR103" s="239"/>
      <c r="AS103" s="239"/>
      <c r="AT103" s="239"/>
      <c r="AU103" s="239"/>
      <c r="AV103" s="239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</row>
    <row r="104" spans="1:138">
      <c r="A104" s="6"/>
      <c r="B104" s="6"/>
      <c r="C104" s="6"/>
      <c r="D104" s="6"/>
      <c r="E104" s="6"/>
      <c r="F104" s="6"/>
      <c r="G104" s="5"/>
      <c r="H104" s="5"/>
      <c r="I104" s="5"/>
      <c r="J104" s="5"/>
      <c r="K104" s="239"/>
      <c r="L104" s="239"/>
      <c r="M104" s="239"/>
      <c r="N104" s="239"/>
      <c r="O104" s="239"/>
      <c r="P104" s="239"/>
      <c r="Q104" s="239"/>
      <c r="R104" s="239"/>
      <c r="S104" s="239"/>
      <c r="T104" s="239"/>
      <c r="U104" s="239"/>
      <c r="V104" s="239"/>
      <c r="W104" s="239"/>
      <c r="X104" s="239"/>
      <c r="Y104" s="239"/>
      <c r="Z104" s="239"/>
      <c r="AA104" s="239"/>
      <c r="AB104" s="239"/>
      <c r="AC104" s="239"/>
      <c r="AD104" s="239"/>
      <c r="AE104" s="239"/>
      <c r="AF104" s="239"/>
      <c r="AG104" s="239"/>
      <c r="AH104" s="239"/>
      <c r="AI104" s="239"/>
      <c r="AJ104" s="239"/>
      <c r="AK104" s="239"/>
      <c r="AL104" s="239"/>
      <c r="AM104" s="239"/>
      <c r="AN104" s="239"/>
      <c r="AO104" s="239"/>
      <c r="AP104" s="239"/>
      <c r="AQ104" s="239"/>
      <c r="AR104" s="239"/>
      <c r="AS104" s="239"/>
      <c r="AT104" s="239"/>
      <c r="AU104" s="239"/>
      <c r="AV104" s="239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</row>
    <row r="105" spans="1:138">
      <c r="A105" s="6"/>
      <c r="B105" s="6"/>
      <c r="C105" s="6"/>
      <c r="D105" s="6"/>
      <c r="E105" s="6"/>
      <c r="F105" s="6"/>
      <c r="G105" s="5"/>
      <c r="H105" s="5"/>
      <c r="I105" s="5"/>
      <c r="J105" s="5"/>
      <c r="K105" s="239"/>
      <c r="L105" s="239"/>
      <c r="M105" s="239"/>
      <c r="N105" s="239"/>
      <c r="O105" s="239"/>
      <c r="P105" s="239"/>
      <c r="Q105" s="239"/>
      <c r="R105" s="239"/>
      <c r="S105" s="239"/>
      <c r="T105" s="239"/>
      <c r="U105" s="239"/>
      <c r="V105" s="239"/>
      <c r="W105" s="239"/>
      <c r="X105" s="239"/>
      <c r="Y105" s="239"/>
      <c r="Z105" s="239"/>
      <c r="AA105" s="239"/>
      <c r="AB105" s="239"/>
      <c r="AC105" s="239"/>
      <c r="AD105" s="239"/>
      <c r="AE105" s="239"/>
      <c r="AF105" s="239"/>
      <c r="AG105" s="239"/>
      <c r="AH105" s="239"/>
      <c r="AI105" s="239"/>
      <c r="AJ105" s="239"/>
      <c r="AK105" s="239"/>
      <c r="AL105" s="239"/>
      <c r="AM105" s="239"/>
      <c r="AN105" s="239"/>
      <c r="AO105" s="239"/>
      <c r="AP105" s="239"/>
      <c r="AQ105" s="239"/>
      <c r="AR105" s="239"/>
      <c r="AS105" s="239"/>
      <c r="AT105" s="239"/>
      <c r="AU105" s="239"/>
      <c r="AV105" s="239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</row>
    <row r="106" spans="1:138">
      <c r="A106" s="6"/>
      <c r="B106" s="6"/>
      <c r="C106" s="6"/>
      <c r="D106" s="6"/>
      <c r="E106" s="6"/>
      <c r="F106" s="6"/>
      <c r="G106" s="5"/>
      <c r="H106" s="5"/>
      <c r="I106" s="5"/>
      <c r="J106" s="5"/>
      <c r="K106" s="239"/>
      <c r="L106" s="239"/>
      <c r="M106" s="239"/>
      <c r="N106" s="239"/>
      <c r="O106" s="239"/>
      <c r="P106" s="239"/>
      <c r="Q106" s="239"/>
      <c r="R106" s="239"/>
      <c r="S106" s="239"/>
      <c r="T106" s="239"/>
      <c r="U106" s="239"/>
      <c r="V106" s="239"/>
      <c r="W106" s="239"/>
      <c r="X106" s="239"/>
      <c r="Y106" s="239"/>
      <c r="Z106" s="239"/>
      <c r="AA106" s="239"/>
      <c r="AB106" s="239"/>
      <c r="AC106" s="239"/>
      <c r="AD106" s="239"/>
      <c r="AE106" s="239"/>
      <c r="AF106" s="239"/>
      <c r="AG106" s="239"/>
      <c r="AH106" s="239"/>
      <c r="AI106" s="239"/>
      <c r="AJ106" s="239"/>
      <c r="AK106" s="239"/>
      <c r="AL106" s="239"/>
      <c r="AM106" s="239"/>
      <c r="AN106" s="239"/>
      <c r="AO106" s="239"/>
      <c r="AP106" s="239"/>
      <c r="AQ106" s="239"/>
      <c r="AR106" s="239"/>
      <c r="AS106" s="239"/>
      <c r="AT106" s="239"/>
      <c r="AU106" s="239"/>
      <c r="AV106" s="239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</row>
    <row r="107" spans="1:138">
      <c r="A107" s="6"/>
      <c r="B107" s="6"/>
      <c r="C107" s="6"/>
      <c r="D107" s="6"/>
      <c r="E107" s="6"/>
      <c r="F107" s="6"/>
      <c r="G107" s="5"/>
      <c r="H107" s="5"/>
      <c r="I107" s="5"/>
      <c r="J107" s="5"/>
      <c r="K107" s="239"/>
      <c r="L107" s="239"/>
      <c r="M107" s="239"/>
      <c r="N107" s="239"/>
      <c r="O107" s="239"/>
      <c r="P107" s="239"/>
      <c r="Q107" s="239"/>
      <c r="R107" s="239"/>
      <c r="S107" s="239"/>
      <c r="T107" s="239"/>
      <c r="U107" s="239"/>
      <c r="V107" s="239"/>
      <c r="W107" s="239"/>
      <c r="X107" s="239"/>
      <c r="Y107" s="239"/>
      <c r="Z107" s="239"/>
      <c r="AA107" s="239"/>
      <c r="AB107" s="239"/>
      <c r="AC107" s="239"/>
      <c r="AD107" s="239"/>
      <c r="AE107" s="239"/>
      <c r="AF107" s="239"/>
      <c r="AG107" s="239"/>
      <c r="AH107" s="239"/>
      <c r="AI107" s="239"/>
      <c r="AJ107" s="239"/>
      <c r="AK107" s="239"/>
      <c r="AL107" s="239"/>
      <c r="AM107" s="239"/>
      <c r="AN107" s="239"/>
      <c r="AO107" s="239"/>
      <c r="AP107" s="239"/>
      <c r="AQ107" s="239"/>
      <c r="AR107" s="239"/>
      <c r="AS107" s="239"/>
      <c r="AT107" s="239"/>
      <c r="AU107" s="239"/>
      <c r="AV107" s="239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</row>
    <row r="108" spans="1:138">
      <c r="A108" s="6"/>
      <c r="B108" s="6"/>
      <c r="C108" s="6"/>
      <c r="D108" s="6"/>
      <c r="E108" s="6"/>
      <c r="F108" s="6"/>
      <c r="G108" s="5"/>
      <c r="H108" s="5"/>
      <c r="I108" s="5"/>
      <c r="J108" s="5"/>
      <c r="K108" s="239"/>
      <c r="L108" s="239"/>
      <c r="M108" s="239"/>
      <c r="N108" s="239"/>
      <c r="O108" s="239"/>
      <c r="P108" s="239"/>
      <c r="Q108" s="239"/>
      <c r="R108" s="239"/>
      <c r="S108" s="239"/>
      <c r="T108" s="239"/>
      <c r="U108" s="239"/>
      <c r="V108" s="239"/>
      <c r="W108" s="239"/>
      <c r="X108" s="239"/>
      <c r="Y108" s="239"/>
      <c r="Z108" s="239"/>
      <c r="AA108" s="239"/>
      <c r="AB108" s="239"/>
      <c r="AC108" s="239"/>
      <c r="AD108" s="239"/>
      <c r="AE108" s="239"/>
      <c r="AF108" s="239"/>
      <c r="AG108" s="239"/>
      <c r="AH108" s="239"/>
      <c r="AI108" s="239"/>
      <c r="AJ108" s="239"/>
      <c r="AK108" s="239"/>
      <c r="AL108" s="239"/>
      <c r="AM108" s="239"/>
      <c r="AN108" s="239"/>
      <c r="AO108" s="239"/>
      <c r="AP108" s="239"/>
      <c r="AQ108" s="239"/>
      <c r="AR108" s="239"/>
      <c r="AS108" s="239"/>
      <c r="AT108" s="239"/>
      <c r="AU108" s="239"/>
      <c r="AV108" s="239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</row>
    <row r="109" spans="1:138">
      <c r="A109" s="6"/>
      <c r="B109" s="6"/>
      <c r="C109" s="6"/>
      <c r="D109" s="6"/>
      <c r="E109" s="6"/>
      <c r="F109" s="6"/>
      <c r="G109" s="5"/>
      <c r="H109" s="5"/>
      <c r="I109" s="5"/>
      <c r="J109" s="5"/>
      <c r="K109" s="239"/>
      <c r="L109" s="239"/>
      <c r="M109" s="239"/>
      <c r="N109" s="239"/>
      <c r="O109" s="239"/>
      <c r="P109" s="239"/>
      <c r="Q109" s="239"/>
      <c r="R109" s="239"/>
      <c r="S109" s="239"/>
      <c r="T109" s="239"/>
      <c r="U109" s="239"/>
      <c r="V109" s="239"/>
      <c r="W109" s="239"/>
      <c r="X109" s="239"/>
      <c r="Y109" s="239"/>
      <c r="Z109" s="239"/>
      <c r="AA109" s="239"/>
      <c r="AB109" s="239"/>
      <c r="AC109" s="239"/>
      <c r="AD109" s="239"/>
      <c r="AE109" s="239"/>
      <c r="AF109" s="239"/>
      <c r="AG109" s="239"/>
      <c r="AH109" s="239"/>
      <c r="AI109" s="239"/>
      <c r="AJ109" s="239"/>
      <c r="AK109" s="239"/>
      <c r="AL109" s="239"/>
      <c r="AM109" s="239"/>
      <c r="AN109" s="239"/>
      <c r="AO109" s="239"/>
      <c r="AP109" s="239"/>
      <c r="AQ109" s="239"/>
      <c r="AR109" s="239"/>
      <c r="AS109" s="239"/>
      <c r="AT109" s="239"/>
      <c r="AU109" s="239"/>
      <c r="AV109" s="239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</row>
    <row r="110" spans="1:138">
      <c r="A110" s="6"/>
      <c r="B110" s="6"/>
      <c r="C110" s="6"/>
      <c r="D110" s="6"/>
      <c r="E110" s="6"/>
      <c r="F110" s="6"/>
      <c r="G110" s="5"/>
      <c r="H110" s="5"/>
      <c r="I110" s="5"/>
      <c r="J110" s="5"/>
      <c r="K110" s="239"/>
      <c r="L110" s="239"/>
      <c r="M110" s="239"/>
      <c r="N110" s="239"/>
      <c r="O110" s="239"/>
      <c r="P110" s="239"/>
      <c r="Q110" s="239"/>
      <c r="R110" s="239"/>
      <c r="S110" s="239"/>
      <c r="T110" s="239"/>
      <c r="U110" s="239"/>
      <c r="V110" s="239"/>
      <c r="W110" s="239"/>
      <c r="X110" s="239"/>
      <c r="Y110" s="239"/>
      <c r="Z110" s="239"/>
      <c r="AA110" s="239"/>
      <c r="AB110" s="239"/>
      <c r="AC110" s="239"/>
      <c r="AD110" s="239"/>
      <c r="AE110" s="239"/>
      <c r="AF110" s="239"/>
      <c r="AG110" s="239"/>
      <c r="AH110" s="239"/>
      <c r="AI110" s="239"/>
      <c r="AJ110" s="239"/>
      <c r="AK110" s="239"/>
      <c r="AL110" s="239"/>
      <c r="AM110" s="239"/>
      <c r="AN110" s="239"/>
      <c r="AO110" s="239"/>
      <c r="AP110" s="239"/>
      <c r="AQ110" s="239"/>
      <c r="AR110" s="239"/>
      <c r="AS110" s="239"/>
      <c r="AT110" s="239"/>
      <c r="AU110" s="239"/>
      <c r="AV110" s="239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</row>
    <row r="111" spans="1:138">
      <c r="A111" s="6"/>
      <c r="B111" s="6"/>
      <c r="C111" s="6"/>
      <c r="D111" s="6"/>
      <c r="E111" s="6"/>
      <c r="F111" s="6"/>
      <c r="G111" s="5"/>
      <c r="H111" s="5"/>
      <c r="I111" s="5"/>
      <c r="J111" s="5"/>
      <c r="K111" s="239"/>
      <c r="L111" s="239"/>
      <c r="M111" s="239"/>
      <c r="N111" s="239"/>
      <c r="O111" s="239"/>
      <c r="P111" s="239"/>
      <c r="Q111" s="239"/>
      <c r="R111" s="239"/>
      <c r="S111" s="239"/>
      <c r="T111" s="239"/>
      <c r="U111" s="239"/>
      <c r="V111" s="239"/>
      <c r="W111" s="239"/>
      <c r="X111" s="239"/>
      <c r="Y111" s="239"/>
      <c r="Z111" s="239"/>
      <c r="AA111" s="239"/>
      <c r="AB111" s="239"/>
      <c r="AC111" s="239"/>
      <c r="AD111" s="239"/>
      <c r="AE111" s="239"/>
      <c r="AF111" s="239"/>
      <c r="AG111" s="239"/>
      <c r="AH111" s="239"/>
      <c r="AI111" s="239"/>
      <c r="AJ111" s="239"/>
      <c r="AK111" s="239"/>
      <c r="AL111" s="239"/>
      <c r="AM111" s="239"/>
      <c r="AN111" s="239"/>
      <c r="AO111" s="239"/>
      <c r="AP111" s="239"/>
      <c r="AQ111" s="239"/>
      <c r="AR111" s="239"/>
      <c r="AS111" s="239"/>
      <c r="AT111" s="239"/>
      <c r="AU111" s="239"/>
      <c r="AV111" s="239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</row>
    <row r="112" spans="1:138">
      <c r="A112" s="6"/>
      <c r="B112" s="6"/>
      <c r="C112" s="6"/>
      <c r="D112" s="6"/>
      <c r="E112" s="6"/>
      <c r="F112" s="6"/>
      <c r="G112" s="5"/>
      <c r="H112" s="5"/>
      <c r="I112" s="5"/>
      <c r="J112" s="5"/>
      <c r="K112" s="239"/>
      <c r="L112" s="239"/>
      <c r="M112" s="239"/>
      <c r="N112" s="239"/>
      <c r="O112" s="239"/>
      <c r="P112" s="239"/>
      <c r="Q112" s="239"/>
      <c r="R112" s="239"/>
      <c r="S112" s="239"/>
      <c r="T112" s="239"/>
      <c r="U112" s="239"/>
      <c r="V112" s="239"/>
      <c r="W112" s="239"/>
      <c r="X112" s="239"/>
      <c r="Y112" s="239"/>
      <c r="Z112" s="239"/>
      <c r="AA112" s="239"/>
      <c r="AB112" s="239"/>
      <c r="AC112" s="239"/>
      <c r="AD112" s="239"/>
      <c r="AE112" s="239"/>
      <c r="AF112" s="239"/>
      <c r="AG112" s="239"/>
      <c r="AH112" s="239"/>
      <c r="AI112" s="239"/>
      <c r="AJ112" s="239"/>
      <c r="AK112" s="239"/>
      <c r="AL112" s="239"/>
      <c r="AM112" s="239"/>
      <c r="AN112" s="239"/>
      <c r="AO112" s="239"/>
      <c r="AP112" s="239"/>
      <c r="AQ112" s="239"/>
      <c r="AR112" s="239"/>
      <c r="AS112" s="239"/>
      <c r="AT112" s="239"/>
      <c r="AU112" s="239"/>
      <c r="AV112" s="239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</row>
    <row r="113" spans="1:138">
      <c r="A113" s="6"/>
      <c r="B113" s="6"/>
      <c r="C113" s="6"/>
      <c r="D113" s="6"/>
      <c r="E113" s="6"/>
      <c r="F113" s="6"/>
      <c r="G113" s="5"/>
      <c r="H113" s="5"/>
      <c r="I113" s="5"/>
      <c r="J113" s="5"/>
      <c r="K113" s="239"/>
      <c r="L113" s="239"/>
      <c r="M113" s="239"/>
      <c r="N113" s="239"/>
      <c r="O113" s="239"/>
      <c r="P113" s="239"/>
      <c r="Q113" s="239"/>
      <c r="R113" s="239"/>
      <c r="S113" s="239"/>
      <c r="T113" s="239"/>
      <c r="U113" s="239"/>
      <c r="V113" s="239"/>
      <c r="W113" s="239"/>
      <c r="X113" s="239"/>
      <c r="Y113" s="239"/>
      <c r="Z113" s="239"/>
      <c r="AA113" s="239"/>
      <c r="AB113" s="239"/>
      <c r="AC113" s="239"/>
      <c r="AD113" s="239"/>
      <c r="AE113" s="239"/>
      <c r="AF113" s="239"/>
      <c r="AG113" s="239"/>
      <c r="AH113" s="239"/>
      <c r="AI113" s="239"/>
      <c r="AJ113" s="239"/>
      <c r="AK113" s="239"/>
      <c r="AL113" s="239"/>
      <c r="AM113" s="239"/>
      <c r="AN113" s="239"/>
      <c r="AO113" s="239"/>
      <c r="AP113" s="239"/>
      <c r="AQ113" s="239"/>
      <c r="AR113" s="239"/>
      <c r="AS113" s="239"/>
      <c r="AT113" s="239"/>
      <c r="AU113" s="239"/>
      <c r="AV113" s="239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</row>
    <row r="114" spans="1:138">
      <c r="A114" s="6"/>
      <c r="B114" s="6"/>
      <c r="C114" s="6"/>
      <c r="D114" s="6"/>
      <c r="E114" s="6"/>
      <c r="F114" s="6"/>
      <c r="G114" s="5"/>
      <c r="H114" s="5"/>
      <c r="I114" s="5"/>
      <c r="J114" s="5"/>
      <c r="K114" s="239"/>
      <c r="L114" s="239"/>
      <c r="M114" s="239"/>
      <c r="N114" s="239"/>
      <c r="O114" s="239"/>
      <c r="P114" s="239"/>
      <c r="Q114" s="239"/>
      <c r="R114" s="239"/>
      <c r="S114" s="239"/>
      <c r="T114" s="239"/>
      <c r="U114" s="239"/>
      <c r="V114" s="239"/>
      <c r="W114" s="239"/>
      <c r="X114" s="239"/>
      <c r="Y114" s="239"/>
      <c r="Z114" s="239"/>
      <c r="AA114" s="239"/>
      <c r="AB114" s="239"/>
      <c r="AC114" s="239"/>
      <c r="AD114" s="239"/>
      <c r="AE114" s="239"/>
      <c r="AF114" s="239"/>
      <c r="AG114" s="239"/>
      <c r="AH114" s="239"/>
      <c r="AI114" s="239"/>
      <c r="AJ114" s="239"/>
      <c r="AK114" s="239"/>
      <c r="AL114" s="239"/>
      <c r="AM114" s="239"/>
      <c r="AN114" s="239"/>
      <c r="AO114" s="239"/>
      <c r="AP114" s="239"/>
      <c r="AQ114" s="239"/>
      <c r="AR114" s="239"/>
      <c r="AS114" s="239"/>
      <c r="AT114" s="239"/>
      <c r="AU114" s="239"/>
      <c r="AV114" s="239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</row>
    <row r="115" spans="1:138">
      <c r="A115" s="6"/>
      <c r="B115" s="6"/>
      <c r="C115" s="6"/>
      <c r="D115" s="6"/>
      <c r="E115" s="6"/>
      <c r="F115" s="6"/>
      <c r="G115" s="5"/>
      <c r="H115" s="5"/>
      <c r="I115" s="5"/>
      <c r="J115" s="5"/>
      <c r="K115" s="239"/>
      <c r="L115" s="239"/>
      <c r="M115" s="239"/>
      <c r="N115" s="239"/>
      <c r="O115" s="239"/>
      <c r="P115" s="239"/>
      <c r="Q115" s="239"/>
      <c r="R115" s="239"/>
      <c r="S115" s="239"/>
      <c r="T115" s="239"/>
      <c r="U115" s="239"/>
      <c r="V115" s="239"/>
      <c r="W115" s="239"/>
      <c r="X115" s="239"/>
      <c r="Y115" s="239"/>
      <c r="Z115" s="239"/>
      <c r="AA115" s="239"/>
      <c r="AB115" s="239"/>
      <c r="AC115" s="239"/>
      <c r="AD115" s="239"/>
      <c r="AE115" s="239"/>
      <c r="AF115" s="239"/>
      <c r="AG115" s="239"/>
      <c r="AH115" s="239"/>
      <c r="AI115" s="239"/>
      <c r="AJ115" s="239"/>
      <c r="AK115" s="239"/>
      <c r="AL115" s="239"/>
      <c r="AM115" s="239"/>
      <c r="AN115" s="239"/>
      <c r="AO115" s="239"/>
      <c r="AP115" s="239"/>
      <c r="AQ115" s="239"/>
      <c r="AR115" s="239"/>
      <c r="AS115" s="239"/>
      <c r="AT115" s="239"/>
      <c r="AU115" s="239"/>
      <c r="AV115" s="239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</row>
    <row r="116" spans="1:138">
      <c r="A116" s="6"/>
      <c r="B116" s="6"/>
      <c r="C116" s="6"/>
      <c r="D116" s="6"/>
      <c r="E116" s="6"/>
      <c r="F116" s="6"/>
      <c r="G116" s="5"/>
      <c r="H116" s="5"/>
      <c r="I116" s="5"/>
      <c r="J116" s="5"/>
      <c r="K116" s="239"/>
      <c r="L116" s="239"/>
      <c r="M116" s="239"/>
      <c r="N116" s="239"/>
      <c r="O116" s="239"/>
      <c r="P116" s="239"/>
      <c r="Q116" s="239"/>
      <c r="R116" s="239"/>
      <c r="S116" s="239"/>
      <c r="T116" s="239"/>
      <c r="U116" s="239"/>
      <c r="V116" s="239"/>
      <c r="W116" s="239"/>
      <c r="X116" s="239"/>
      <c r="Y116" s="239"/>
      <c r="Z116" s="239"/>
      <c r="AA116" s="239"/>
      <c r="AB116" s="239"/>
      <c r="AC116" s="239"/>
      <c r="AD116" s="239"/>
      <c r="AE116" s="239"/>
      <c r="AF116" s="239"/>
      <c r="AG116" s="239"/>
      <c r="AH116" s="239"/>
      <c r="AI116" s="239"/>
      <c r="AJ116" s="239"/>
      <c r="AK116" s="239"/>
      <c r="AL116" s="239"/>
      <c r="AM116" s="239"/>
      <c r="AN116" s="239"/>
      <c r="AO116" s="239"/>
      <c r="AP116" s="239"/>
      <c r="AQ116" s="239"/>
      <c r="AR116" s="239"/>
      <c r="AS116" s="239"/>
      <c r="AT116" s="239"/>
      <c r="AU116" s="239"/>
      <c r="AV116" s="239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</row>
    <row r="117" spans="1:138">
      <c r="A117" s="6"/>
      <c r="B117" s="6"/>
      <c r="C117" s="6"/>
      <c r="D117" s="6"/>
      <c r="E117" s="6"/>
      <c r="F117" s="6"/>
      <c r="G117" s="5"/>
      <c r="H117" s="5"/>
      <c r="I117" s="5"/>
      <c r="J117" s="5"/>
      <c r="K117" s="239"/>
      <c r="L117" s="239"/>
      <c r="M117" s="239"/>
      <c r="N117" s="239"/>
      <c r="O117" s="239"/>
      <c r="P117" s="239"/>
      <c r="Q117" s="239"/>
      <c r="R117" s="239"/>
      <c r="S117" s="239"/>
      <c r="T117" s="239"/>
      <c r="U117" s="239"/>
      <c r="V117" s="239"/>
      <c r="W117" s="239"/>
      <c r="X117" s="239"/>
      <c r="Y117" s="239"/>
      <c r="Z117" s="239"/>
      <c r="AA117" s="239"/>
      <c r="AB117" s="239"/>
      <c r="AC117" s="239"/>
      <c r="AD117" s="239"/>
      <c r="AE117" s="239"/>
      <c r="AF117" s="239"/>
      <c r="AG117" s="239"/>
      <c r="AH117" s="239"/>
      <c r="AI117" s="239"/>
      <c r="AJ117" s="239"/>
      <c r="AK117" s="239"/>
      <c r="AL117" s="239"/>
      <c r="AM117" s="239"/>
      <c r="AN117" s="239"/>
      <c r="AO117" s="239"/>
      <c r="AP117" s="239"/>
      <c r="AQ117" s="239"/>
      <c r="AR117" s="239"/>
      <c r="AS117" s="239"/>
      <c r="AT117" s="239"/>
      <c r="AU117" s="239"/>
      <c r="AV117" s="239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</row>
    <row r="118" spans="1:13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239"/>
      <c r="L118" s="239"/>
      <c r="M118" s="239"/>
      <c r="N118" s="239"/>
      <c r="O118" s="239"/>
      <c r="P118" s="239"/>
      <c r="Q118" s="239"/>
      <c r="R118" s="239"/>
      <c r="S118" s="239"/>
      <c r="T118" s="239"/>
      <c r="U118" s="239"/>
      <c r="V118" s="239"/>
      <c r="W118" s="239"/>
      <c r="X118" s="239"/>
      <c r="Y118" s="239"/>
      <c r="Z118" s="239"/>
      <c r="AA118" s="239"/>
      <c r="AB118" s="239"/>
      <c r="AC118" s="239"/>
      <c r="AD118" s="239"/>
      <c r="AE118" s="239"/>
      <c r="AF118" s="239"/>
      <c r="AG118" s="239"/>
      <c r="AH118" s="239"/>
      <c r="AI118" s="239"/>
      <c r="AJ118" s="239"/>
      <c r="AK118" s="239"/>
      <c r="AL118" s="239"/>
      <c r="AM118" s="239"/>
      <c r="AN118" s="239"/>
      <c r="AO118" s="239"/>
      <c r="AP118" s="239"/>
      <c r="AQ118" s="239"/>
      <c r="AR118" s="239"/>
      <c r="AS118" s="239"/>
      <c r="AT118" s="239"/>
      <c r="AU118" s="239"/>
      <c r="AV118" s="239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</row>
    <row r="119" spans="1:138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239"/>
      <c r="L119" s="239"/>
      <c r="M119" s="239"/>
      <c r="N119" s="239"/>
      <c r="O119" s="239"/>
      <c r="P119" s="239"/>
      <c r="Q119" s="239"/>
      <c r="R119" s="239"/>
      <c r="S119" s="239"/>
      <c r="T119" s="239"/>
      <c r="U119" s="239"/>
      <c r="V119" s="239"/>
      <c r="W119" s="239"/>
      <c r="X119" s="239"/>
      <c r="Y119" s="239"/>
      <c r="Z119" s="239"/>
      <c r="AA119" s="239"/>
      <c r="AB119" s="239"/>
      <c r="AC119" s="239"/>
      <c r="AD119" s="239"/>
      <c r="AE119" s="239"/>
      <c r="AF119" s="239"/>
      <c r="AG119" s="239"/>
      <c r="AH119" s="239"/>
      <c r="AI119" s="239"/>
      <c r="AJ119" s="239"/>
      <c r="AK119" s="239"/>
      <c r="AL119" s="239"/>
      <c r="AM119" s="239"/>
      <c r="AN119" s="239"/>
      <c r="AO119" s="239"/>
      <c r="AP119" s="239"/>
      <c r="AQ119" s="239"/>
      <c r="AR119" s="239"/>
      <c r="AS119" s="239"/>
      <c r="AT119" s="239"/>
      <c r="AU119" s="239"/>
      <c r="AV119" s="239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</row>
    <row r="120" spans="1:138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239"/>
      <c r="L120" s="239"/>
      <c r="M120" s="239"/>
      <c r="N120" s="239"/>
      <c r="O120" s="239"/>
      <c r="P120" s="239"/>
      <c r="Q120" s="239"/>
      <c r="R120" s="239"/>
      <c r="S120" s="239"/>
      <c r="T120" s="239"/>
      <c r="U120" s="239"/>
      <c r="V120" s="239"/>
      <c r="W120" s="239"/>
      <c r="X120" s="239"/>
      <c r="Y120" s="239"/>
      <c r="Z120" s="239"/>
      <c r="AA120" s="239"/>
      <c r="AB120" s="239"/>
      <c r="AC120" s="239"/>
      <c r="AD120" s="239"/>
      <c r="AE120" s="239"/>
      <c r="AF120" s="239"/>
      <c r="AG120" s="239"/>
      <c r="AH120" s="239"/>
      <c r="AI120" s="239"/>
      <c r="AJ120" s="239"/>
      <c r="AK120" s="239"/>
      <c r="AL120" s="239"/>
      <c r="AM120" s="239"/>
      <c r="AN120" s="239"/>
      <c r="AO120" s="239"/>
      <c r="AP120" s="239"/>
      <c r="AQ120" s="239"/>
      <c r="AR120" s="239"/>
      <c r="AS120" s="239"/>
      <c r="AT120" s="239"/>
      <c r="AU120" s="239"/>
      <c r="AV120" s="239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</row>
    <row r="121" spans="1:138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239"/>
      <c r="L121" s="239"/>
      <c r="M121" s="239"/>
      <c r="N121" s="239"/>
      <c r="O121" s="239"/>
      <c r="P121" s="239"/>
      <c r="Q121" s="239"/>
      <c r="R121" s="239"/>
      <c r="S121" s="239"/>
      <c r="T121" s="239"/>
      <c r="U121" s="239"/>
      <c r="V121" s="239"/>
      <c r="W121" s="239"/>
      <c r="X121" s="239"/>
      <c r="Y121" s="239"/>
      <c r="Z121" s="239"/>
      <c r="AA121" s="239"/>
      <c r="AB121" s="239"/>
      <c r="AC121" s="239"/>
      <c r="AD121" s="239"/>
      <c r="AE121" s="239"/>
      <c r="AF121" s="239"/>
      <c r="AG121" s="239"/>
      <c r="AH121" s="239"/>
      <c r="AI121" s="239"/>
      <c r="AJ121" s="239"/>
      <c r="AK121" s="239"/>
      <c r="AL121" s="239"/>
      <c r="AM121" s="239"/>
      <c r="AN121" s="239"/>
      <c r="AO121" s="239"/>
      <c r="AP121" s="239"/>
      <c r="AQ121" s="239"/>
      <c r="AR121" s="239"/>
      <c r="AS121" s="239"/>
      <c r="AT121" s="239"/>
      <c r="AU121" s="239"/>
      <c r="AV121" s="239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</row>
    <row r="122" spans="1:138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239"/>
      <c r="L122" s="239"/>
      <c r="M122" s="239"/>
      <c r="N122" s="239"/>
      <c r="O122" s="239"/>
      <c r="P122" s="239"/>
      <c r="Q122" s="239"/>
      <c r="R122" s="239"/>
      <c r="S122" s="239"/>
      <c r="T122" s="239"/>
      <c r="U122" s="239"/>
      <c r="V122" s="239"/>
      <c r="W122" s="239"/>
      <c r="X122" s="239"/>
      <c r="Y122" s="239"/>
      <c r="Z122" s="239"/>
      <c r="AA122" s="239"/>
      <c r="AB122" s="239"/>
      <c r="AC122" s="239"/>
      <c r="AD122" s="239"/>
      <c r="AE122" s="239"/>
      <c r="AF122" s="239"/>
      <c r="AG122" s="239"/>
      <c r="AH122" s="239"/>
      <c r="AI122" s="239"/>
      <c r="AJ122" s="239"/>
      <c r="AK122" s="239"/>
      <c r="AL122" s="239"/>
      <c r="AM122" s="239"/>
      <c r="AN122" s="239"/>
      <c r="AO122" s="239"/>
      <c r="AP122" s="239"/>
      <c r="AQ122" s="239"/>
      <c r="AR122" s="239"/>
      <c r="AS122" s="239"/>
      <c r="AT122" s="239"/>
      <c r="AU122" s="239"/>
      <c r="AV122" s="239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</row>
    <row r="123" spans="1:138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239"/>
      <c r="L123" s="239"/>
      <c r="M123" s="239"/>
      <c r="N123" s="239"/>
      <c r="O123" s="239"/>
      <c r="P123" s="239"/>
      <c r="Q123" s="239"/>
      <c r="R123" s="239"/>
      <c r="S123" s="239"/>
      <c r="T123" s="239"/>
      <c r="U123" s="239"/>
      <c r="V123" s="239"/>
      <c r="W123" s="239"/>
      <c r="X123" s="239"/>
      <c r="Y123" s="239"/>
      <c r="Z123" s="239"/>
      <c r="AA123" s="239"/>
      <c r="AB123" s="239"/>
      <c r="AC123" s="239"/>
      <c r="AD123" s="239"/>
      <c r="AE123" s="239"/>
      <c r="AF123" s="239"/>
      <c r="AG123" s="239"/>
      <c r="AH123" s="239"/>
      <c r="AI123" s="239"/>
      <c r="AJ123" s="239"/>
      <c r="AK123" s="239"/>
      <c r="AL123" s="239"/>
      <c r="AM123" s="239"/>
      <c r="AN123" s="239"/>
      <c r="AO123" s="239"/>
      <c r="AP123" s="239"/>
      <c r="AQ123" s="239"/>
      <c r="AR123" s="239"/>
      <c r="AS123" s="239"/>
      <c r="AT123" s="239"/>
      <c r="AU123" s="239"/>
      <c r="AV123" s="239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</row>
    <row r="124" spans="1:138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239"/>
      <c r="L124" s="239"/>
      <c r="M124" s="239"/>
      <c r="N124" s="239"/>
      <c r="O124" s="239"/>
      <c r="P124" s="239"/>
      <c r="Q124" s="239"/>
      <c r="R124" s="239"/>
      <c r="S124" s="239"/>
      <c r="T124" s="239"/>
      <c r="U124" s="239"/>
      <c r="V124" s="239"/>
      <c r="W124" s="239"/>
      <c r="X124" s="239"/>
      <c r="Y124" s="239"/>
      <c r="Z124" s="239"/>
      <c r="AA124" s="239"/>
      <c r="AB124" s="239"/>
      <c r="AC124" s="239"/>
      <c r="AD124" s="239"/>
      <c r="AE124" s="239"/>
      <c r="AF124" s="239"/>
      <c r="AG124" s="239"/>
      <c r="AH124" s="239"/>
      <c r="AI124" s="239"/>
      <c r="AJ124" s="239"/>
      <c r="AK124" s="239"/>
      <c r="AL124" s="239"/>
      <c r="AM124" s="239"/>
      <c r="AN124" s="239"/>
      <c r="AO124" s="239"/>
      <c r="AP124" s="239"/>
      <c r="AQ124" s="239"/>
      <c r="AR124" s="239"/>
      <c r="AS124" s="239"/>
      <c r="AT124" s="239"/>
      <c r="AU124" s="239"/>
      <c r="AV124" s="239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</row>
    <row r="125" spans="1:138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239"/>
      <c r="L125" s="239"/>
      <c r="M125" s="239"/>
      <c r="N125" s="239"/>
      <c r="O125" s="239"/>
      <c r="P125" s="239"/>
      <c r="Q125" s="239"/>
      <c r="R125" s="239"/>
      <c r="S125" s="239"/>
      <c r="T125" s="239"/>
      <c r="U125" s="239"/>
      <c r="V125" s="239"/>
      <c r="W125" s="239"/>
      <c r="X125" s="239"/>
      <c r="Y125" s="239"/>
      <c r="Z125" s="239"/>
      <c r="AA125" s="239"/>
      <c r="AB125" s="239"/>
      <c r="AC125" s="239"/>
      <c r="AD125" s="239"/>
      <c r="AE125" s="239"/>
      <c r="AF125" s="239"/>
      <c r="AG125" s="239"/>
      <c r="AH125" s="239"/>
      <c r="AI125" s="239"/>
      <c r="AJ125" s="239"/>
      <c r="AK125" s="239"/>
      <c r="AL125" s="239"/>
      <c r="AM125" s="239"/>
      <c r="AN125" s="239"/>
      <c r="AO125" s="239"/>
      <c r="AP125" s="239"/>
      <c r="AQ125" s="239"/>
      <c r="AR125" s="239"/>
      <c r="AS125" s="239"/>
      <c r="AT125" s="239"/>
      <c r="AU125" s="239"/>
      <c r="AV125" s="239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</row>
    <row r="126" spans="1:138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239"/>
      <c r="L126" s="239"/>
      <c r="M126" s="239"/>
      <c r="N126" s="239"/>
      <c r="O126" s="239"/>
      <c r="P126" s="239"/>
      <c r="Q126" s="239"/>
      <c r="R126" s="239"/>
      <c r="S126" s="239"/>
      <c r="T126" s="239"/>
      <c r="U126" s="239"/>
      <c r="V126" s="239"/>
      <c r="W126" s="239"/>
      <c r="X126" s="239"/>
      <c r="Y126" s="239"/>
      <c r="Z126" s="239"/>
      <c r="AA126" s="239"/>
      <c r="AB126" s="239"/>
      <c r="AC126" s="239"/>
      <c r="AD126" s="239"/>
      <c r="AE126" s="239"/>
      <c r="AF126" s="239"/>
      <c r="AG126" s="239"/>
      <c r="AH126" s="239"/>
      <c r="AI126" s="239"/>
      <c r="AJ126" s="239"/>
      <c r="AK126" s="239"/>
      <c r="AL126" s="239"/>
      <c r="AM126" s="239"/>
      <c r="AN126" s="239"/>
      <c r="AO126" s="239"/>
      <c r="AP126" s="239"/>
      <c r="AQ126" s="239"/>
      <c r="AR126" s="239"/>
      <c r="AS126" s="239"/>
      <c r="AT126" s="239"/>
      <c r="AU126" s="239"/>
      <c r="AV126" s="239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</row>
    <row r="127" spans="1:138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239"/>
      <c r="L127" s="239"/>
      <c r="M127" s="239"/>
      <c r="N127" s="239"/>
      <c r="O127" s="239"/>
      <c r="P127" s="239"/>
      <c r="Q127" s="239"/>
      <c r="R127" s="239"/>
      <c r="S127" s="239"/>
      <c r="T127" s="239"/>
      <c r="U127" s="239"/>
      <c r="V127" s="239"/>
      <c r="W127" s="239"/>
      <c r="X127" s="239"/>
      <c r="Y127" s="239"/>
      <c r="Z127" s="239"/>
      <c r="AA127" s="239"/>
      <c r="AB127" s="239"/>
      <c r="AC127" s="239"/>
      <c r="AD127" s="239"/>
      <c r="AE127" s="239"/>
      <c r="AF127" s="239"/>
      <c r="AG127" s="239"/>
      <c r="AH127" s="239"/>
      <c r="AI127" s="239"/>
      <c r="AJ127" s="239"/>
      <c r="AK127" s="239"/>
      <c r="AL127" s="239"/>
      <c r="AM127" s="239"/>
      <c r="AN127" s="239"/>
      <c r="AO127" s="239"/>
      <c r="AP127" s="239"/>
      <c r="AQ127" s="239"/>
      <c r="AR127" s="239"/>
      <c r="AS127" s="239"/>
      <c r="AT127" s="239"/>
      <c r="AU127" s="239"/>
      <c r="AV127" s="239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</row>
    <row r="128" spans="1:13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239"/>
      <c r="L128" s="239"/>
      <c r="M128" s="239"/>
      <c r="N128" s="239"/>
      <c r="O128" s="239"/>
      <c r="P128" s="239"/>
      <c r="Q128" s="239"/>
      <c r="R128" s="239"/>
      <c r="S128" s="239"/>
      <c r="T128" s="239"/>
      <c r="U128" s="239"/>
      <c r="V128" s="239"/>
      <c r="W128" s="239"/>
      <c r="X128" s="239"/>
      <c r="Y128" s="239"/>
      <c r="Z128" s="239"/>
      <c r="AA128" s="239"/>
      <c r="AB128" s="239"/>
      <c r="AC128" s="239"/>
      <c r="AD128" s="239"/>
      <c r="AE128" s="239"/>
      <c r="AF128" s="239"/>
      <c r="AG128" s="239"/>
      <c r="AH128" s="239"/>
      <c r="AI128" s="239"/>
      <c r="AJ128" s="239"/>
      <c r="AK128" s="239"/>
      <c r="AL128" s="239"/>
      <c r="AM128" s="239"/>
      <c r="AN128" s="239"/>
      <c r="AO128" s="239"/>
      <c r="AP128" s="239"/>
      <c r="AQ128" s="239"/>
      <c r="AR128" s="239"/>
      <c r="AS128" s="239"/>
      <c r="AT128" s="239"/>
      <c r="AU128" s="239"/>
      <c r="AV128" s="239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</row>
    <row r="129" spans="1:138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239"/>
      <c r="L129" s="239"/>
      <c r="M129" s="239"/>
      <c r="N129" s="239"/>
      <c r="O129" s="239"/>
      <c r="P129" s="239"/>
      <c r="Q129" s="239"/>
      <c r="R129" s="239"/>
      <c r="S129" s="239"/>
      <c r="T129" s="239"/>
      <c r="U129" s="239"/>
      <c r="V129" s="239"/>
      <c r="W129" s="239"/>
      <c r="X129" s="239"/>
      <c r="Y129" s="239"/>
      <c r="Z129" s="239"/>
      <c r="AA129" s="239"/>
      <c r="AB129" s="239"/>
      <c r="AC129" s="239"/>
      <c r="AD129" s="239"/>
      <c r="AE129" s="239"/>
      <c r="AF129" s="239"/>
      <c r="AG129" s="239"/>
      <c r="AH129" s="239"/>
      <c r="AI129" s="239"/>
      <c r="AJ129" s="239"/>
      <c r="AK129" s="239"/>
      <c r="AL129" s="239"/>
      <c r="AM129" s="239"/>
      <c r="AN129" s="239"/>
      <c r="AO129" s="239"/>
      <c r="AP129" s="239"/>
      <c r="AQ129" s="239"/>
      <c r="AR129" s="239"/>
      <c r="AS129" s="239"/>
      <c r="AT129" s="239"/>
      <c r="AU129" s="239"/>
      <c r="AV129" s="239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</row>
    <row r="130" spans="1:138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239"/>
      <c r="L130" s="239"/>
      <c r="M130" s="239"/>
      <c r="N130" s="239"/>
      <c r="O130" s="239"/>
      <c r="P130" s="239"/>
      <c r="Q130" s="239"/>
      <c r="R130" s="239"/>
      <c r="S130" s="239"/>
      <c r="T130" s="239"/>
      <c r="U130" s="239"/>
      <c r="V130" s="239"/>
      <c r="W130" s="239"/>
      <c r="X130" s="239"/>
      <c r="Y130" s="239"/>
      <c r="Z130" s="239"/>
      <c r="AA130" s="239"/>
      <c r="AB130" s="239"/>
      <c r="AC130" s="239"/>
      <c r="AD130" s="239"/>
      <c r="AE130" s="239"/>
      <c r="AF130" s="239"/>
      <c r="AG130" s="239"/>
      <c r="AH130" s="239"/>
      <c r="AI130" s="239"/>
      <c r="AJ130" s="239"/>
      <c r="AK130" s="239"/>
      <c r="AL130" s="239"/>
      <c r="AM130" s="239"/>
      <c r="AN130" s="239"/>
      <c r="AO130" s="239"/>
      <c r="AP130" s="239"/>
      <c r="AQ130" s="239"/>
      <c r="AR130" s="239"/>
      <c r="AS130" s="239"/>
      <c r="AT130" s="239"/>
      <c r="AU130" s="239"/>
      <c r="AV130" s="239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</row>
    <row r="131" spans="1:138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239"/>
      <c r="L131" s="239"/>
      <c r="M131" s="239"/>
      <c r="N131" s="239"/>
      <c r="O131" s="239"/>
      <c r="P131" s="239"/>
      <c r="Q131" s="239"/>
      <c r="R131" s="239"/>
      <c r="S131" s="239"/>
      <c r="T131" s="239"/>
      <c r="U131" s="239"/>
      <c r="V131" s="239"/>
      <c r="W131" s="239"/>
      <c r="X131" s="239"/>
      <c r="Y131" s="239"/>
      <c r="Z131" s="239"/>
      <c r="AA131" s="239"/>
      <c r="AB131" s="239"/>
      <c r="AC131" s="239"/>
      <c r="AD131" s="239"/>
      <c r="AE131" s="239"/>
      <c r="AF131" s="239"/>
      <c r="AG131" s="239"/>
      <c r="AH131" s="239"/>
      <c r="AI131" s="239"/>
      <c r="AJ131" s="239"/>
      <c r="AK131" s="239"/>
      <c r="AL131" s="239"/>
      <c r="AM131" s="239"/>
      <c r="AN131" s="239"/>
      <c r="AO131" s="239"/>
      <c r="AP131" s="239"/>
      <c r="AQ131" s="239"/>
      <c r="AR131" s="239"/>
      <c r="AS131" s="239"/>
      <c r="AT131" s="239"/>
      <c r="AU131" s="239"/>
      <c r="AV131" s="239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</row>
    <row r="132" spans="1:138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239"/>
      <c r="L132" s="239"/>
      <c r="M132" s="239"/>
      <c r="N132" s="239"/>
      <c r="O132" s="239"/>
      <c r="P132" s="239"/>
      <c r="Q132" s="239"/>
      <c r="R132" s="239"/>
      <c r="S132" s="239"/>
      <c r="T132" s="239"/>
      <c r="U132" s="239"/>
      <c r="V132" s="239"/>
      <c r="W132" s="239"/>
      <c r="X132" s="239"/>
      <c r="Y132" s="239"/>
      <c r="Z132" s="239"/>
      <c r="AA132" s="239"/>
      <c r="AB132" s="239"/>
      <c r="AC132" s="239"/>
      <c r="AD132" s="239"/>
      <c r="AE132" s="239"/>
      <c r="AF132" s="239"/>
      <c r="AG132" s="239"/>
      <c r="AH132" s="239"/>
      <c r="AI132" s="239"/>
      <c r="AJ132" s="239"/>
      <c r="AK132" s="239"/>
      <c r="AL132" s="239"/>
      <c r="AM132" s="239"/>
      <c r="AN132" s="239"/>
      <c r="AO132" s="239"/>
      <c r="AP132" s="239"/>
      <c r="AQ132" s="239"/>
      <c r="AR132" s="239"/>
      <c r="AS132" s="239"/>
      <c r="AT132" s="239"/>
      <c r="AU132" s="239"/>
      <c r="AV132" s="239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</row>
    <row r="133" spans="1:138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239"/>
      <c r="L133" s="239"/>
      <c r="M133" s="239"/>
      <c r="N133" s="239"/>
      <c r="O133" s="239"/>
      <c r="P133" s="239"/>
      <c r="Q133" s="239"/>
      <c r="R133" s="239"/>
      <c r="S133" s="239"/>
      <c r="T133" s="239"/>
      <c r="U133" s="239"/>
      <c r="V133" s="239"/>
      <c r="W133" s="239"/>
      <c r="X133" s="239"/>
      <c r="Y133" s="239"/>
      <c r="Z133" s="239"/>
      <c r="AA133" s="239"/>
      <c r="AB133" s="239"/>
      <c r="AC133" s="239"/>
      <c r="AD133" s="239"/>
      <c r="AE133" s="239"/>
      <c r="AF133" s="239"/>
      <c r="AG133" s="239"/>
      <c r="AH133" s="239"/>
      <c r="AI133" s="239"/>
      <c r="AJ133" s="239"/>
      <c r="AK133" s="239"/>
      <c r="AL133" s="239"/>
      <c r="AM133" s="239"/>
      <c r="AN133" s="239"/>
      <c r="AO133" s="239"/>
      <c r="AP133" s="239"/>
      <c r="AQ133" s="239"/>
      <c r="AR133" s="239"/>
      <c r="AS133" s="239"/>
      <c r="AT133" s="239"/>
      <c r="AU133" s="239"/>
      <c r="AV133" s="239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</row>
    <row r="134" spans="1:138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239"/>
      <c r="L134" s="239"/>
      <c r="M134" s="239"/>
      <c r="N134" s="239"/>
      <c r="O134" s="239"/>
      <c r="P134" s="239"/>
      <c r="Q134" s="239"/>
      <c r="R134" s="239"/>
      <c r="S134" s="239"/>
      <c r="T134" s="239"/>
      <c r="U134" s="239"/>
      <c r="V134" s="239"/>
      <c r="W134" s="239"/>
      <c r="X134" s="239"/>
      <c r="Y134" s="239"/>
      <c r="Z134" s="239"/>
      <c r="AA134" s="239"/>
      <c r="AB134" s="239"/>
      <c r="AC134" s="239"/>
      <c r="AD134" s="239"/>
      <c r="AE134" s="239"/>
      <c r="AF134" s="239"/>
      <c r="AG134" s="239"/>
      <c r="AH134" s="239"/>
      <c r="AI134" s="239"/>
      <c r="AJ134" s="239"/>
      <c r="AK134" s="239"/>
      <c r="AL134" s="239"/>
      <c r="AM134" s="239"/>
      <c r="AN134" s="239"/>
      <c r="AO134" s="239"/>
      <c r="AP134" s="239"/>
      <c r="AQ134" s="239"/>
      <c r="AR134" s="239"/>
      <c r="AS134" s="239"/>
      <c r="AT134" s="239"/>
      <c r="AU134" s="239"/>
      <c r="AV134" s="239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</row>
    <row r="135" spans="1:138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239"/>
      <c r="L135" s="239"/>
      <c r="M135" s="239"/>
      <c r="N135" s="239"/>
      <c r="O135" s="239"/>
      <c r="P135" s="239"/>
      <c r="Q135" s="239"/>
      <c r="R135" s="239"/>
      <c r="S135" s="239"/>
      <c r="T135" s="239"/>
      <c r="U135" s="239"/>
      <c r="V135" s="239"/>
      <c r="W135" s="239"/>
      <c r="X135" s="239"/>
      <c r="Y135" s="239"/>
      <c r="Z135" s="239"/>
      <c r="AA135" s="239"/>
      <c r="AB135" s="239"/>
      <c r="AC135" s="239"/>
      <c r="AD135" s="239"/>
      <c r="AE135" s="239"/>
      <c r="AF135" s="239"/>
      <c r="AG135" s="239"/>
      <c r="AH135" s="239"/>
      <c r="AI135" s="239"/>
      <c r="AJ135" s="239"/>
      <c r="AK135" s="239"/>
      <c r="AL135" s="239"/>
      <c r="AM135" s="239"/>
      <c r="AN135" s="239"/>
      <c r="AO135" s="239"/>
      <c r="AP135" s="239"/>
      <c r="AQ135" s="239"/>
      <c r="AR135" s="239"/>
      <c r="AS135" s="239"/>
      <c r="AT135" s="239"/>
      <c r="AU135" s="239"/>
      <c r="AV135" s="239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</row>
    <row r="136" spans="1:138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239"/>
      <c r="L136" s="239"/>
      <c r="M136" s="239"/>
      <c r="N136" s="239"/>
      <c r="O136" s="239"/>
      <c r="P136" s="239"/>
      <c r="Q136" s="239"/>
      <c r="R136" s="239"/>
      <c r="S136" s="239"/>
      <c r="T136" s="239"/>
      <c r="U136" s="239"/>
      <c r="V136" s="239"/>
      <c r="W136" s="239"/>
      <c r="X136" s="239"/>
      <c r="Y136" s="239"/>
      <c r="Z136" s="239"/>
      <c r="AA136" s="239"/>
      <c r="AB136" s="239"/>
      <c r="AC136" s="239"/>
      <c r="AD136" s="239"/>
      <c r="AE136" s="239"/>
      <c r="AF136" s="239"/>
      <c r="AG136" s="239"/>
      <c r="AH136" s="239"/>
      <c r="AI136" s="239"/>
      <c r="AJ136" s="239"/>
      <c r="AK136" s="239"/>
      <c r="AL136" s="239"/>
      <c r="AM136" s="239"/>
      <c r="AN136" s="239"/>
      <c r="AO136" s="239"/>
      <c r="AP136" s="239"/>
      <c r="AQ136" s="239"/>
      <c r="AR136" s="239"/>
      <c r="AS136" s="239"/>
      <c r="AT136" s="239"/>
      <c r="AU136" s="239"/>
      <c r="AV136" s="239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</row>
    <row r="137" spans="1:138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239"/>
      <c r="L137" s="239"/>
      <c r="M137" s="239"/>
      <c r="N137" s="239"/>
      <c r="O137" s="239"/>
      <c r="P137" s="239"/>
      <c r="Q137" s="239"/>
      <c r="R137" s="239"/>
      <c r="S137" s="239"/>
      <c r="T137" s="239"/>
      <c r="U137" s="239"/>
      <c r="V137" s="239"/>
      <c r="W137" s="239"/>
      <c r="X137" s="239"/>
      <c r="Y137" s="239"/>
      <c r="Z137" s="239"/>
      <c r="AA137" s="239"/>
      <c r="AB137" s="239"/>
      <c r="AC137" s="239"/>
      <c r="AD137" s="239"/>
      <c r="AE137" s="239"/>
      <c r="AF137" s="239"/>
      <c r="AG137" s="239"/>
      <c r="AH137" s="239"/>
      <c r="AI137" s="239"/>
      <c r="AJ137" s="239"/>
      <c r="AK137" s="239"/>
      <c r="AL137" s="239"/>
      <c r="AM137" s="239"/>
      <c r="AN137" s="239"/>
      <c r="AO137" s="239"/>
      <c r="AP137" s="239"/>
      <c r="AQ137" s="239"/>
      <c r="AR137" s="239"/>
      <c r="AS137" s="239"/>
      <c r="AT137" s="239"/>
      <c r="AU137" s="239"/>
      <c r="AV137" s="239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</row>
    <row r="138" spans="1: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239"/>
      <c r="L138" s="239"/>
      <c r="M138" s="239"/>
      <c r="N138" s="239"/>
      <c r="O138" s="239"/>
      <c r="P138" s="239"/>
      <c r="Q138" s="239"/>
      <c r="R138" s="239"/>
      <c r="S138" s="239"/>
      <c r="T138" s="239"/>
      <c r="U138" s="239"/>
      <c r="V138" s="239"/>
      <c r="W138" s="239"/>
      <c r="X138" s="239"/>
      <c r="Y138" s="239"/>
      <c r="Z138" s="239"/>
      <c r="AA138" s="239"/>
      <c r="AB138" s="239"/>
      <c r="AC138" s="239"/>
      <c r="AD138" s="239"/>
      <c r="AE138" s="239"/>
      <c r="AF138" s="239"/>
      <c r="AG138" s="239"/>
      <c r="AH138" s="239"/>
      <c r="AI138" s="239"/>
      <c r="AJ138" s="239"/>
      <c r="AK138" s="239"/>
      <c r="AL138" s="239"/>
      <c r="AM138" s="239"/>
      <c r="AN138" s="239"/>
      <c r="AO138" s="239"/>
      <c r="AP138" s="239"/>
      <c r="AQ138" s="239"/>
      <c r="AR138" s="239"/>
      <c r="AS138" s="239"/>
      <c r="AT138" s="239"/>
      <c r="AU138" s="239"/>
      <c r="AV138" s="239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</row>
    <row r="139" spans="1:138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239"/>
      <c r="L139" s="239"/>
      <c r="M139" s="239"/>
      <c r="N139" s="239"/>
      <c r="O139" s="239"/>
      <c r="P139" s="239"/>
      <c r="Q139" s="239"/>
      <c r="R139" s="239"/>
      <c r="S139" s="239"/>
      <c r="T139" s="239"/>
      <c r="U139" s="239"/>
      <c r="V139" s="239"/>
      <c r="W139" s="239"/>
      <c r="X139" s="239"/>
      <c r="Y139" s="239"/>
      <c r="Z139" s="239"/>
      <c r="AA139" s="239"/>
      <c r="AB139" s="239"/>
      <c r="AC139" s="239"/>
      <c r="AD139" s="239"/>
      <c r="AE139" s="239"/>
      <c r="AF139" s="239"/>
      <c r="AG139" s="239"/>
      <c r="AH139" s="239"/>
      <c r="AI139" s="239"/>
      <c r="AJ139" s="239"/>
      <c r="AK139" s="239"/>
      <c r="AL139" s="239"/>
      <c r="AM139" s="239"/>
      <c r="AN139" s="239"/>
      <c r="AO139" s="239"/>
      <c r="AP139" s="239"/>
      <c r="AQ139" s="239"/>
      <c r="AR139" s="239"/>
      <c r="AS139" s="239"/>
      <c r="AT139" s="239"/>
      <c r="AU139" s="239"/>
      <c r="AV139" s="239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</row>
    <row r="140" spans="1:138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239"/>
      <c r="L140" s="239"/>
      <c r="M140" s="239"/>
      <c r="N140" s="239"/>
      <c r="O140" s="239"/>
      <c r="P140" s="239"/>
      <c r="Q140" s="239"/>
      <c r="R140" s="239"/>
      <c r="S140" s="239"/>
      <c r="T140" s="239"/>
      <c r="U140" s="239"/>
      <c r="V140" s="239"/>
      <c r="W140" s="239"/>
      <c r="X140" s="239"/>
      <c r="Y140" s="239"/>
      <c r="Z140" s="239"/>
      <c r="AA140" s="239"/>
      <c r="AB140" s="239"/>
      <c r="AC140" s="239"/>
      <c r="AD140" s="239"/>
      <c r="AE140" s="239"/>
      <c r="AF140" s="239"/>
      <c r="AG140" s="239"/>
      <c r="AH140" s="239"/>
      <c r="AI140" s="239"/>
      <c r="AJ140" s="239"/>
      <c r="AK140" s="239"/>
      <c r="AL140" s="239"/>
      <c r="AM140" s="239"/>
      <c r="AN140" s="239"/>
      <c r="AO140" s="239"/>
      <c r="AP140" s="239"/>
      <c r="AQ140" s="239"/>
      <c r="AR140" s="239"/>
      <c r="AS140" s="239"/>
      <c r="AT140" s="239"/>
      <c r="AU140" s="239"/>
      <c r="AV140" s="239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</row>
    <row r="141" spans="1:138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239"/>
      <c r="L141" s="239"/>
      <c r="M141" s="239"/>
      <c r="N141" s="239"/>
      <c r="O141" s="239"/>
      <c r="P141" s="239"/>
      <c r="Q141" s="239"/>
      <c r="R141" s="239"/>
      <c r="S141" s="239"/>
      <c r="T141" s="239"/>
      <c r="U141" s="239"/>
      <c r="V141" s="239"/>
      <c r="W141" s="239"/>
      <c r="X141" s="239"/>
      <c r="Y141" s="239"/>
      <c r="Z141" s="239"/>
      <c r="AA141" s="239"/>
      <c r="AB141" s="239"/>
      <c r="AC141" s="239"/>
      <c r="AD141" s="239"/>
      <c r="AE141" s="239"/>
      <c r="AF141" s="239"/>
      <c r="AG141" s="239"/>
      <c r="AH141" s="239"/>
      <c r="AI141" s="239"/>
      <c r="AJ141" s="239"/>
      <c r="AK141" s="239"/>
      <c r="AL141" s="239"/>
      <c r="AM141" s="239"/>
      <c r="AN141" s="239"/>
      <c r="AO141" s="239"/>
      <c r="AP141" s="239"/>
      <c r="AQ141" s="239"/>
      <c r="AR141" s="239"/>
      <c r="AS141" s="239"/>
      <c r="AT141" s="239"/>
      <c r="AU141" s="239"/>
      <c r="AV141" s="239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</row>
    <row r="142" spans="1:138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239"/>
      <c r="L142" s="239"/>
      <c r="M142" s="239"/>
      <c r="N142" s="239"/>
      <c r="O142" s="239"/>
      <c r="P142" s="239"/>
      <c r="Q142" s="239"/>
      <c r="R142" s="239"/>
      <c r="S142" s="239"/>
      <c r="T142" s="239"/>
      <c r="U142" s="239"/>
      <c r="V142" s="239"/>
      <c r="W142" s="239"/>
      <c r="X142" s="239"/>
      <c r="Y142" s="239"/>
      <c r="Z142" s="239"/>
      <c r="AA142" s="239"/>
      <c r="AB142" s="239"/>
      <c r="AC142" s="239"/>
      <c r="AD142" s="239"/>
      <c r="AE142" s="239"/>
      <c r="AF142" s="239"/>
      <c r="AG142" s="239"/>
      <c r="AH142" s="239"/>
      <c r="AI142" s="239"/>
      <c r="AJ142" s="239"/>
      <c r="AK142" s="239"/>
      <c r="AL142" s="239"/>
      <c r="AM142" s="239"/>
      <c r="AN142" s="239"/>
      <c r="AO142" s="239"/>
      <c r="AP142" s="239"/>
      <c r="AQ142" s="239"/>
      <c r="AR142" s="239"/>
      <c r="AS142" s="239"/>
      <c r="AT142" s="239"/>
      <c r="AU142" s="239"/>
      <c r="AV142" s="239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</row>
    <row r="143" spans="1:138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239"/>
      <c r="L143" s="239"/>
      <c r="M143" s="239"/>
      <c r="N143" s="239"/>
      <c r="O143" s="239"/>
      <c r="P143" s="239"/>
      <c r="Q143" s="239"/>
      <c r="R143" s="239"/>
      <c r="S143" s="239"/>
      <c r="T143" s="239"/>
      <c r="U143" s="239"/>
      <c r="V143" s="239"/>
      <c r="W143" s="239"/>
      <c r="X143" s="239"/>
      <c r="Y143" s="239"/>
      <c r="Z143" s="239"/>
      <c r="AA143" s="239"/>
      <c r="AB143" s="239"/>
      <c r="AC143" s="239"/>
      <c r="AD143" s="239"/>
      <c r="AE143" s="239"/>
      <c r="AF143" s="239"/>
      <c r="AG143" s="239"/>
      <c r="AH143" s="239"/>
      <c r="AI143" s="239"/>
      <c r="AJ143" s="239"/>
      <c r="AK143" s="239"/>
      <c r="AL143" s="239"/>
      <c r="AM143" s="239"/>
      <c r="AN143" s="239"/>
      <c r="AO143" s="239"/>
      <c r="AP143" s="239"/>
      <c r="AQ143" s="239"/>
      <c r="AR143" s="239"/>
      <c r="AS143" s="239"/>
      <c r="AT143" s="239"/>
      <c r="AU143" s="239"/>
      <c r="AV143" s="239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</row>
    <row r="144" spans="1:138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239"/>
      <c r="L144" s="239"/>
      <c r="M144" s="239"/>
      <c r="N144" s="239"/>
      <c r="O144" s="239"/>
      <c r="P144" s="239"/>
      <c r="Q144" s="239"/>
      <c r="R144" s="239"/>
      <c r="S144" s="239"/>
      <c r="T144" s="239"/>
      <c r="U144" s="239"/>
      <c r="V144" s="239"/>
      <c r="W144" s="239"/>
      <c r="X144" s="239"/>
      <c r="Y144" s="239"/>
      <c r="Z144" s="239"/>
      <c r="AA144" s="239"/>
      <c r="AB144" s="239"/>
      <c r="AC144" s="239"/>
      <c r="AD144" s="239"/>
      <c r="AE144" s="239"/>
      <c r="AF144" s="239"/>
      <c r="AG144" s="239"/>
      <c r="AH144" s="239"/>
      <c r="AI144" s="239"/>
      <c r="AJ144" s="239"/>
      <c r="AK144" s="239"/>
      <c r="AL144" s="239"/>
      <c r="AM144" s="239"/>
      <c r="AN144" s="239"/>
      <c r="AO144" s="239"/>
      <c r="AP144" s="239"/>
      <c r="AQ144" s="239"/>
      <c r="AR144" s="239"/>
      <c r="AS144" s="239"/>
      <c r="AT144" s="239"/>
      <c r="AU144" s="239"/>
      <c r="AV144" s="239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</row>
    <row r="145" spans="1:138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239"/>
      <c r="L145" s="239"/>
      <c r="M145" s="239"/>
      <c r="N145" s="239"/>
      <c r="O145" s="239"/>
      <c r="P145" s="239"/>
      <c r="Q145" s="239"/>
      <c r="R145" s="239"/>
      <c r="S145" s="239"/>
      <c r="T145" s="239"/>
      <c r="U145" s="239"/>
      <c r="V145" s="239"/>
      <c r="W145" s="239"/>
      <c r="X145" s="239"/>
      <c r="Y145" s="239"/>
      <c r="Z145" s="239"/>
      <c r="AA145" s="239"/>
      <c r="AB145" s="239"/>
      <c r="AC145" s="239"/>
      <c r="AD145" s="239"/>
      <c r="AE145" s="239"/>
      <c r="AF145" s="239"/>
      <c r="AG145" s="239"/>
      <c r="AH145" s="239"/>
      <c r="AI145" s="239"/>
      <c r="AJ145" s="239"/>
      <c r="AK145" s="239"/>
      <c r="AL145" s="239"/>
      <c r="AM145" s="239"/>
      <c r="AN145" s="239"/>
      <c r="AO145" s="239"/>
      <c r="AP145" s="239"/>
      <c r="AQ145" s="239"/>
      <c r="AR145" s="239"/>
      <c r="AS145" s="239"/>
      <c r="AT145" s="239"/>
      <c r="AU145" s="239"/>
      <c r="AV145" s="239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</row>
    <row r="146" spans="1:138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239"/>
      <c r="L146" s="239"/>
      <c r="M146" s="239"/>
      <c r="N146" s="239"/>
      <c r="O146" s="239"/>
      <c r="P146" s="239"/>
      <c r="Q146" s="239"/>
      <c r="R146" s="239"/>
      <c r="S146" s="239"/>
      <c r="T146" s="239"/>
      <c r="U146" s="239"/>
      <c r="V146" s="239"/>
      <c r="W146" s="239"/>
      <c r="X146" s="239"/>
      <c r="Y146" s="239"/>
      <c r="Z146" s="239"/>
      <c r="AA146" s="239"/>
      <c r="AB146" s="239"/>
      <c r="AC146" s="239"/>
      <c r="AD146" s="239"/>
      <c r="AE146" s="239"/>
      <c r="AF146" s="239"/>
      <c r="AG146" s="239"/>
      <c r="AH146" s="239"/>
      <c r="AI146" s="239"/>
      <c r="AJ146" s="239"/>
      <c r="AK146" s="239"/>
      <c r="AL146" s="239"/>
      <c r="AM146" s="239"/>
      <c r="AN146" s="239"/>
      <c r="AO146" s="239"/>
      <c r="AP146" s="239"/>
      <c r="AQ146" s="239"/>
      <c r="AR146" s="239"/>
      <c r="AS146" s="239"/>
      <c r="AT146" s="239"/>
      <c r="AU146" s="239"/>
      <c r="AV146" s="239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</row>
    <row r="147" spans="1:138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239"/>
      <c r="L147" s="239"/>
      <c r="M147" s="239"/>
      <c r="N147" s="239"/>
      <c r="O147" s="239"/>
      <c r="P147" s="239"/>
      <c r="Q147" s="239"/>
      <c r="R147" s="239"/>
      <c r="S147" s="239"/>
      <c r="T147" s="239"/>
      <c r="U147" s="239"/>
      <c r="V147" s="239"/>
      <c r="W147" s="239"/>
      <c r="X147" s="239"/>
      <c r="Y147" s="239"/>
      <c r="Z147" s="239"/>
      <c r="AA147" s="239"/>
      <c r="AB147" s="239"/>
      <c r="AC147" s="239"/>
      <c r="AD147" s="239"/>
      <c r="AE147" s="239"/>
      <c r="AF147" s="239"/>
      <c r="AG147" s="239"/>
      <c r="AH147" s="239"/>
      <c r="AI147" s="239"/>
      <c r="AJ147" s="239"/>
      <c r="AK147" s="239"/>
      <c r="AL147" s="239"/>
      <c r="AM147" s="239"/>
      <c r="AN147" s="239"/>
      <c r="AO147" s="239"/>
      <c r="AP147" s="239"/>
      <c r="AQ147" s="239"/>
      <c r="AR147" s="239"/>
      <c r="AS147" s="239"/>
      <c r="AT147" s="239"/>
      <c r="AU147" s="239"/>
      <c r="AV147" s="239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</row>
    <row r="148" spans="1:13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239"/>
      <c r="L148" s="239"/>
      <c r="M148" s="239"/>
      <c r="N148" s="239"/>
      <c r="O148" s="239"/>
      <c r="P148" s="239"/>
      <c r="Q148" s="239"/>
      <c r="R148" s="239"/>
      <c r="S148" s="239"/>
      <c r="T148" s="239"/>
      <c r="U148" s="239"/>
      <c r="V148" s="239"/>
      <c r="W148" s="239"/>
      <c r="X148" s="239"/>
      <c r="Y148" s="239"/>
      <c r="Z148" s="239"/>
      <c r="AA148" s="239"/>
      <c r="AB148" s="239"/>
      <c r="AC148" s="239"/>
      <c r="AD148" s="239"/>
      <c r="AE148" s="239"/>
      <c r="AF148" s="239"/>
      <c r="AG148" s="239"/>
      <c r="AH148" s="239"/>
      <c r="AI148" s="239"/>
      <c r="AJ148" s="239"/>
      <c r="AK148" s="239"/>
      <c r="AL148" s="239"/>
      <c r="AM148" s="239"/>
      <c r="AN148" s="239"/>
      <c r="AO148" s="239"/>
      <c r="AP148" s="239"/>
      <c r="AQ148" s="239"/>
      <c r="AR148" s="239"/>
      <c r="AS148" s="239"/>
      <c r="AT148" s="239"/>
      <c r="AU148" s="239"/>
      <c r="AV148" s="239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</row>
    <row r="149" spans="1:138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239"/>
      <c r="L149" s="239"/>
      <c r="M149" s="239"/>
      <c r="N149" s="239"/>
      <c r="O149" s="239"/>
      <c r="P149" s="239"/>
      <c r="Q149" s="239"/>
      <c r="R149" s="239"/>
      <c r="S149" s="239"/>
      <c r="T149" s="239"/>
      <c r="U149" s="239"/>
      <c r="V149" s="239"/>
      <c r="W149" s="239"/>
      <c r="X149" s="239"/>
      <c r="Y149" s="239"/>
      <c r="Z149" s="239"/>
      <c r="AA149" s="239"/>
      <c r="AB149" s="239"/>
      <c r="AC149" s="239"/>
      <c r="AD149" s="239"/>
      <c r="AE149" s="239"/>
      <c r="AF149" s="239"/>
      <c r="AG149" s="239"/>
      <c r="AH149" s="239"/>
      <c r="AI149" s="239"/>
      <c r="AJ149" s="239"/>
      <c r="AK149" s="239"/>
      <c r="AL149" s="239"/>
      <c r="AM149" s="239"/>
      <c r="AN149" s="239"/>
      <c r="AO149" s="239"/>
      <c r="AP149" s="239"/>
      <c r="AQ149" s="239"/>
      <c r="AR149" s="239"/>
      <c r="AS149" s="239"/>
      <c r="AT149" s="239"/>
      <c r="AU149" s="239"/>
      <c r="AV149" s="239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</row>
    <row r="150" spans="1:138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239"/>
      <c r="L150" s="239"/>
      <c r="M150" s="239"/>
      <c r="N150" s="239"/>
      <c r="O150" s="239"/>
      <c r="P150" s="239"/>
      <c r="Q150" s="239"/>
      <c r="R150" s="239"/>
      <c r="S150" s="239"/>
      <c r="T150" s="239"/>
      <c r="U150" s="239"/>
      <c r="V150" s="239"/>
      <c r="W150" s="239"/>
      <c r="X150" s="239"/>
      <c r="Y150" s="239"/>
      <c r="Z150" s="239"/>
      <c r="AA150" s="239"/>
      <c r="AB150" s="239"/>
      <c r="AC150" s="239"/>
      <c r="AD150" s="239"/>
      <c r="AE150" s="239"/>
      <c r="AF150" s="239"/>
      <c r="AG150" s="239"/>
      <c r="AH150" s="239"/>
      <c r="AI150" s="239"/>
      <c r="AJ150" s="239"/>
      <c r="AK150" s="239"/>
      <c r="AL150" s="239"/>
      <c r="AM150" s="239"/>
      <c r="AN150" s="239"/>
      <c r="AO150" s="239"/>
      <c r="AP150" s="239"/>
      <c r="AQ150" s="239"/>
      <c r="AR150" s="239"/>
      <c r="AS150" s="239"/>
      <c r="AT150" s="239"/>
      <c r="AU150" s="239"/>
      <c r="AV150" s="239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</row>
    <row r="151" spans="1:138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239"/>
      <c r="L151" s="239"/>
      <c r="M151" s="239"/>
      <c r="N151" s="239"/>
      <c r="O151" s="239"/>
      <c r="P151" s="239"/>
      <c r="Q151" s="239"/>
      <c r="R151" s="239"/>
      <c r="S151" s="239"/>
      <c r="T151" s="239"/>
      <c r="U151" s="239"/>
      <c r="V151" s="239"/>
      <c r="W151" s="239"/>
      <c r="X151" s="239"/>
      <c r="Y151" s="239"/>
      <c r="Z151" s="239"/>
      <c r="AA151" s="239"/>
      <c r="AB151" s="239"/>
      <c r="AC151" s="239"/>
      <c r="AD151" s="239"/>
      <c r="AE151" s="239"/>
      <c r="AF151" s="239"/>
      <c r="AG151" s="239"/>
      <c r="AH151" s="239"/>
      <c r="AI151" s="239"/>
      <c r="AJ151" s="239"/>
      <c r="AK151" s="239"/>
      <c r="AL151" s="239"/>
      <c r="AM151" s="239"/>
      <c r="AN151" s="239"/>
      <c r="AO151" s="239"/>
      <c r="AP151" s="239"/>
      <c r="AQ151" s="239"/>
      <c r="AR151" s="239"/>
      <c r="AS151" s="239"/>
      <c r="AT151" s="239"/>
      <c r="AU151" s="239"/>
      <c r="AV151" s="239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</row>
    <row r="152" spans="1:138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239"/>
      <c r="L152" s="239"/>
      <c r="M152" s="239"/>
      <c r="N152" s="239"/>
      <c r="O152" s="239"/>
      <c r="P152" s="239"/>
      <c r="Q152" s="239"/>
      <c r="R152" s="239"/>
      <c r="S152" s="239"/>
      <c r="T152" s="239"/>
      <c r="U152" s="239"/>
      <c r="V152" s="239"/>
      <c r="W152" s="239"/>
      <c r="X152" s="239"/>
      <c r="Y152" s="239"/>
      <c r="Z152" s="239"/>
      <c r="AA152" s="239"/>
      <c r="AB152" s="239"/>
      <c r="AC152" s="239"/>
      <c r="AD152" s="239"/>
      <c r="AE152" s="239"/>
      <c r="AF152" s="239"/>
      <c r="AG152" s="239"/>
      <c r="AH152" s="239"/>
      <c r="AI152" s="239"/>
      <c r="AJ152" s="239"/>
      <c r="AK152" s="239"/>
      <c r="AL152" s="239"/>
      <c r="AM152" s="239"/>
      <c r="AN152" s="239"/>
      <c r="AO152" s="239"/>
      <c r="AP152" s="239"/>
      <c r="AQ152" s="239"/>
      <c r="AR152" s="239"/>
      <c r="AS152" s="239"/>
      <c r="AT152" s="239"/>
      <c r="AU152" s="239"/>
      <c r="AV152" s="239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</row>
    <row r="153" spans="1:138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239"/>
      <c r="L153" s="239"/>
      <c r="M153" s="239"/>
      <c r="N153" s="239"/>
      <c r="O153" s="239"/>
      <c r="P153" s="239"/>
      <c r="Q153" s="239"/>
      <c r="R153" s="239"/>
      <c r="S153" s="239"/>
      <c r="T153" s="239"/>
      <c r="U153" s="239"/>
      <c r="V153" s="239"/>
      <c r="W153" s="239"/>
      <c r="X153" s="239"/>
      <c r="Y153" s="239"/>
      <c r="Z153" s="239"/>
      <c r="AA153" s="239"/>
      <c r="AB153" s="239"/>
      <c r="AC153" s="239"/>
      <c r="AD153" s="239"/>
      <c r="AE153" s="239"/>
      <c r="AF153" s="239"/>
      <c r="AG153" s="239"/>
      <c r="AH153" s="239"/>
      <c r="AI153" s="239"/>
      <c r="AJ153" s="239"/>
      <c r="AK153" s="239"/>
      <c r="AL153" s="239"/>
      <c r="AM153" s="239"/>
      <c r="AN153" s="239"/>
      <c r="AO153" s="239"/>
      <c r="AP153" s="239"/>
      <c r="AQ153" s="239"/>
      <c r="AR153" s="239"/>
      <c r="AS153" s="239"/>
      <c r="AT153" s="239"/>
      <c r="AU153" s="239"/>
      <c r="AV153" s="239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</row>
    <row r="154" spans="1:138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239"/>
      <c r="L154" s="239"/>
      <c r="M154" s="239"/>
      <c r="N154" s="239"/>
      <c r="O154" s="239"/>
      <c r="P154" s="239"/>
      <c r="Q154" s="239"/>
      <c r="R154" s="239"/>
      <c r="S154" s="239"/>
      <c r="T154" s="239"/>
      <c r="U154" s="239"/>
      <c r="V154" s="239"/>
      <c r="W154" s="239"/>
      <c r="X154" s="239"/>
      <c r="Y154" s="239"/>
      <c r="Z154" s="239"/>
      <c r="AA154" s="239"/>
      <c r="AB154" s="239"/>
      <c r="AC154" s="239"/>
      <c r="AD154" s="239"/>
      <c r="AE154" s="239"/>
      <c r="AF154" s="239"/>
      <c r="AG154" s="239"/>
      <c r="AH154" s="239"/>
      <c r="AI154" s="239"/>
      <c r="AJ154" s="239"/>
      <c r="AK154" s="239"/>
      <c r="AL154" s="239"/>
      <c r="AM154" s="239"/>
      <c r="AN154" s="239"/>
      <c r="AO154" s="239"/>
      <c r="AP154" s="239"/>
      <c r="AQ154" s="239"/>
      <c r="AR154" s="239"/>
      <c r="AS154" s="239"/>
      <c r="AT154" s="239"/>
      <c r="AU154" s="239"/>
      <c r="AV154" s="239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</row>
    <row r="155" spans="1:138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239"/>
      <c r="L155" s="239"/>
      <c r="M155" s="239"/>
      <c r="N155" s="239"/>
      <c r="O155" s="239"/>
      <c r="P155" s="239"/>
      <c r="Q155" s="239"/>
      <c r="R155" s="239"/>
      <c r="S155" s="239"/>
      <c r="T155" s="239"/>
      <c r="U155" s="239"/>
      <c r="V155" s="239"/>
      <c r="W155" s="239"/>
      <c r="X155" s="239"/>
      <c r="Y155" s="239"/>
      <c r="Z155" s="239"/>
      <c r="AA155" s="239"/>
      <c r="AB155" s="239"/>
      <c r="AC155" s="239"/>
      <c r="AD155" s="239"/>
      <c r="AE155" s="239"/>
      <c r="AF155" s="239"/>
      <c r="AG155" s="239"/>
      <c r="AH155" s="239"/>
      <c r="AI155" s="239"/>
      <c r="AJ155" s="239"/>
      <c r="AK155" s="239"/>
      <c r="AL155" s="239"/>
      <c r="AM155" s="239"/>
      <c r="AN155" s="239"/>
      <c r="AO155" s="239"/>
      <c r="AP155" s="239"/>
      <c r="AQ155" s="239"/>
      <c r="AR155" s="239"/>
      <c r="AS155" s="239"/>
      <c r="AT155" s="239"/>
      <c r="AU155" s="239"/>
      <c r="AV155" s="239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</row>
    <row r="156" spans="1:138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239"/>
      <c r="L156" s="239"/>
      <c r="M156" s="239"/>
      <c r="N156" s="239"/>
      <c r="O156" s="239"/>
      <c r="P156" s="239"/>
      <c r="Q156" s="239"/>
      <c r="R156" s="239"/>
      <c r="S156" s="239"/>
      <c r="T156" s="239"/>
      <c r="U156" s="239"/>
      <c r="V156" s="239"/>
      <c r="W156" s="239"/>
      <c r="X156" s="239"/>
      <c r="Y156" s="239"/>
      <c r="Z156" s="239"/>
      <c r="AA156" s="239"/>
      <c r="AB156" s="239"/>
      <c r="AC156" s="239"/>
      <c r="AD156" s="239"/>
      <c r="AE156" s="239"/>
      <c r="AF156" s="239"/>
      <c r="AG156" s="239"/>
      <c r="AH156" s="239"/>
      <c r="AI156" s="239"/>
      <c r="AJ156" s="239"/>
      <c r="AK156" s="239"/>
      <c r="AL156" s="239"/>
      <c r="AM156" s="239"/>
      <c r="AN156" s="239"/>
      <c r="AO156" s="239"/>
      <c r="AP156" s="239"/>
      <c r="AQ156" s="239"/>
      <c r="AR156" s="239"/>
      <c r="AS156" s="239"/>
      <c r="AT156" s="239"/>
      <c r="AU156" s="239"/>
      <c r="AV156" s="239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</row>
    <row r="157" spans="1:138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239"/>
      <c r="L157" s="239"/>
      <c r="M157" s="239"/>
      <c r="N157" s="239"/>
      <c r="O157" s="239"/>
      <c r="P157" s="239"/>
      <c r="Q157" s="239"/>
      <c r="R157" s="239"/>
      <c r="S157" s="239"/>
      <c r="T157" s="239"/>
      <c r="U157" s="239"/>
      <c r="V157" s="239"/>
      <c r="W157" s="239"/>
      <c r="X157" s="239"/>
      <c r="Y157" s="239"/>
      <c r="Z157" s="239"/>
      <c r="AA157" s="239"/>
      <c r="AB157" s="239"/>
      <c r="AC157" s="239"/>
      <c r="AD157" s="239"/>
      <c r="AE157" s="239"/>
      <c r="AF157" s="239"/>
      <c r="AG157" s="239"/>
      <c r="AH157" s="239"/>
      <c r="AI157" s="239"/>
      <c r="AJ157" s="239"/>
      <c r="AK157" s="239"/>
      <c r="AL157" s="239"/>
      <c r="AM157" s="239"/>
      <c r="AN157" s="239"/>
      <c r="AO157" s="239"/>
      <c r="AP157" s="239"/>
      <c r="AQ157" s="239"/>
      <c r="AR157" s="239"/>
      <c r="AS157" s="239"/>
      <c r="AT157" s="239"/>
      <c r="AU157" s="239"/>
      <c r="AV157" s="239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</row>
    <row r="158" spans="1:13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239"/>
      <c r="L158" s="239"/>
      <c r="M158" s="239"/>
      <c r="N158" s="239"/>
      <c r="O158" s="239"/>
      <c r="P158" s="239"/>
      <c r="Q158" s="239"/>
      <c r="R158" s="239"/>
      <c r="S158" s="239"/>
      <c r="T158" s="239"/>
      <c r="U158" s="239"/>
      <c r="V158" s="239"/>
      <c r="W158" s="239"/>
      <c r="X158" s="239"/>
      <c r="Y158" s="239"/>
      <c r="Z158" s="239"/>
      <c r="AA158" s="239"/>
      <c r="AB158" s="239"/>
      <c r="AC158" s="239"/>
      <c r="AD158" s="239"/>
      <c r="AE158" s="239"/>
      <c r="AF158" s="239"/>
      <c r="AG158" s="239"/>
      <c r="AH158" s="239"/>
      <c r="AI158" s="239"/>
      <c r="AJ158" s="239"/>
      <c r="AK158" s="239"/>
      <c r="AL158" s="239"/>
      <c r="AM158" s="239"/>
      <c r="AN158" s="239"/>
      <c r="AO158" s="239"/>
      <c r="AP158" s="239"/>
      <c r="AQ158" s="239"/>
      <c r="AR158" s="239"/>
      <c r="AS158" s="239"/>
      <c r="AT158" s="239"/>
      <c r="AU158" s="239"/>
      <c r="AV158" s="239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</row>
    <row r="159" spans="1:138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239"/>
      <c r="L159" s="239"/>
      <c r="M159" s="239"/>
      <c r="N159" s="239"/>
      <c r="O159" s="239"/>
      <c r="P159" s="239"/>
      <c r="Q159" s="239"/>
      <c r="R159" s="239"/>
      <c r="S159" s="239"/>
      <c r="T159" s="239"/>
      <c r="U159" s="239"/>
      <c r="V159" s="239"/>
      <c r="W159" s="239"/>
      <c r="X159" s="239"/>
      <c r="Y159" s="239"/>
      <c r="Z159" s="239"/>
      <c r="AA159" s="239"/>
      <c r="AB159" s="239"/>
      <c r="AC159" s="239"/>
      <c r="AD159" s="239"/>
      <c r="AE159" s="239"/>
      <c r="AF159" s="239"/>
      <c r="AG159" s="239"/>
      <c r="AH159" s="239"/>
      <c r="AI159" s="239"/>
      <c r="AJ159" s="239"/>
      <c r="AK159" s="239"/>
      <c r="AL159" s="239"/>
      <c r="AM159" s="239"/>
      <c r="AN159" s="239"/>
      <c r="AO159" s="239"/>
      <c r="AP159" s="239"/>
      <c r="AQ159" s="239"/>
      <c r="AR159" s="239"/>
      <c r="AS159" s="239"/>
      <c r="AT159" s="239"/>
      <c r="AU159" s="239"/>
      <c r="AV159" s="239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</row>
    <row r="160" spans="1:138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239"/>
      <c r="L160" s="239"/>
      <c r="M160" s="239"/>
      <c r="N160" s="239"/>
      <c r="O160" s="239"/>
      <c r="P160" s="239"/>
      <c r="Q160" s="239"/>
      <c r="R160" s="239"/>
      <c r="S160" s="239"/>
      <c r="T160" s="239"/>
      <c r="U160" s="239"/>
      <c r="V160" s="239"/>
      <c r="W160" s="239"/>
      <c r="X160" s="239"/>
      <c r="Y160" s="239"/>
      <c r="Z160" s="239"/>
      <c r="AA160" s="239"/>
      <c r="AB160" s="239"/>
      <c r="AC160" s="239"/>
      <c r="AD160" s="239"/>
      <c r="AE160" s="239"/>
      <c r="AF160" s="239"/>
      <c r="AG160" s="239"/>
      <c r="AH160" s="239"/>
      <c r="AI160" s="239"/>
      <c r="AJ160" s="239"/>
      <c r="AK160" s="239"/>
      <c r="AL160" s="239"/>
      <c r="AM160" s="239"/>
      <c r="AN160" s="239"/>
      <c r="AO160" s="239"/>
      <c r="AP160" s="239"/>
      <c r="AQ160" s="239"/>
      <c r="AR160" s="239"/>
      <c r="AS160" s="239"/>
      <c r="AT160" s="239"/>
      <c r="AU160" s="239"/>
      <c r="AV160" s="239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</row>
    <row r="161" spans="1:138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239"/>
      <c r="L161" s="239"/>
      <c r="M161" s="239"/>
      <c r="N161" s="239"/>
      <c r="O161" s="239"/>
      <c r="P161" s="239"/>
      <c r="Q161" s="239"/>
      <c r="R161" s="239"/>
      <c r="S161" s="239"/>
      <c r="T161" s="239"/>
      <c r="U161" s="239"/>
      <c r="V161" s="239"/>
      <c r="W161" s="239"/>
      <c r="X161" s="239"/>
      <c r="Y161" s="239"/>
      <c r="Z161" s="239"/>
      <c r="AA161" s="239"/>
      <c r="AB161" s="239"/>
      <c r="AC161" s="239"/>
      <c r="AD161" s="239"/>
      <c r="AE161" s="239"/>
      <c r="AF161" s="239"/>
      <c r="AG161" s="239"/>
      <c r="AH161" s="239"/>
      <c r="AI161" s="239"/>
      <c r="AJ161" s="239"/>
      <c r="AK161" s="239"/>
      <c r="AL161" s="239"/>
      <c r="AM161" s="239"/>
      <c r="AN161" s="239"/>
      <c r="AO161" s="239"/>
      <c r="AP161" s="239"/>
      <c r="AQ161" s="239"/>
      <c r="AR161" s="239"/>
      <c r="AS161" s="239"/>
      <c r="AT161" s="239"/>
      <c r="AU161" s="239"/>
      <c r="AV161" s="239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</row>
    <row r="162" spans="1:138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239"/>
      <c r="L162" s="239"/>
      <c r="M162" s="239"/>
      <c r="N162" s="239"/>
      <c r="O162" s="239"/>
      <c r="P162" s="239"/>
      <c r="Q162" s="239"/>
      <c r="R162" s="239"/>
      <c r="S162" s="239"/>
      <c r="T162" s="239"/>
      <c r="U162" s="239"/>
      <c r="V162" s="239"/>
      <c r="W162" s="239"/>
      <c r="X162" s="239"/>
      <c r="Y162" s="239"/>
      <c r="Z162" s="239"/>
      <c r="AA162" s="239"/>
      <c r="AB162" s="239"/>
      <c r="AC162" s="239"/>
      <c r="AD162" s="239"/>
      <c r="AE162" s="239"/>
      <c r="AF162" s="239"/>
      <c r="AG162" s="239"/>
      <c r="AH162" s="239"/>
      <c r="AI162" s="239"/>
      <c r="AJ162" s="239"/>
      <c r="AK162" s="239"/>
      <c r="AL162" s="239"/>
      <c r="AM162" s="239"/>
      <c r="AN162" s="239"/>
      <c r="AO162" s="239"/>
      <c r="AP162" s="239"/>
      <c r="AQ162" s="239"/>
      <c r="AR162" s="239"/>
      <c r="AS162" s="239"/>
      <c r="AT162" s="239"/>
      <c r="AU162" s="239"/>
      <c r="AV162" s="239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</row>
    <row r="163" spans="1:138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239"/>
      <c r="L163" s="239"/>
      <c r="M163" s="239"/>
      <c r="N163" s="239"/>
      <c r="O163" s="239"/>
      <c r="P163" s="239"/>
      <c r="Q163" s="239"/>
      <c r="R163" s="239"/>
      <c r="S163" s="239"/>
      <c r="T163" s="239"/>
      <c r="U163" s="239"/>
      <c r="V163" s="239"/>
      <c r="W163" s="239"/>
      <c r="X163" s="239"/>
      <c r="Y163" s="239"/>
      <c r="Z163" s="239"/>
      <c r="AA163" s="239"/>
      <c r="AB163" s="239"/>
      <c r="AC163" s="239"/>
      <c r="AD163" s="239"/>
      <c r="AE163" s="239"/>
      <c r="AF163" s="239"/>
      <c r="AG163" s="239"/>
      <c r="AH163" s="239"/>
      <c r="AI163" s="239"/>
      <c r="AJ163" s="239"/>
      <c r="AK163" s="239"/>
      <c r="AL163" s="239"/>
      <c r="AM163" s="239"/>
      <c r="AN163" s="239"/>
      <c r="AO163" s="239"/>
      <c r="AP163" s="239"/>
      <c r="AQ163" s="239"/>
      <c r="AR163" s="239"/>
      <c r="AS163" s="239"/>
      <c r="AT163" s="239"/>
      <c r="AU163" s="239"/>
      <c r="AV163" s="239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</row>
    <row r="164" spans="1:138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239"/>
      <c r="L164" s="239"/>
      <c r="M164" s="239"/>
      <c r="N164" s="239"/>
      <c r="O164" s="239"/>
      <c r="P164" s="239"/>
      <c r="Q164" s="239"/>
      <c r="R164" s="239"/>
      <c r="S164" s="239"/>
      <c r="T164" s="239"/>
      <c r="U164" s="239"/>
      <c r="V164" s="239"/>
      <c r="W164" s="239"/>
      <c r="X164" s="239"/>
      <c r="Y164" s="239"/>
      <c r="Z164" s="239"/>
      <c r="AA164" s="239"/>
      <c r="AB164" s="239"/>
      <c r="AC164" s="239"/>
      <c r="AD164" s="239"/>
      <c r="AE164" s="239"/>
      <c r="AF164" s="239"/>
      <c r="AG164" s="239"/>
      <c r="AH164" s="239"/>
      <c r="AI164" s="239"/>
      <c r="AJ164" s="239"/>
      <c r="AK164" s="239"/>
      <c r="AL164" s="239"/>
      <c r="AM164" s="239"/>
      <c r="AN164" s="239"/>
      <c r="AO164" s="239"/>
      <c r="AP164" s="239"/>
      <c r="AQ164" s="239"/>
      <c r="AR164" s="239"/>
      <c r="AS164" s="239"/>
      <c r="AT164" s="239"/>
      <c r="AU164" s="239"/>
      <c r="AV164" s="239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</row>
    <row r="165" spans="1:138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239"/>
      <c r="L165" s="239"/>
      <c r="M165" s="239"/>
      <c r="N165" s="239"/>
      <c r="O165" s="239"/>
      <c r="P165" s="239"/>
      <c r="Q165" s="239"/>
      <c r="R165" s="239"/>
      <c r="S165" s="239"/>
      <c r="T165" s="239"/>
      <c r="U165" s="239"/>
      <c r="V165" s="239"/>
      <c r="W165" s="239"/>
      <c r="X165" s="239"/>
      <c r="Y165" s="239"/>
      <c r="Z165" s="239"/>
      <c r="AA165" s="239"/>
      <c r="AB165" s="239"/>
      <c r="AC165" s="239"/>
      <c r="AD165" s="239"/>
      <c r="AE165" s="239"/>
      <c r="AF165" s="239"/>
      <c r="AG165" s="239"/>
      <c r="AH165" s="239"/>
      <c r="AI165" s="239"/>
      <c r="AJ165" s="239"/>
      <c r="AK165" s="239"/>
      <c r="AL165" s="239"/>
      <c r="AM165" s="239"/>
      <c r="AN165" s="239"/>
      <c r="AO165" s="239"/>
      <c r="AP165" s="239"/>
      <c r="AQ165" s="239"/>
      <c r="AR165" s="239"/>
      <c r="AS165" s="239"/>
      <c r="AT165" s="239"/>
      <c r="AU165" s="239"/>
      <c r="AV165" s="239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</row>
    <row r="166" spans="1:138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239"/>
      <c r="L166" s="239"/>
      <c r="M166" s="239"/>
      <c r="N166" s="239"/>
      <c r="O166" s="239"/>
      <c r="P166" s="239"/>
      <c r="Q166" s="239"/>
      <c r="R166" s="239"/>
      <c r="S166" s="239"/>
      <c r="T166" s="239"/>
      <c r="U166" s="239"/>
      <c r="V166" s="239"/>
      <c r="W166" s="239"/>
      <c r="X166" s="239"/>
      <c r="Y166" s="239"/>
      <c r="Z166" s="239"/>
      <c r="AA166" s="239"/>
      <c r="AB166" s="239"/>
      <c r="AC166" s="239"/>
      <c r="AD166" s="239"/>
      <c r="AE166" s="239"/>
      <c r="AF166" s="239"/>
      <c r="AG166" s="239"/>
      <c r="AH166" s="239"/>
      <c r="AI166" s="239"/>
      <c r="AJ166" s="239"/>
      <c r="AK166" s="239"/>
      <c r="AL166" s="239"/>
      <c r="AM166" s="239"/>
      <c r="AN166" s="239"/>
      <c r="AO166" s="239"/>
      <c r="AP166" s="239"/>
      <c r="AQ166" s="239"/>
      <c r="AR166" s="239"/>
      <c r="AS166" s="239"/>
      <c r="AT166" s="239"/>
      <c r="AU166" s="239"/>
      <c r="AV166" s="239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</row>
    <row r="167" spans="1:138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239"/>
      <c r="L167" s="239"/>
      <c r="M167" s="239"/>
      <c r="N167" s="239"/>
      <c r="O167" s="239"/>
      <c r="P167" s="239"/>
      <c r="Q167" s="239"/>
      <c r="R167" s="239"/>
      <c r="S167" s="239"/>
      <c r="T167" s="239"/>
      <c r="U167" s="239"/>
      <c r="V167" s="239"/>
      <c r="W167" s="239"/>
      <c r="X167" s="239"/>
      <c r="Y167" s="239"/>
      <c r="Z167" s="239"/>
      <c r="AA167" s="239"/>
      <c r="AB167" s="239"/>
      <c r="AC167" s="239"/>
      <c r="AD167" s="239"/>
      <c r="AE167" s="239"/>
      <c r="AF167" s="239"/>
      <c r="AG167" s="239"/>
      <c r="AH167" s="239"/>
      <c r="AI167" s="239"/>
      <c r="AJ167" s="239"/>
      <c r="AK167" s="239"/>
      <c r="AL167" s="239"/>
      <c r="AM167" s="239"/>
      <c r="AN167" s="239"/>
      <c r="AO167" s="239"/>
      <c r="AP167" s="239"/>
      <c r="AQ167" s="239"/>
      <c r="AR167" s="239"/>
      <c r="AS167" s="239"/>
      <c r="AT167" s="239"/>
      <c r="AU167" s="239"/>
      <c r="AV167" s="239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</row>
    <row r="168" spans="1:13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239"/>
      <c r="L168" s="239"/>
      <c r="M168" s="239"/>
      <c r="N168" s="239"/>
      <c r="O168" s="239"/>
      <c r="P168" s="239"/>
      <c r="Q168" s="239"/>
      <c r="R168" s="239"/>
      <c r="S168" s="239"/>
      <c r="T168" s="239"/>
      <c r="U168" s="239"/>
      <c r="V168" s="239"/>
      <c r="W168" s="239"/>
      <c r="X168" s="239"/>
      <c r="Y168" s="239"/>
      <c r="Z168" s="239"/>
      <c r="AA168" s="239"/>
      <c r="AB168" s="239"/>
      <c r="AC168" s="239"/>
      <c r="AD168" s="239"/>
      <c r="AE168" s="239"/>
      <c r="AF168" s="239"/>
      <c r="AG168" s="239"/>
      <c r="AH168" s="239"/>
      <c r="AI168" s="239"/>
      <c r="AJ168" s="239"/>
      <c r="AK168" s="239"/>
      <c r="AL168" s="239"/>
      <c r="AM168" s="239"/>
      <c r="AN168" s="239"/>
      <c r="AO168" s="239"/>
      <c r="AP168" s="239"/>
      <c r="AQ168" s="239"/>
      <c r="AR168" s="239"/>
      <c r="AS168" s="239"/>
      <c r="AT168" s="239"/>
      <c r="AU168" s="239"/>
      <c r="AV168" s="239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</row>
    <row r="169" spans="1:138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239"/>
      <c r="L169" s="239"/>
      <c r="M169" s="239"/>
      <c r="N169" s="239"/>
      <c r="O169" s="239"/>
      <c r="P169" s="239"/>
      <c r="Q169" s="239"/>
      <c r="R169" s="239"/>
      <c r="S169" s="239"/>
      <c r="T169" s="239"/>
      <c r="U169" s="239"/>
      <c r="V169" s="239"/>
      <c r="W169" s="239"/>
      <c r="X169" s="239"/>
      <c r="Y169" s="239"/>
      <c r="Z169" s="239"/>
      <c r="AA169" s="239"/>
      <c r="AB169" s="239"/>
      <c r="AC169" s="239"/>
      <c r="AD169" s="239"/>
      <c r="AE169" s="239"/>
      <c r="AF169" s="239"/>
      <c r="AG169" s="239"/>
      <c r="AH169" s="239"/>
      <c r="AI169" s="239"/>
      <c r="AJ169" s="239"/>
      <c r="AK169" s="239"/>
      <c r="AL169" s="239"/>
      <c r="AM169" s="239"/>
      <c r="AN169" s="239"/>
      <c r="AO169" s="239"/>
      <c r="AP169" s="239"/>
      <c r="AQ169" s="239"/>
      <c r="AR169" s="239"/>
      <c r="AS169" s="239"/>
      <c r="AT169" s="239"/>
      <c r="AU169" s="239"/>
      <c r="AV169" s="239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</row>
    <row r="170" spans="1:138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239"/>
      <c r="L170" s="239"/>
      <c r="M170" s="239"/>
      <c r="N170" s="239"/>
      <c r="O170" s="239"/>
      <c r="P170" s="239"/>
      <c r="Q170" s="239"/>
      <c r="R170" s="239"/>
      <c r="S170" s="239"/>
      <c r="T170" s="239"/>
      <c r="U170" s="239"/>
      <c r="V170" s="239"/>
      <c r="W170" s="239"/>
      <c r="X170" s="239"/>
      <c r="Y170" s="239"/>
      <c r="Z170" s="239"/>
      <c r="AA170" s="239"/>
      <c r="AB170" s="239"/>
      <c r="AC170" s="239"/>
      <c r="AD170" s="239"/>
      <c r="AE170" s="239"/>
      <c r="AF170" s="239"/>
      <c r="AG170" s="239"/>
      <c r="AH170" s="239"/>
      <c r="AI170" s="239"/>
      <c r="AJ170" s="239"/>
      <c r="AK170" s="239"/>
      <c r="AL170" s="239"/>
      <c r="AM170" s="239"/>
      <c r="AN170" s="239"/>
      <c r="AO170" s="239"/>
      <c r="AP170" s="239"/>
      <c r="AQ170" s="239"/>
      <c r="AR170" s="239"/>
      <c r="AS170" s="239"/>
      <c r="AT170" s="239"/>
      <c r="AU170" s="239"/>
      <c r="AV170" s="239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</row>
    <row r="171" spans="1:138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239"/>
      <c r="L171" s="239"/>
      <c r="M171" s="239"/>
      <c r="N171" s="239"/>
      <c r="O171" s="239"/>
      <c r="P171" s="239"/>
      <c r="Q171" s="239"/>
      <c r="R171" s="239"/>
      <c r="S171" s="239"/>
      <c r="T171" s="239"/>
      <c r="U171" s="239"/>
      <c r="V171" s="239"/>
      <c r="W171" s="239"/>
      <c r="X171" s="239"/>
      <c r="Y171" s="239"/>
      <c r="Z171" s="239"/>
      <c r="AA171" s="239"/>
      <c r="AB171" s="239"/>
      <c r="AC171" s="239"/>
      <c r="AD171" s="239"/>
      <c r="AE171" s="239"/>
      <c r="AF171" s="239"/>
      <c r="AG171" s="239"/>
      <c r="AH171" s="239"/>
      <c r="AI171" s="239"/>
      <c r="AJ171" s="239"/>
      <c r="AK171" s="239"/>
      <c r="AL171" s="239"/>
      <c r="AM171" s="239"/>
      <c r="AN171" s="239"/>
      <c r="AO171" s="239"/>
      <c r="AP171" s="239"/>
      <c r="AQ171" s="239"/>
      <c r="AR171" s="239"/>
      <c r="AS171" s="239"/>
      <c r="AT171" s="239"/>
      <c r="AU171" s="239"/>
      <c r="AV171" s="239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</row>
    <row r="172" spans="1:138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239"/>
      <c r="L172" s="239"/>
      <c r="M172" s="239"/>
      <c r="N172" s="239"/>
      <c r="O172" s="239"/>
      <c r="P172" s="239"/>
      <c r="Q172" s="239"/>
      <c r="R172" s="239"/>
      <c r="S172" s="239"/>
      <c r="T172" s="239"/>
      <c r="U172" s="239"/>
      <c r="V172" s="239"/>
      <c r="W172" s="239"/>
      <c r="X172" s="239"/>
      <c r="Y172" s="239"/>
      <c r="Z172" s="239"/>
      <c r="AA172" s="239"/>
      <c r="AB172" s="239"/>
      <c r="AC172" s="239"/>
      <c r="AD172" s="239"/>
      <c r="AE172" s="239"/>
      <c r="AF172" s="239"/>
      <c r="AG172" s="239"/>
      <c r="AH172" s="239"/>
      <c r="AI172" s="239"/>
      <c r="AJ172" s="239"/>
      <c r="AK172" s="239"/>
      <c r="AL172" s="239"/>
      <c r="AM172" s="239"/>
      <c r="AN172" s="239"/>
      <c r="AO172" s="239"/>
      <c r="AP172" s="239"/>
      <c r="AQ172" s="239"/>
      <c r="AR172" s="239"/>
      <c r="AS172" s="239"/>
      <c r="AT172" s="239"/>
      <c r="AU172" s="239"/>
      <c r="AV172" s="239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</row>
    <row r="173" spans="1:138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239"/>
      <c r="L173" s="239"/>
      <c r="M173" s="239"/>
      <c r="N173" s="239"/>
      <c r="O173" s="239"/>
      <c r="P173" s="239"/>
      <c r="Q173" s="239"/>
      <c r="R173" s="239"/>
      <c r="S173" s="239"/>
      <c r="T173" s="239"/>
      <c r="U173" s="239"/>
      <c r="V173" s="239"/>
      <c r="W173" s="239"/>
      <c r="X173" s="239"/>
      <c r="Y173" s="239"/>
      <c r="Z173" s="239"/>
      <c r="AA173" s="239"/>
      <c r="AB173" s="239"/>
      <c r="AC173" s="239"/>
      <c r="AD173" s="239"/>
      <c r="AE173" s="239"/>
      <c r="AF173" s="239"/>
      <c r="AG173" s="239"/>
      <c r="AH173" s="239"/>
      <c r="AI173" s="239"/>
      <c r="AJ173" s="239"/>
      <c r="AK173" s="239"/>
      <c r="AL173" s="239"/>
      <c r="AM173" s="239"/>
      <c r="AN173" s="239"/>
      <c r="AO173" s="239"/>
      <c r="AP173" s="239"/>
      <c r="AQ173" s="239"/>
      <c r="AR173" s="239"/>
      <c r="AS173" s="239"/>
      <c r="AT173" s="239"/>
      <c r="AU173" s="239"/>
      <c r="AV173" s="239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</row>
    <row r="174" spans="1:138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239"/>
      <c r="L174" s="239"/>
      <c r="M174" s="239"/>
      <c r="N174" s="239"/>
      <c r="O174" s="239"/>
      <c r="P174" s="239"/>
      <c r="Q174" s="239"/>
      <c r="R174" s="239"/>
      <c r="S174" s="239"/>
      <c r="T174" s="239"/>
      <c r="U174" s="239"/>
      <c r="V174" s="239"/>
      <c r="W174" s="239"/>
      <c r="X174" s="239"/>
      <c r="Y174" s="239"/>
      <c r="Z174" s="239"/>
      <c r="AA174" s="239"/>
      <c r="AB174" s="239"/>
      <c r="AC174" s="239"/>
      <c r="AD174" s="239"/>
      <c r="AE174" s="239"/>
      <c r="AF174" s="239"/>
      <c r="AG174" s="239"/>
      <c r="AH174" s="239"/>
      <c r="AI174" s="239"/>
      <c r="AJ174" s="239"/>
      <c r="AK174" s="239"/>
      <c r="AL174" s="239"/>
      <c r="AM174" s="239"/>
      <c r="AN174" s="239"/>
      <c r="AO174" s="239"/>
      <c r="AP174" s="239"/>
      <c r="AQ174" s="239"/>
      <c r="AR174" s="239"/>
      <c r="AS174" s="239"/>
      <c r="AT174" s="239"/>
      <c r="AU174" s="239"/>
      <c r="AV174" s="239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</row>
    <row r="175" spans="1:138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239"/>
      <c r="L175" s="239"/>
      <c r="M175" s="239"/>
      <c r="N175" s="239"/>
      <c r="O175" s="239"/>
      <c r="P175" s="239"/>
      <c r="Q175" s="239"/>
      <c r="R175" s="239"/>
      <c r="S175" s="239"/>
      <c r="T175" s="239"/>
      <c r="U175" s="239"/>
      <c r="V175" s="239"/>
      <c r="W175" s="239"/>
      <c r="X175" s="239"/>
      <c r="Y175" s="239"/>
      <c r="Z175" s="239"/>
      <c r="AA175" s="239"/>
      <c r="AB175" s="239"/>
      <c r="AC175" s="239"/>
      <c r="AD175" s="239"/>
      <c r="AE175" s="239"/>
      <c r="AF175" s="239"/>
      <c r="AG175" s="239"/>
      <c r="AH175" s="239"/>
      <c r="AI175" s="239"/>
      <c r="AJ175" s="239"/>
      <c r="AK175" s="239"/>
      <c r="AL175" s="239"/>
      <c r="AM175" s="239"/>
      <c r="AN175" s="239"/>
      <c r="AO175" s="239"/>
      <c r="AP175" s="239"/>
      <c r="AQ175" s="239"/>
      <c r="AR175" s="239"/>
      <c r="AS175" s="239"/>
      <c r="AT175" s="239"/>
      <c r="AU175" s="239"/>
      <c r="AV175" s="239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</row>
    <row r="176" spans="1:138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239"/>
      <c r="L176" s="239"/>
      <c r="M176" s="239"/>
      <c r="N176" s="239"/>
      <c r="O176" s="239"/>
      <c r="P176" s="239"/>
      <c r="Q176" s="239"/>
      <c r="R176" s="239"/>
      <c r="S176" s="239"/>
      <c r="T176" s="239"/>
      <c r="U176" s="239"/>
      <c r="V176" s="239"/>
      <c r="W176" s="239"/>
      <c r="X176" s="239"/>
      <c r="Y176" s="239"/>
      <c r="Z176" s="239"/>
      <c r="AA176" s="239"/>
      <c r="AB176" s="239"/>
      <c r="AC176" s="239"/>
      <c r="AD176" s="239"/>
      <c r="AE176" s="239"/>
      <c r="AF176" s="239"/>
      <c r="AG176" s="239"/>
      <c r="AH176" s="239"/>
      <c r="AI176" s="239"/>
      <c r="AJ176" s="239"/>
      <c r="AK176" s="239"/>
      <c r="AL176" s="239"/>
      <c r="AM176" s="239"/>
      <c r="AN176" s="239"/>
      <c r="AO176" s="239"/>
      <c r="AP176" s="239"/>
      <c r="AQ176" s="239"/>
      <c r="AR176" s="239"/>
      <c r="AS176" s="239"/>
      <c r="AT176" s="239"/>
      <c r="AU176" s="239"/>
      <c r="AV176" s="239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</row>
    <row r="177" spans="1:138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239"/>
      <c r="L177" s="239"/>
      <c r="M177" s="239"/>
      <c r="N177" s="239"/>
      <c r="O177" s="239"/>
      <c r="P177" s="239"/>
      <c r="Q177" s="239"/>
      <c r="R177" s="239"/>
      <c r="S177" s="239"/>
      <c r="T177" s="239"/>
      <c r="U177" s="239"/>
      <c r="V177" s="239"/>
      <c r="W177" s="239"/>
      <c r="X177" s="239"/>
      <c r="Y177" s="239"/>
      <c r="Z177" s="239"/>
      <c r="AA177" s="239"/>
      <c r="AB177" s="239"/>
      <c r="AC177" s="239"/>
      <c r="AD177" s="239"/>
      <c r="AE177" s="239"/>
      <c r="AF177" s="239"/>
      <c r="AG177" s="239"/>
      <c r="AH177" s="239"/>
      <c r="AI177" s="239"/>
      <c r="AJ177" s="239"/>
      <c r="AK177" s="239"/>
      <c r="AL177" s="239"/>
      <c r="AM177" s="239"/>
      <c r="AN177" s="239"/>
      <c r="AO177" s="239"/>
      <c r="AP177" s="239"/>
      <c r="AQ177" s="239"/>
      <c r="AR177" s="239"/>
      <c r="AS177" s="239"/>
      <c r="AT177" s="239"/>
      <c r="AU177" s="239"/>
      <c r="AV177" s="239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</row>
    <row r="178" spans="1:13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239"/>
      <c r="L178" s="239"/>
      <c r="M178" s="239"/>
      <c r="N178" s="239"/>
      <c r="O178" s="239"/>
      <c r="P178" s="239"/>
      <c r="Q178" s="239"/>
      <c r="R178" s="239"/>
      <c r="S178" s="239"/>
      <c r="T178" s="239"/>
      <c r="U178" s="239"/>
      <c r="V178" s="239"/>
      <c r="W178" s="239"/>
      <c r="X178" s="239"/>
      <c r="Y178" s="239"/>
      <c r="Z178" s="239"/>
      <c r="AA178" s="239"/>
      <c r="AB178" s="239"/>
      <c r="AC178" s="239"/>
      <c r="AD178" s="239"/>
      <c r="AE178" s="239"/>
      <c r="AF178" s="239"/>
      <c r="AG178" s="239"/>
      <c r="AH178" s="239"/>
      <c r="AI178" s="239"/>
      <c r="AJ178" s="239"/>
      <c r="AK178" s="239"/>
      <c r="AL178" s="239"/>
      <c r="AM178" s="239"/>
      <c r="AN178" s="239"/>
      <c r="AO178" s="239"/>
      <c r="AP178" s="239"/>
      <c r="AQ178" s="239"/>
      <c r="AR178" s="239"/>
      <c r="AS178" s="239"/>
      <c r="AT178" s="239"/>
      <c r="AU178" s="239"/>
      <c r="AV178" s="239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</row>
    <row r="179" spans="1:138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239"/>
      <c r="L179" s="239"/>
      <c r="M179" s="239"/>
      <c r="N179" s="239"/>
      <c r="O179" s="239"/>
      <c r="P179" s="239"/>
      <c r="Q179" s="239"/>
      <c r="R179" s="239"/>
      <c r="S179" s="239"/>
      <c r="T179" s="239"/>
      <c r="U179" s="239"/>
      <c r="V179" s="239"/>
      <c r="W179" s="239"/>
      <c r="X179" s="239"/>
      <c r="Y179" s="239"/>
      <c r="Z179" s="239"/>
      <c r="AA179" s="239"/>
      <c r="AB179" s="239"/>
      <c r="AC179" s="239"/>
      <c r="AD179" s="239"/>
      <c r="AE179" s="239"/>
      <c r="AF179" s="239"/>
      <c r="AG179" s="239"/>
      <c r="AH179" s="239"/>
      <c r="AI179" s="239"/>
      <c r="AJ179" s="239"/>
      <c r="AK179" s="239"/>
      <c r="AL179" s="239"/>
      <c r="AM179" s="239"/>
      <c r="AN179" s="239"/>
      <c r="AO179" s="239"/>
      <c r="AP179" s="239"/>
      <c r="AQ179" s="239"/>
      <c r="AR179" s="239"/>
      <c r="AS179" s="239"/>
      <c r="AT179" s="239"/>
      <c r="AU179" s="239"/>
      <c r="AV179" s="239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</row>
    <row r="180" spans="1:138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239"/>
      <c r="L180" s="239"/>
      <c r="M180" s="239"/>
      <c r="N180" s="239"/>
      <c r="O180" s="239"/>
      <c r="P180" s="239"/>
      <c r="Q180" s="239"/>
      <c r="R180" s="239"/>
      <c r="S180" s="239"/>
      <c r="T180" s="239"/>
      <c r="U180" s="239"/>
      <c r="V180" s="239"/>
      <c r="W180" s="239"/>
      <c r="X180" s="239"/>
      <c r="Y180" s="239"/>
      <c r="Z180" s="239"/>
      <c r="AA180" s="239"/>
      <c r="AB180" s="239"/>
      <c r="AC180" s="239"/>
      <c r="AD180" s="239"/>
      <c r="AE180" s="239"/>
      <c r="AF180" s="239"/>
      <c r="AG180" s="239"/>
      <c r="AH180" s="239"/>
      <c r="AI180" s="239"/>
      <c r="AJ180" s="239"/>
      <c r="AK180" s="239"/>
      <c r="AL180" s="239"/>
      <c r="AM180" s="239"/>
      <c r="AN180" s="239"/>
      <c r="AO180" s="239"/>
      <c r="AP180" s="239"/>
      <c r="AQ180" s="239"/>
      <c r="AR180" s="239"/>
      <c r="AS180" s="239"/>
      <c r="AT180" s="239"/>
      <c r="AU180" s="239"/>
      <c r="AV180" s="239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</row>
    <row r="181" spans="1:138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239"/>
      <c r="L181" s="239"/>
      <c r="M181" s="239"/>
      <c r="N181" s="239"/>
      <c r="O181" s="239"/>
      <c r="P181" s="239"/>
      <c r="Q181" s="239"/>
      <c r="R181" s="239"/>
      <c r="S181" s="239"/>
      <c r="T181" s="239"/>
      <c r="U181" s="239"/>
      <c r="V181" s="239"/>
      <c r="W181" s="239"/>
      <c r="X181" s="239"/>
      <c r="Y181" s="239"/>
      <c r="Z181" s="239"/>
      <c r="AA181" s="239"/>
      <c r="AB181" s="239"/>
      <c r="AC181" s="239"/>
      <c r="AD181" s="239"/>
      <c r="AE181" s="239"/>
      <c r="AF181" s="239"/>
      <c r="AG181" s="239"/>
      <c r="AH181" s="239"/>
      <c r="AI181" s="239"/>
      <c r="AJ181" s="239"/>
      <c r="AK181" s="239"/>
      <c r="AL181" s="239"/>
      <c r="AM181" s="239"/>
      <c r="AN181" s="239"/>
      <c r="AO181" s="239"/>
      <c r="AP181" s="239"/>
      <c r="AQ181" s="239"/>
      <c r="AR181" s="239"/>
      <c r="AS181" s="239"/>
      <c r="AT181" s="239"/>
      <c r="AU181" s="239"/>
      <c r="AV181" s="239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</row>
    <row r="182" spans="1:138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239"/>
      <c r="L182" s="239"/>
      <c r="M182" s="239"/>
      <c r="N182" s="239"/>
      <c r="O182" s="239"/>
      <c r="P182" s="239"/>
      <c r="Q182" s="239"/>
      <c r="R182" s="239"/>
      <c r="S182" s="239"/>
      <c r="T182" s="239"/>
      <c r="U182" s="239"/>
      <c r="V182" s="239"/>
      <c r="W182" s="239"/>
      <c r="X182" s="239"/>
      <c r="Y182" s="239"/>
      <c r="Z182" s="239"/>
      <c r="AA182" s="239"/>
      <c r="AB182" s="239"/>
      <c r="AC182" s="239"/>
      <c r="AD182" s="239"/>
      <c r="AE182" s="239"/>
      <c r="AF182" s="239"/>
      <c r="AG182" s="239"/>
      <c r="AH182" s="239"/>
      <c r="AI182" s="239"/>
      <c r="AJ182" s="239"/>
      <c r="AK182" s="239"/>
      <c r="AL182" s="239"/>
      <c r="AM182" s="239"/>
      <c r="AN182" s="239"/>
      <c r="AO182" s="239"/>
      <c r="AP182" s="239"/>
      <c r="AQ182" s="239"/>
      <c r="AR182" s="239"/>
      <c r="AS182" s="239"/>
      <c r="AT182" s="239"/>
      <c r="AU182" s="239"/>
      <c r="AV182" s="239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</row>
    <row r="183" spans="1:138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239"/>
      <c r="L183" s="239"/>
      <c r="M183" s="239"/>
      <c r="N183" s="239"/>
      <c r="O183" s="239"/>
      <c r="P183" s="239"/>
      <c r="Q183" s="239"/>
      <c r="R183" s="239"/>
      <c r="S183" s="239"/>
      <c r="T183" s="239"/>
      <c r="U183" s="239"/>
      <c r="V183" s="239"/>
      <c r="W183" s="239"/>
      <c r="X183" s="239"/>
      <c r="Y183" s="239"/>
      <c r="Z183" s="239"/>
      <c r="AA183" s="239"/>
      <c r="AB183" s="239"/>
      <c r="AC183" s="239"/>
      <c r="AD183" s="239"/>
      <c r="AE183" s="239"/>
      <c r="AF183" s="239"/>
      <c r="AG183" s="239"/>
      <c r="AH183" s="239"/>
      <c r="AI183" s="239"/>
      <c r="AJ183" s="239"/>
      <c r="AK183" s="239"/>
      <c r="AL183" s="239"/>
      <c r="AM183" s="239"/>
      <c r="AN183" s="239"/>
      <c r="AO183" s="239"/>
      <c r="AP183" s="239"/>
      <c r="AQ183" s="239"/>
      <c r="AR183" s="239"/>
      <c r="AS183" s="239"/>
      <c r="AT183" s="239"/>
      <c r="AU183" s="239"/>
      <c r="AV183" s="239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</row>
    <row r="184" spans="1:138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239"/>
      <c r="L184" s="239"/>
      <c r="M184" s="239"/>
      <c r="N184" s="239"/>
      <c r="O184" s="239"/>
      <c r="P184" s="239"/>
      <c r="Q184" s="239"/>
      <c r="R184" s="239"/>
      <c r="S184" s="239"/>
      <c r="T184" s="239"/>
      <c r="U184" s="239"/>
      <c r="V184" s="239"/>
      <c r="W184" s="239"/>
      <c r="X184" s="239"/>
      <c r="Y184" s="239"/>
      <c r="Z184" s="239"/>
      <c r="AA184" s="239"/>
      <c r="AB184" s="239"/>
      <c r="AC184" s="239"/>
      <c r="AD184" s="239"/>
      <c r="AE184" s="239"/>
      <c r="AF184" s="239"/>
      <c r="AG184" s="239"/>
      <c r="AH184" s="239"/>
      <c r="AI184" s="239"/>
      <c r="AJ184" s="239"/>
      <c r="AK184" s="239"/>
      <c r="AL184" s="239"/>
      <c r="AM184" s="239"/>
      <c r="AN184" s="239"/>
      <c r="AO184" s="239"/>
      <c r="AP184" s="239"/>
      <c r="AQ184" s="239"/>
      <c r="AR184" s="239"/>
      <c r="AS184" s="239"/>
      <c r="AT184" s="239"/>
      <c r="AU184" s="239"/>
      <c r="AV184" s="239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</row>
    <row r="185" spans="1:138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239"/>
      <c r="L185" s="239"/>
      <c r="M185" s="239"/>
      <c r="N185" s="239"/>
      <c r="O185" s="239"/>
      <c r="P185" s="239"/>
      <c r="Q185" s="239"/>
      <c r="R185" s="239"/>
      <c r="S185" s="239"/>
      <c r="T185" s="239"/>
      <c r="U185" s="239"/>
      <c r="V185" s="239"/>
      <c r="W185" s="239"/>
      <c r="X185" s="239"/>
      <c r="Y185" s="239"/>
      <c r="Z185" s="239"/>
      <c r="AA185" s="239"/>
      <c r="AB185" s="239"/>
      <c r="AC185" s="239"/>
      <c r="AD185" s="239"/>
      <c r="AE185" s="239"/>
      <c r="AF185" s="239"/>
      <c r="AG185" s="239"/>
      <c r="AH185" s="239"/>
      <c r="AI185" s="239"/>
      <c r="AJ185" s="239"/>
      <c r="AK185" s="239"/>
      <c r="AL185" s="239"/>
      <c r="AM185" s="239"/>
      <c r="AN185" s="239"/>
      <c r="AO185" s="239"/>
      <c r="AP185" s="239"/>
      <c r="AQ185" s="239"/>
      <c r="AR185" s="239"/>
      <c r="AS185" s="239"/>
      <c r="AT185" s="239"/>
      <c r="AU185" s="239"/>
      <c r="AV185" s="239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</row>
    <row r="186" spans="1:138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239"/>
      <c r="L186" s="239"/>
      <c r="M186" s="239"/>
      <c r="N186" s="239"/>
      <c r="O186" s="239"/>
      <c r="P186" s="239"/>
      <c r="Q186" s="239"/>
      <c r="R186" s="239"/>
      <c r="S186" s="239"/>
      <c r="T186" s="239"/>
      <c r="U186" s="239"/>
      <c r="V186" s="239"/>
      <c r="W186" s="239"/>
      <c r="X186" s="239"/>
      <c r="Y186" s="239"/>
      <c r="Z186" s="239"/>
      <c r="AA186" s="239"/>
      <c r="AB186" s="239"/>
      <c r="AC186" s="239"/>
      <c r="AD186" s="239"/>
      <c r="AE186" s="239"/>
      <c r="AF186" s="239"/>
      <c r="AG186" s="239"/>
      <c r="AH186" s="239"/>
      <c r="AI186" s="239"/>
      <c r="AJ186" s="239"/>
      <c r="AK186" s="239"/>
      <c r="AL186" s="239"/>
      <c r="AM186" s="239"/>
      <c r="AN186" s="239"/>
      <c r="AO186" s="239"/>
      <c r="AP186" s="239"/>
      <c r="AQ186" s="239"/>
      <c r="AR186" s="239"/>
      <c r="AS186" s="239"/>
      <c r="AT186" s="239"/>
      <c r="AU186" s="239"/>
      <c r="AV186" s="239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</row>
    <row r="187" spans="1:138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239"/>
      <c r="L187" s="239"/>
      <c r="M187" s="239"/>
      <c r="N187" s="239"/>
      <c r="O187" s="239"/>
      <c r="P187" s="239"/>
      <c r="Q187" s="239"/>
      <c r="R187" s="239"/>
      <c r="S187" s="239"/>
      <c r="T187" s="239"/>
      <c r="U187" s="239"/>
      <c r="V187" s="239"/>
      <c r="W187" s="239"/>
      <c r="X187" s="239"/>
      <c r="Y187" s="239"/>
      <c r="Z187" s="239"/>
      <c r="AA187" s="239"/>
      <c r="AB187" s="239"/>
      <c r="AC187" s="239"/>
      <c r="AD187" s="239"/>
      <c r="AE187" s="239"/>
      <c r="AF187" s="239"/>
      <c r="AG187" s="239"/>
      <c r="AH187" s="239"/>
      <c r="AI187" s="239"/>
      <c r="AJ187" s="239"/>
      <c r="AK187" s="239"/>
      <c r="AL187" s="239"/>
      <c r="AM187" s="239"/>
      <c r="AN187" s="239"/>
      <c r="AO187" s="239"/>
      <c r="AP187" s="239"/>
      <c r="AQ187" s="239"/>
      <c r="AR187" s="239"/>
      <c r="AS187" s="239"/>
      <c r="AT187" s="239"/>
      <c r="AU187" s="239"/>
      <c r="AV187" s="239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</row>
    <row r="188" spans="1:13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239"/>
      <c r="L188" s="239"/>
      <c r="M188" s="239"/>
      <c r="N188" s="239"/>
      <c r="O188" s="239"/>
      <c r="P188" s="239"/>
      <c r="Q188" s="239"/>
      <c r="R188" s="239"/>
      <c r="S188" s="239"/>
      <c r="T188" s="239"/>
      <c r="U188" s="239"/>
      <c r="V188" s="239"/>
      <c r="W188" s="239"/>
      <c r="X188" s="239"/>
      <c r="Y188" s="239"/>
      <c r="Z188" s="239"/>
      <c r="AA188" s="239"/>
      <c r="AB188" s="239"/>
      <c r="AC188" s="239"/>
      <c r="AD188" s="239"/>
      <c r="AE188" s="239"/>
      <c r="AF188" s="239"/>
      <c r="AG188" s="239"/>
      <c r="AH188" s="239"/>
      <c r="AI188" s="239"/>
      <c r="AJ188" s="239"/>
      <c r="AK188" s="239"/>
      <c r="AL188" s="239"/>
      <c r="AM188" s="239"/>
      <c r="AN188" s="239"/>
      <c r="AO188" s="239"/>
      <c r="AP188" s="239"/>
      <c r="AQ188" s="239"/>
      <c r="AR188" s="239"/>
      <c r="AS188" s="239"/>
      <c r="AT188" s="239"/>
      <c r="AU188" s="239"/>
      <c r="AV188" s="239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</row>
    <row r="189" spans="1:138">
      <c r="A189" s="5"/>
      <c r="B189" s="5"/>
      <c r="C189" s="5"/>
      <c r="D189" s="5"/>
      <c r="E189" s="5"/>
      <c r="F189" s="5"/>
      <c r="G189" s="5"/>
      <c r="H189" s="5"/>
      <c r="K189" s="236"/>
      <c r="L189" s="236"/>
      <c r="M189" s="236"/>
      <c r="N189" s="236"/>
      <c r="O189" s="236"/>
      <c r="P189" s="236"/>
      <c r="Q189" s="236"/>
      <c r="R189" s="236"/>
      <c r="S189" s="236"/>
      <c r="T189" s="236"/>
      <c r="U189" s="236"/>
      <c r="V189" s="236"/>
      <c r="W189" s="236"/>
      <c r="X189" s="236"/>
      <c r="Y189" s="236"/>
      <c r="Z189" s="236"/>
      <c r="AA189" s="236"/>
      <c r="AB189" s="236"/>
      <c r="AC189" s="236"/>
      <c r="AD189" s="236"/>
      <c r="AE189" s="236"/>
      <c r="AF189" s="236"/>
      <c r="AG189" s="236"/>
      <c r="AH189" s="236"/>
      <c r="AI189" s="236"/>
      <c r="AJ189" s="236"/>
      <c r="AK189" s="236"/>
      <c r="AL189" s="236"/>
      <c r="AM189" s="236"/>
      <c r="AN189" s="236"/>
      <c r="AO189" s="236"/>
      <c r="AP189" s="236"/>
      <c r="AQ189" s="236"/>
      <c r="AR189" s="236"/>
      <c r="AS189" s="236"/>
      <c r="AT189" s="236"/>
      <c r="AU189" s="236"/>
      <c r="AV189" s="236"/>
    </row>
    <row r="190" spans="1:138">
      <c r="A190" s="5"/>
      <c r="B190" s="5"/>
      <c r="C190" s="5"/>
      <c r="D190" s="5"/>
      <c r="E190" s="5"/>
      <c r="F190" s="5"/>
      <c r="G190" s="5"/>
      <c r="H190" s="5"/>
      <c r="K190" s="236"/>
      <c r="L190" s="236"/>
      <c r="M190" s="236"/>
      <c r="N190" s="236"/>
      <c r="O190" s="236"/>
      <c r="P190" s="236"/>
      <c r="Q190" s="236"/>
      <c r="R190" s="236"/>
      <c r="S190" s="236"/>
      <c r="T190" s="236"/>
      <c r="U190" s="236"/>
      <c r="V190" s="236"/>
      <c r="W190" s="236"/>
      <c r="X190" s="236"/>
      <c r="Y190" s="236"/>
      <c r="Z190" s="236"/>
      <c r="AA190" s="236"/>
      <c r="AB190" s="236"/>
      <c r="AC190" s="236"/>
      <c r="AD190" s="236"/>
      <c r="AE190" s="236"/>
      <c r="AF190" s="236"/>
      <c r="AG190" s="236"/>
      <c r="AH190" s="236"/>
      <c r="AI190" s="236"/>
      <c r="AJ190" s="236"/>
      <c r="AK190" s="236"/>
      <c r="AL190" s="236"/>
      <c r="AM190" s="236"/>
      <c r="AN190" s="236"/>
      <c r="AO190" s="236"/>
      <c r="AP190" s="236"/>
      <c r="AQ190" s="236"/>
      <c r="AR190" s="236"/>
      <c r="AS190" s="236"/>
      <c r="AT190" s="236"/>
      <c r="AU190" s="236"/>
      <c r="AV190" s="236"/>
    </row>
    <row r="191" spans="1:138">
      <c r="A191" s="5"/>
      <c r="B191" s="5"/>
      <c r="C191" s="5"/>
      <c r="D191" s="5"/>
      <c r="E191" s="5"/>
      <c r="F191" s="5"/>
      <c r="G191" s="5"/>
      <c r="H191" s="5"/>
      <c r="K191" s="236"/>
      <c r="L191" s="236"/>
      <c r="M191" s="236"/>
      <c r="N191" s="236"/>
      <c r="O191" s="236"/>
      <c r="P191" s="236"/>
      <c r="Q191" s="236"/>
      <c r="R191" s="236"/>
      <c r="S191" s="236"/>
      <c r="T191" s="236"/>
      <c r="U191" s="236"/>
      <c r="V191" s="236"/>
      <c r="W191" s="236"/>
      <c r="X191" s="236"/>
      <c r="Y191" s="236"/>
      <c r="Z191" s="236"/>
      <c r="AA191" s="236"/>
      <c r="AB191" s="236"/>
      <c r="AC191" s="236"/>
      <c r="AD191" s="236"/>
      <c r="AE191" s="236"/>
      <c r="AF191" s="236"/>
      <c r="AG191" s="236"/>
      <c r="AH191" s="236"/>
      <c r="AI191" s="236"/>
      <c r="AJ191" s="236"/>
      <c r="AK191" s="236"/>
      <c r="AL191" s="236"/>
      <c r="AM191" s="236"/>
      <c r="AN191" s="236"/>
      <c r="AO191" s="236"/>
      <c r="AP191" s="236"/>
      <c r="AQ191" s="236"/>
      <c r="AR191" s="236"/>
      <c r="AS191" s="236"/>
      <c r="AT191" s="236"/>
      <c r="AU191" s="236"/>
      <c r="AV191" s="236"/>
    </row>
    <row r="192" spans="1:138">
      <c r="A192" s="5"/>
      <c r="B192" s="5"/>
      <c r="C192" s="5"/>
      <c r="D192" s="5"/>
      <c r="E192" s="5"/>
      <c r="F192" s="5"/>
      <c r="G192" s="5"/>
      <c r="H192" s="5"/>
      <c r="K192" s="236"/>
      <c r="L192" s="236"/>
      <c r="M192" s="236"/>
      <c r="N192" s="236"/>
      <c r="O192" s="236"/>
      <c r="P192" s="236"/>
      <c r="Q192" s="236"/>
      <c r="R192" s="236"/>
      <c r="S192" s="236"/>
      <c r="T192" s="236"/>
      <c r="U192" s="236"/>
      <c r="V192" s="236"/>
      <c r="W192" s="236"/>
      <c r="X192" s="236"/>
      <c r="Y192" s="236"/>
      <c r="Z192" s="236"/>
      <c r="AA192" s="236"/>
      <c r="AB192" s="236"/>
      <c r="AC192" s="236"/>
      <c r="AD192" s="236"/>
      <c r="AE192" s="236"/>
      <c r="AF192" s="236"/>
      <c r="AG192" s="236"/>
      <c r="AH192" s="236"/>
      <c r="AI192" s="236"/>
      <c r="AJ192" s="236"/>
      <c r="AK192" s="236"/>
      <c r="AL192" s="236"/>
      <c r="AM192" s="236"/>
      <c r="AN192" s="236"/>
      <c r="AO192" s="236"/>
      <c r="AP192" s="236"/>
      <c r="AQ192" s="236"/>
      <c r="AR192" s="236"/>
      <c r="AS192" s="236"/>
      <c r="AT192" s="236"/>
      <c r="AU192" s="236"/>
      <c r="AV192" s="236"/>
    </row>
    <row r="193" spans="1:48">
      <c r="A193" s="5"/>
      <c r="B193" s="5"/>
      <c r="C193" s="5"/>
      <c r="D193" s="5"/>
      <c r="E193" s="5"/>
      <c r="F193" s="5"/>
      <c r="G193" s="5"/>
      <c r="H193" s="5"/>
      <c r="K193" s="236"/>
      <c r="L193" s="236"/>
      <c r="M193" s="236"/>
      <c r="N193" s="236"/>
      <c r="O193" s="236"/>
      <c r="P193" s="236"/>
      <c r="Q193" s="236"/>
      <c r="R193" s="236"/>
      <c r="S193" s="236"/>
      <c r="T193" s="236"/>
      <c r="U193" s="236"/>
      <c r="V193" s="236"/>
      <c r="W193" s="236"/>
      <c r="X193" s="236"/>
      <c r="Y193" s="236"/>
      <c r="Z193" s="236"/>
      <c r="AA193" s="236"/>
      <c r="AB193" s="236"/>
      <c r="AC193" s="236"/>
      <c r="AD193" s="236"/>
      <c r="AE193" s="236"/>
      <c r="AF193" s="236"/>
      <c r="AG193" s="236"/>
      <c r="AH193" s="236"/>
      <c r="AI193" s="236"/>
      <c r="AJ193" s="236"/>
      <c r="AK193" s="236"/>
      <c r="AL193" s="236"/>
      <c r="AM193" s="236"/>
      <c r="AN193" s="236"/>
      <c r="AO193" s="236"/>
      <c r="AP193" s="236"/>
      <c r="AQ193" s="236"/>
      <c r="AR193" s="236"/>
      <c r="AS193" s="236"/>
      <c r="AT193" s="236"/>
      <c r="AU193" s="236"/>
      <c r="AV193" s="236"/>
    </row>
    <row r="194" spans="1:48">
      <c r="A194" s="5"/>
      <c r="B194" s="5"/>
      <c r="C194" s="5"/>
      <c r="D194" s="5"/>
      <c r="E194" s="5"/>
      <c r="F194" s="5"/>
      <c r="G194" s="5"/>
      <c r="H194" s="5"/>
      <c r="K194" s="236"/>
      <c r="L194" s="236"/>
      <c r="M194" s="236"/>
      <c r="N194" s="236"/>
      <c r="O194" s="236"/>
      <c r="P194" s="236"/>
      <c r="Q194" s="236"/>
      <c r="R194" s="236"/>
      <c r="S194" s="236"/>
      <c r="T194" s="236"/>
      <c r="U194" s="236"/>
      <c r="V194" s="236"/>
      <c r="W194" s="236"/>
      <c r="X194" s="236"/>
      <c r="Y194" s="236"/>
      <c r="Z194" s="236"/>
      <c r="AA194" s="236"/>
      <c r="AB194" s="236"/>
      <c r="AC194" s="236"/>
      <c r="AD194" s="236"/>
      <c r="AE194" s="236"/>
      <c r="AF194" s="236"/>
      <c r="AG194" s="236"/>
      <c r="AH194" s="236"/>
      <c r="AI194" s="236"/>
      <c r="AJ194" s="236"/>
      <c r="AK194" s="236"/>
      <c r="AL194" s="236"/>
      <c r="AM194" s="236"/>
      <c r="AN194" s="236"/>
      <c r="AO194" s="236"/>
      <c r="AP194" s="236"/>
      <c r="AQ194" s="236"/>
      <c r="AR194" s="236"/>
      <c r="AS194" s="236"/>
      <c r="AT194" s="236"/>
      <c r="AU194" s="236"/>
      <c r="AV194" s="236"/>
    </row>
    <row r="195" spans="1:48">
      <c r="A195" s="5"/>
      <c r="B195" s="5"/>
      <c r="C195" s="5"/>
      <c r="D195" s="5"/>
      <c r="E195" s="5"/>
      <c r="F195" s="5"/>
      <c r="G195" s="5"/>
      <c r="H195" s="5"/>
      <c r="K195" s="236"/>
      <c r="L195" s="236"/>
      <c r="M195" s="236"/>
      <c r="N195" s="236"/>
      <c r="O195" s="236"/>
      <c r="P195" s="236"/>
      <c r="Q195" s="236"/>
      <c r="R195" s="236"/>
      <c r="S195" s="236"/>
      <c r="T195" s="236"/>
      <c r="U195" s="236"/>
      <c r="V195" s="236"/>
      <c r="W195" s="236"/>
      <c r="X195" s="236"/>
      <c r="Y195" s="236"/>
      <c r="Z195" s="236"/>
      <c r="AA195" s="236"/>
      <c r="AB195" s="236"/>
      <c r="AC195" s="236"/>
      <c r="AD195" s="236"/>
      <c r="AE195" s="236"/>
      <c r="AF195" s="236"/>
      <c r="AG195" s="236"/>
      <c r="AH195" s="236"/>
      <c r="AI195" s="236"/>
      <c r="AJ195" s="236"/>
      <c r="AK195" s="236"/>
      <c r="AL195" s="236"/>
      <c r="AM195" s="236"/>
      <c r="AN195" s="236"/>
      <c r="AO195" s="236"/>
      <c r="AP195" s="236"/>
      <c r="AQ195" s="236"/>
      <c r="AR195" s="236"/>
      <c r="AS195" s="236"/>
      <c r="AT195" s="236"/>
      <c r="AU195" s="236"/>
      <c r="AV195" s="236"/>
    </row>
    <row r="196" spans="1:48">
      <c r="A196" s="5"/>
      <c r="B196" s="5"/>
      <c r="C196" s="5"/>
      <c r="D196" s="5"/>
      <c r="E196" s="5"/>
      <c r="F196" s="5"/>
      <c r="G196" s="5"/>
      <c r="H196" s="5"/>
      <c r="K196" s="236"/>
      <c r="L196" s="236"/>
      <c r="M196" s="236"/>
      <c r="N196" s="236"/>
      <c r="O196" s="236"/>
      <c r="P196" s="236"/>
      <c r="Q196" s="236"/>
      <c r="R196" s="236"/>
      <c r="S196" s="236"/>
      <c r="T196" s="236"/>
      <c r="U196" s="236"/>
      <c r="V196" s="236"/>
      <c r="W196" s="236"/>
      <c r="X196" s="236"/>
      <c r="Y196" s="236"/>
      <c r="Z196" s="236"/>
      <c r="AA196" s="236"/>
      <c r="AB196" s="236"/>
      <c r="AC196" s="236"/>
      <c r="AD196" s="236"/>
      <c r="AE196" s="236"/>
      <c r="AF196" s="236"/>
      <c r="AG196" s="236"/>
      <c r="AH196" s="236"/>
      <c r="AI196" s="236"/>
      <c r="AJ196" s="236"/>
      <c r="AK196" s="236"/>
      <c r="AL196" s="236"/>
      <c r="AM196" s="236"/>
      <c r="AN196" s="236"/>
      <c r="AO196" s="236"/>
      <c r="AP196" s="236"/>
      <c r="AQ196" s="236"/>
      <c r="AR196" s="236"/>
      <c r="AS196" s="236"/>
      <c r="AT196" s="236"/>
      <c r="AU196" s="236"/>
      <c r="AV196" s="236"/>
    </row>
    <row r="197" spans="1:48">
      <c r="A197" s="5"/>
      <c r="B197" s="5"/>
      <c r="C197" s="5"/>
      <c r="D197" s="5"/>
      <c r="E197" s="5"/>
      <c r="F197" s="5"/>
      <c r="G197" s="5"/>
      <c r="H197" s="5"/>
      <c r="K197" s="236"/>
      <c r="L197" s="236"/>
      <c r="M197" s="236"/>
      <c r="N197" s="236"/>
      <c r="O197" s="236"/>
      <c r="P197" s="236"/>
      <c r="Q197" s="236"/>
      <c r="R197" s="236"/>
      <c r="S197" s="236"/>
      <c r="T197" s="236"/>
      <c r="U197" s="236"/>
      <c r="V197" s="236"/>
      <c r="W197" s="236"/>
      <c r="X197" s="236"/>
      <c r="Y197" s="236"/>
      <c r="Z197" s="236"/>
      <c r="AA197" s="236"/>
      <c r="AB197" s="236"/>
      <c r="AC197" s="236"/>
      <c r="AD197" s="236"/>
      <c r="AE197" s="236"/>
      <c r="AF197" s="236"/>
      <c r="AG197" s="236"/>
      <c r="AH197" s="236"/>
      <c r="AI197" s="236"/>
      <c r="AJ197" s="236"/>
      <c r="AK197" s="236"/>
      <c r="AL197" s="236"/>
      <c r="AM197" s="236"/>
      <c r="AN197" s="236"/>
      <c r="AO197" s="236"/>
      <c r="AP197" s="236"/>
      <c r="AQ197" s="236"/>
      <c r="AR197" s="236"/>
      <c r="AS197" s="236"/>
      <c r="AT197" s="236"/>
      <c r="AU197" s="236"/>
      <c r="AV197" s="236"/>
    </row>
    <row r="198" spans="1:48">
      <c r="A198" s="5"/>
      <c r="B198" s="5"/>
      <c r="C198" s="5"/>
      <c r="D198" s="5"/>
      <c r="E198" s="5"/>
      <c r="F198" s="5"/>
      <c r="G198" s="5"/>
      <c r="H198" s="5"/>
      <c r="K198" s="236"/>
      <c r="L198" s="236"/>
      <c r="M198" s="236"/>
      <c r="N198" s="236"/>
      <c r="O198" s="236"/>
      <c r="P198" s="236"/>
      <c r="Q198" s="236"/>
      <c r="R198" s="236"/>
      <c r="S198" s="236"/>
      <c r="T198" s="236"/>
      <c r="U198" s="236"/>
      <c r="V198" s="236"/>
      <c r="W198" s="236"/>
      <c r="X198" s="236"/>
      <c r="Y198" s="236"/>
      <c r="Z198" s="236"/>
      <c r="AA198" s="236"/>
      <c r="AB198" s="236"/>
      <c r="AC198" s="236"/>
      <c r="AD198" s="236"/>
      <c r="AE198" s="236"/>
      <c r="AF198" s="236"/>
      <c r="AG198" s="236"/>
      <c r="AH198" s="236"/>
      <c r="AI198" s="236"/>
      <c r="AJ198" s="236"/>
      <c r="AK198" s="236"/>
      <c r="AL198" s="236"/>
      <c r="AM198" s="236"/>
      <c r="AN198" s="236"/>
      <c r="AO198" s="236"/>
      <c r="AP198" s="236"/>
      <c r="AQ198" s="236"/>
      <c r="AR198" s="236"/>
      <c r="AS198" s="236"/>
      <c r="AT198" s="236"/>
      <c r="AU198" s="236"/>
      <c r="AV198" s="236"/>
    </row>
    <row r="199" spans="1:48">
      <c r="A199" s="5"/>
      <c r="B199" s="5"/>
      <c r="C199" s="5"/>
      <c r="D199" s="5"/>
      <c r="E199" s="5"/>
      <c r="F199" s="5"/>
      <c r="G199" s="5"/>
      <c r="H199" s="5"/>
      <c r="K199" s="236"/>
      <c r="L199" s="236"/>
      <c r="M199" s="236"/>
      <c r="N199" s="236"/>
      <c r="O199" s="236"/>
      <c r="P199" s="236"/>
      <c r="Q199" s="236"/>
      <c r="R199" s="236"/>
      <c r="S199" s="236"/>
      <c r="T199" s="236"/>
      <c r="U199" s="236"/>
      <c r="V199" s="236"/>
      <c r="W199" s="236"/>
      <c r="X199" s="236"/>
      <c r="Y199" s="236"/>
      <c r="Z199" s="236"/>
      <c r="AA199" s="236"/>
      <c r="AB199" s="236"/>
      <c r="AC199" s="236"/>
      <c r="AD199" s="236"/>
      <c r="AE199" s="236"/>
      <c r="AF199" s="236"/>
      <c r="AG199" s="236"/>
      <c r="AH199" s="236"/>
      <c r="AI199" s="236"/>
      <c r="AJ199" s="236"/>
      <c r="AK199" s="236"/>
      <c r="AL199" s="236"/>
      <c r="AM199" s="236"/>
      <c r="AN199" s="236"/>
      <c r="AO199" s="236"/>
      <c r="AP199" s="236"/>
      <c r="AQ199" s="236"/>
      <c r="AR199" s="236"/>
      <c r="AS199" s="236"/>
      <c r="AT199" s="236"/>
      <c r="AU199" s="236"/>
      <c r="AV199" s="236"/>
    </row>
    <row r="200" spans="1:48">
      <c r="A200" s="5"/>
      <c r="B200" s="5"/>
      <c r="C200" s="5"/>
      <c r="D200" s="5"/>
      <c r="E200" s="5"/>
      <c r="F200" s="5"/>
      <c r="G200" s="5"/>
      <c r="H200" s="5"/>
      <c r="K200" s="236"/>
      <c r="L200" s="236"/>
      <c r="M200" s="236"/>
      <c r="N200" s="236"/>
      <c r="O200" s="236"/>
      <c r="P200" s="236"/>
      <c r="Q200" s="236"/>
      <c r="R200" s="236"/>
      <c r="S200" s="236"/>
      <c r="T200" s="236"/>
      <c r="U200" s="236"/>
      <c r="V200" s="236"/>
      <c r="W200" s="236"/>
      <c r="X200" s="236"/>
      <c r="Y200" s="236"/>
      <c r="Z200" s="236"/>
      <c r="AA200" s="236"/>
      <c r="AB200" s="236"/>
      <c r="AC200" s="236"/>
      <c r="AD200" s="236"/>
      <c r="AE200" s="236"/>
      <c r="AF200" s="236"/>
      <c r="AG200" s="236"/>
      <c r="AH200" s="236"/>
      <c r="AI200" s="236"/>
      <c r="AJ200" s="236"/>
      <c r="AK200" s="236"/>
      <c r="AL200" s="236"/>
      <c r="AM200" s="236"/>
      <c r="AN200" s="236"/>
      <c r="AO200" s="236"/>
      <c r="AP200" s="236"/>
      <c r="AQ200" s="236"/>
      <c r="AR200" s="236"/>
      <c r="AS200" s="236"/>
      <c r="AT200" s="236"/>
      <c r="AU200" s="236"/>
      <c r="AV200" s="236"/>
    </row>
    <row r="201" spans="1:48">
      <c r="A201" s="5"/>
      <c r="B201" s="5"/>
      <c r="C201" s="5"/>
      <c r="D201" s="5"/>
      <c r="E201" s="5"/>
      <c r="F201" s="5"/>
      <c r="G201" s="5"/>
      <c r="H201" s="5"/>
      <c r="K201" s="236"/>
      <c r="L201" s="236"/>
      <c r="M201" s="236"/>
      <c r="N201" s="236"/>
      <c r="O201" s="236"/>
      <c r="P201" s="236"/>
      <c r="Q201" s="236"/>
      <c r="R201" s="236"/>
      <c r="S201" s="236"/>
      <c r="T201" s="236"/>
      <c r="U201" s="236"/>
      <c r="V201" s="236"/>
      <c r="W201" s="236"/>
      <c r="X201" s="236"/>
      <c r="Y201" s="236"/>
      <c r="Z201" s="236"/>
      <c r="AA201" s="236"/>
      <c r="AB201" s="236"/>
      <c r="AC201" s="236"/>
      <c r="AD201" s="236"/>
      <c r="AE201" s="236"/>
      <c r="AF201" s="236"/>
      <c r="AG201" s="236"/>
      <c r="AH201" s="236"/>
      <c r="AI201" s="236"/>
      <c r="AJ201" s="236"/>
      <c r="AK201" s="236"/>
      <c r="AL201" s="236"/>
      <c r="AM201" s="236"/>
      <c r="AN201" s="236"/>
      <c r="AO201" s="236"/>
      <c r="AP201" s="236"/>
      <c r="AQ201" s="236"/>
      <c r="AR201" s="236"/>
      <c r="AS201" s="236"/>
      <c r="AT201" s="236"/>
      <c r="AU201" s="236"/>
      <c r="AV201" s="236"/>
    </row>
    <row r="202" spans="1:48">
      <c r="A202" s="5"/>
      <c r="B202" s="5"/>
      <c r="C202" s="5"/>
      <c r="D202" s="5"/>
      <c r="E202" s="5"/>
      <c r="F202" s="5"/>
      <c r="G202" s="5"/>
      <c r="H202" s="5"/>
      <c r="K202" s="236"/>
      <c r="L202" s="236"/>
      <c r="M202" s="236"/>
      <c r="N202" s="236"/>
      <c r="O202" s="236"/>
      <c r="P202" s="236"/>
      <c r="Q202" s="236"/>
      <c r="R202" s="236"/>
      <c r="S202" s="236"/>
      <c r="T202" s="236"/>
      <c r="U202" s="236"/>
      <c r="V202" s="236"/>
      <c r="W202" s="236"/>
      <c r="X202" s="236"/>
      <c r="Y202" s="236"/>
      <c r="Z202" s="236"/>
      <c r="AA202" s="236"/>
      <c r="AB202" s="236"/>
      <c r="AC202" s="236"/>
      <c r="AD202" s="236"/>
      <c r="AE202" s="236"/>
      <c r="AF202" s="236"/>
      <c r="AG202" s="236"/>
      <c r="AH202" s="236"/>
      <c r="AI202" s="236"/>
      <c r="AJ202" s="236"/>
      <c r="AK202" s="236"/>
      <c r="AL202" s="236"/>
      <c r="AM202" s="236"/>
      <c r="AN202" s="236"/>
      <c r="AO202" s="236"/>
      <c r="AP202" s="236"/>
      <c r="AQ202" s="236"/>
      <c r="AR202" s="236"/>
      <c r="AS202" s="236"/>
      <c r="AT202" s="236"/>
      <c r="AU202" s="236"/>
      <c r="AV202" s="236"/>
    </row>
    <row r="203" spans="1:48">
      <c r="A203" s="5"/>
      <c r="B203" s="5"/>
      <c r="C203" s="5"/>
      <c r="D203" s="5"/>
      <c r="E203" s="5"/>
      <c r="F203" s="5"/>
      <c r="G203" s="5"/>
      <c r="H203" s="5"/>
      <c r="K203" s="236"/>
      <c r="L203" s="236"/>
      <c r="M203" s="236"/>
      <c r="N203" s="236"/>
      <c r="O203" s="236"/>
      <c r="P203" s="236"/>
      <c r="Q203" s="236"/>
      <c r="R203" s="236"/>
      <c r="S203" s="236"/>
      <c r="T203" s="236"/>
      <c r="U203" s="236"/>
      <c r="V203" s="236"/>
      <c r="W203" s="236"/>
      <c r="X203" s="236"/>
      <c r="Y203" s="236"/>
      <c r="Z203" s="236"/>
      <c r="AA203" s="236"/>
      <c r="AB203" s="236"/>
      <c r="AC203" s="236"/>
      <c r="AD203" s="236"/>
      <c r="AE203" s="236"/>
      <c r="AF203" s="236"/>
      <c r="AG203" s="236"/>
      <c r="AH203" s="236"/>
      <c r="AI203" s="236"/>
      <c r="AJ203" s="236"/>
      <c r="AK203" s="236"/>
      <c r="AL203" s="236"/>
      <c r="AM203" s="236"/>
      <c r="AN203" s="236"/>
      <c r="AO203" s="236"/>
      <c r="AP203" s="236"/>
      <c r="AQ203" s="236"/>
      <c r="AR203" s="236"/>
      <c r="AS203" s="236"/>
      <c r="AT203" s="236"/>
      <c r="AU203" s="236"/>
      <c r="AV203" s="236"/>
    </row>
    <row r="204" spans="1:48">
      <c r="A204" s="5"/>
      <c r="B204" s="5"/>
      <c r="C204" s="5"/>
      <c r="D204" s="5"/>
      <c r="E204" s="5"/>
      <c r="F204" s="5"/>
      <c r="G204" s="5"/>
      <c r="H204" s="5"/>
      <c r="K204" s="236"/>
      <c r="L204" s="236"/>
      <c r="M204" s="236"/>
      <c r="N204" s="236"/>
      <c r="O204" s="236"/>
      <c r="P204" s="236"/>
      <c r="Q204" s="236"/>
      <c r="R204" s="236"/>
      <c r="S204" s="236"/>
      <c r="T204" s="236"/>
      <c r="U204" s="236"/>
      <c r="V204" s="236"/>
      <c r="W204" s="236"/>
      <c r="X204" s="236"/>
      <c r="Y204" s="236"/>
      <c r="Z204" s="236"/>
      <c r="AA204" s="236"/>
      <c r="AB204" s="236"/>
      <c r="AC204" s="236"/>
      <c r="AD204" s="236"/>
      <c r="AE204" s="236"/>
      <c r="AF204" s="236"/>
      <c r="AG204" s="236"/>
      <c r="AH204" s="236"/>
      <c r="AI204" s="236"/>
      <c r="AJ204" s="236"/>
      <c r="AK204" s="236"/>
      <c r="AL204" s="236"/>
      <c r="AM204" s="236"/>
      <c r="AN204" s="236"/>
      <c r="AO204" s="236"/>
      <c r="AP204" s="236"/>
      <c r="AQ204" s="236"/>
      <c r="AR204" s="236"/>
      <c r="AS204" s="236"/>
      <c r="AT204" s="236"/>
      <c r="AU204" s="236"/>
      <c r="AV204" s="236"/>
    </row>
    <row r="205" spans="1:48">
      <c r="A205" s="5"/>
      <c r="B205" s="5"/>
      <c r="C205" s="5"/>
      <c r="D205" s="5"/>
      <c r="E205" s="5"/>
      <c r="F205" s="5"/>
      <c r="G205" s="5"/>
      <c r="H205" s="5"/>
      <c r="K205" s="236"/>
      <c r="L205" s="236"/>
      <c r="M205" s="236"/>
      <c r="N205" s="236"/>
      <c r="O205" s="236"/>
      <c r="P205" s="236"/>
      <c r="Q205" s="236"/>
      <c r="R205" s="236"/>
      <c r="S205" s="236"/>
      <c r="T205" s="236"/>
      <c r="U205" s="236"/>
      <c r="V205" s="236"/>
      <c r="W205" s="236"/>
      <c r="X205" s="236"/>
      <c r="Y205" s="236"/>
      <c r="Z205" s="236"/>
      <c r="AA205" s="236"/>
      <c r="AB205" s="236"/>
      <c r="AC205" s="236"/>
      <c r="AD205" s="236"/>
      <c r="AE205" s="236"/>
      <c r="AF205" s="236"/>
      <c r="AG205" s="236"/>
      <c r="AH205" s="236"/>
      <c r="AI205" s="236"/>
      <c r="AJ205" s="236"/>
      <c r="AK205" s="236"/>
      <c r="AL205" s="236"/>
      <c r="AM205" s="236"/>
      <c r="AN205" s="236"/>
      <c r="AO205" s="236"/>
      <c r="AP205" s="236"/>
      <c r="AQ205" s="236"/>
      <c r="AR205" s="236"/>
      <c r="AS205" s="236"/>
      <c r="AT205" s="236"/>
      <c r="AU205" s="236"/>
      <c r="AV205" s="236"/>
    </row>
    <row r="206" spans="1:48">
      <c r="A206" s="5"/>
      <c r="B206" s="5"/>
      <c r="C206" s="5"/>
      <c r="D206" s="5"/>
      <c r="E206" s="5"/>
      <c r="F206" s="5"/>
      <c r="G206" s="5"/>
      <c r="H206" s="5"/>
      <c r="K206" s="236"/>
      <c r="L206" s="236"/>
      <c r="M206" s="236"/>
      <c r="N206" s="236"/>
      <c r="O206" s="236"/>
      <c r="P206" s="236"/>
      <c r="Q206" s="236"/>
      <c r="R206" s="236"/>
      <c r="S206" s="236"/>
      <c r="T206" s="236"/>
      <c r="U206" s="236"/>
      <c r="V206" s="236"/>
      <c r="W206" s="236"/>
      <c r="X206" s="236"/>
      <c r="Y206" s="236"/>
      <c r="Z206" s="236"/>
      <c r="AA206" s="236"/>
      <c r="AB206" s="236"/>
      <c r="AC206" s="236"/>
      <c r="AD206" s="236"/>
      <c r="AE206" s="236"/>
      <c r="AF206" s="236"/>
      <c r="AG206" s="236"/>
      <c r="AH206" s="236"/>
      <c r="AI206" s="236"/>
      <c r="AJ206" s="236"/>
      <c r="AK206" s="236"/>
      <c r="AL206" s="236"/>
      <c r="AM206" s="236"/>
      <c r="AN206" s="236"/>
      <c r="AO206" s="236"/>
      <c r="AP206" s="236"/>
      <c r="AQ206" s="236"/>
      <c r="AR206" s="236"/>
      <c r="AS206" s="236"/>
      <c r="AT206" s="236"/>
      <c r="AU206" s="236"/>
      <c r="AV206" s="236"/>
    </row>
    <row r="207" spans="1:48">
      <c r="A207" s="5"/>
      <c r="B207" s="5"/>
      <c r="C207" s="5"/>
      <c r="D207" s="5"/>
      <c r="E207" s="5"/>
      <c r="F207" s="5"/>
      <c r="G207" s="5"/>
      <c r="H207" s="5"/>
      <c r="K207" s="236"/>
      <c r="L207" s="236"/>
      <c r="M207" s="236"/>
      <c r="N207" s="236"/>
      <c r="O207" s="236"/>
      <c r="P207" s="236"/>
      <c r="Q207" s="236"/>
      <c r="R207" s="236"/>
      <c r="S207" s="236"/>
      <c r="T207" s="236"/>
      <c r="U207" s="236"/>
      <c r="V207" s="236"/>
      <c r="W207" s="236"/>
      <c r="X207" s="236"/>
      <c r="Y207" s="236"/>
      <c r="Z207" s="236"/>
      <c r="AA207" s="236"/>
      <c r="AB207" s="236"/>
      <c r="AC207" s="236"/>
      <c r="AD207" s="236"/>
      <c r="AE207" s="236"/>
      <c r="AF207" s="236"/>
      <c r="AG207" s="236"/>
      <c r="AH207" s="236"/>
      <c r="AI207" s="236"/>
      <c r="AJ207" s="236"/>
      <c r="AK207" s="236"/>
      <c r="AL207" s="236"/>
      <c r="AM207" s="236"/>
      <c r="AN207" s="236"/>
      <c r="AO207" s="236"/>
      <c r="AP207" s="236"/>
      <c r="AQ207" s="236"/>
      <c r="AR207" s="236"/>
      <c r="AS207" s="236"/>
      <c r="AT207" s="236"/>
      <c r="AU207" s="236"/>
      <c r="AV207" s="236"/>
    </row>
    <row r="208" spans="1:48">
      <c r="A208" s="5"/>
      <c r="B208" s="5"/>
      <c r="C208" s="5"/>
      <c r="D208" s="5"/>
      <c r="E208" s="5"/>
      <c r="F208" s="5"/>
      <c r="G208" s="5"/>
      <c r="H208" s="5"/>
      <c r="K208" s="236"/>
      <c r="L208" s="236"/>
      <c r="M208" s="236"/>
      <c r="N208" s="236"/>
      <c r="O208" s="236"/>
      <c r="P208" s="236"/>
      <c r="Q208" s="236"/>
      <c r="R208" s="236"/>
      <c r="S208" s="236"/>
      <c r="T208" s="236"/>
      <c r="U208" s="236"/>
      <c r="V208" s="236"/>
      <c r="W208" s="236"/>
      <c r="X208" s="236"/>
      <c r="Y208" s="236"/>
      <c r="Z208" s="236"/>
      <c r="AA208" s="236"/>
      <c r="AB208" s="236"/>
      <c r="AC208" s="236"/>
      <c r="AD208" s="236"/>
      <c r="AE208" s="236"/>
      <c r="AF208" s="236"/>
      <c r="AG208" s="236"/>
      <c r="AH208" s="236"/>
      <c r="AI208" s="236"/>
      <c r="AJ208" s="236"/>
      <c r="AK208" s="236"/>
      <c r="AL208" s="236"/>
      <c r="AM208" s="236"/>
      <c r="AN208" s="236"/>
      <c r="AO208" s="236"/>
      <c r="AP208" s="236"/>
      <c r="AQ208" s="236"/>
      <c r="AR208" s="236"/>
      <c r="AS208" s="236"/>
      <c r="AT208" s="236"/>
      <c r="AU208" s="236"/>
      <c r="AV208" s="236"/>
    </row>
    <row r="209" spans="1:48">
      <c r="A209" s="5"/>
      <c r="B209" s="5"/>
      <c r="C209" s="5"/>
      <c r="D209" s="5"/>
      <c r="E209" s="5"/>
      <c r="F209" s="5"/>
      <c r="G209" s="5"/>
      <c r="H209" s="5"/>
      <c r="K209" s="236"/>
      <c r="L209" s="236"/>
      <c r="M209" s="236"/>
      <c r="N209" s="236"/>
      <c r="O209" s="236"/>
      <c r="P209" s="236"/>
      <c r="Q209" s="236"/>
      <c r="R209" s="236"/>
      <c r="S209" s="236"/>
      <c r="T209" s="236"/>
      <c r="U209" s="236"/>
      <c r="V209" s="236"/>
      <c r="W209" s="236"/>
      <c r="X209" s="236"/>
      <c r="Y209" s="236"/>
      <c r="Z209" s="236"/>
      <c r="AA209" s="236"/>
      <c r="AB209" s="236"/>
      <c r="AC209" s="236"/>
      <c r="AD209" s="236"/>
      <c r="AE209" s="236"/>
      <c r="AF209" s="236"/>
      <c r="AG209" s="236"/>
      <c r="AH209" s="236"/>
      <c r="AI209" s="236"/>
      <c r="AJ209" s="236"/>
      <c r="AK209" s="236"/>
      <c r="AL209" s="236"/>
      <c r="AM209" s="236"/>
      <c r="AN209" s="236"/>
      <c r="AO209" s="236"/>
      <c r="AP209" s="236"/>
      <c r="AQ209" s="236"/>
      <c r="AR209" s="236"/>
      <c r="AS209" s="236"/>
      <c r="AT209" s="236"/>
      <c r="AU209" s="236"/>
      <c r="AV209" s="236"/>
    </row>
    <row r="210" spans="1:48">
      <c r="A210" s="5"/>
      <c r="B210" s="5"/>
      <c r="C210" s="5"/>
      <c r="D210" s="5"/>
      <c r="E210" s="5"/>
      <c r="F210" s="5"/>
      <c r="G210" s="5"/>
      <c r="H210" s="5"/>
      <c r="K210" s="236"/>
      <c r="L210" s="236"/>
      <c r="M210" s="236"/>
      <c r="N210" s="236"/>
      <c r="O210" s="236"/>
      <c r="P210" s="236"/>
      <c r="Q210" s="236"/>
      <c r="R210" s="236"/>
      <c r="S210" s="236"/>
      <c r="T210" s="236"/>
      <c r="U210" s="236"/>
      <c r="V210" s="236"/>
      <c r="W210" s="236"/>
      <c r="X210" s="236"/>
      <c r="Y210" s="236"/>
      <c r="Z210" s="236"/>
      <c r="AA210" s="236"/>
      <c r="AB210" s="236"/>
      <c r="AC210" s="236"/>
      <c r="AD210" s="236"/>
      <c r="AE210" s="236"/>
      <c r="AF210" s="236"/>
      <c r="AG210" s="236"/>
      <c r="AH210" s="236"/>
      <c r="AI210" s="236"/>
      <c r="AJ210" s="236"/>
      <c r="AK210" s="236"/>
      <c r="AL210" s="236"/>
      <c r="AM210" s="236"/>
      <c r="AN210" s="236"/>
      <c r="AO210" s="236"/>
      <c r="AP210" s="236"/>
      <c r="AQ210" s="236"/>
      <c r="AR210" s="236"/>
      <c r="AS210" s="236"/>
      <c r="AT210" s="236"/>
      <c r="AU210" s="236"/>
      <c r="AV210" s="236"/>
    </row>
    <row r="211" spans="1:48">
      <c r="A211" s="5"/>
      <c r="B211" s="5"/>
      <c r="C211" s="5"/>
      <c r="D211" s="5"/>
      <c r="E211" s="5"/>
      <c r="F211" s="5"/>
      <c r="G211" s="5"/>
      <c r="H211" s="5"/>
      <c r="K211" s="236"/>
      <c r="L211" s="236"/>
      <c r="M211" s="236"/>
      <c r="N211" s="236"/>
      <c r="O211" s="236"/>
      <c r="P211" s="236"/>
      <c r="Q211" s="236"/>
      <c r="R211" s="236"/>
      <c r="S211" s="236"/>
      <c r="T211" s="236"/>
      <c r="U211" s="236"/>
      <c r="V211" s="236"/>
      <c r="W211" s="236"/>
      <c r="X211" s="236"/>
      <c r="Y211" s="236"/>
      <c r="Z211" s="236"/>
      <c r="AA211" s="236"/>
      <c r="AB211" s="236"/>
      <c r="AC211" s="236"/>
      <c r="AD211" s="236"/>
      <c r="AE211" s="236"/>
      <c r="AF211" s="236"/>
      <c r="AG211" s="236"/>
      <c r="AH211" s="236"/>
      <c r="AI211" s="236"/>
      <c r="AJ211" s="236"/>
      <c r="AK211" s="236"/>
      <c r="AL211" s="236"/>
      <c r="AM211" s="236"/>
      <c r="AN211" s="236"/>
      <c r="AO211" s="236"/>
      <c r="AP211" s="236"/>
      <c r="AQ211" s="236"/>
      <c r="AR211" s="236"/>
      <c r="AS211" s="236"/>
      <c r="AT211" s="236"/>
      <c r="AU211" s="236"/>
      <c r="AV211" s="236"/>
    </row>
    <row r="212" spans="1:48">
      <c r="A212" s="5"/>
      <c r="B212" s="5"/>
      <c r="C212" s="5"/>
      <c r="D212" s="5"/>
      <c r="E212" s="5"/>
      <c r="F212" s="5"/>
      <c r="G212" s="5"/>
      <c r="H212" s="5"/>
    </row>
    <row r="213" spans="1:48">
      <c r="A213" s="5"/>
      <c r="B213" s="5"/>
      <c r="C213" s="5"/>
      <c r="D213" s="5"/>
      <c r="E213" s="5"/>
      <c r="F213" s="5"/>
      <c r="G213" s="5"/>
      <c r="H213" s="5"/>
    </row>
    <row r="214" spans="1:48">
      <c r="A214" s="5"/>
      <c r="B214" s="5"/>
      <c r="C214" s="5"/>
      <c r="D214" s="5"/>
      <c r="E214" s="5"/>
      <c r="F214" s="5"/>
      <c r="G214" s="5"/>
      <c r="H214" s="5"/>
    </row>
    <row r="215" spans="1:48">
      <c r="A215" s="5"/>
      <c r="B215" s="5"/>
      <c r="C215" s="5"/>
      <c r="D215" s="5"/>
      <c r="E215" s="5"/>
      <c r="F215" s="5"/>
      <c r="G215" s="5"/>
      <c r="H215" s="5"/>
    </row>
    <row r="216" spans="1:48">
      <c r="A216" s="5"/>
      <c r="B216" s="5"/>
      <c r="C216" s="5"/>
      <c r="D216" s="5"/>
      <c r="E216" s="5"/>
      <c r="F216" s="5"/>
      <c r="G216" s="5"/>
      <c r="H216" s="5"/>
    </row>
    <row r="217" spans="1:48">
      <c r="A217" s="5"/>
      <c r="B217" s="5"/>
      <c r="C217" s="5"/>
      <c r="D217" s="5"/>
      <c r="E217" s="5"/>
      <c r="F217" s="5"/>
      <c r="G217" s="5"/>
      <c r="H217" s="5"/>
    </row>
    <row r="218" spans="1:48">
      <c r="A218" s="5"/>
      <c r="B218" s="5"/>
      <c r="C218" s="5"/>
      <c r="D218" s="5"/>
      <c r="E218" s="5"/>
      <c r="F218" s="5"/>
      <c r="G218" s="5"/>
      <c r="H218" s="5"/>
    </row>
  </sheetData>
  <mergeCells count="8">
    <mergeCell ref="L63:AA63"/>
    <mergeCell ref="J8:N8"/>
    <mergeCell ref="L54:M54"/>
    <mergeCell ref="B1:G1"/>
    <mergeCell ref="B4:B5"/>
    <mergeCell ref="C4:D4"/>
    <mergeCell ref="L56:M56"/>
    <mergeCell ref="L62:M62"/>
  </mergeCells>
  <hyperlinks>
    <hyperlink ref="K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O57"/>
  <sheetViews>
    <sheetView showGridLines="0" showRowColHeaders="0" zoomScaleNormal="100" workbookViewId="0">
      <pane ySplit="6" topLeftCell="A7" activePane="bottomLeft" state="frozen"/>
      <selection activeCell="Q29" sqref="Q29"/>
      <selection pane="bottomLeft" activeCell="J26" sqref="J26"/>
    </sheetView>
  </sheetViews>
  <sheetFormatPr baseColWidth="10" defaultRowHeight="15"/>
  <cols>
    <col min="1" max="1" width="2.7109375" style="13" customWidth="1"/>
    <col min="2" max="2" width="20.140625" style="13" customWidth="1"/>
    <col min="3" max="3" width="18.7109375" style="13" customWidth="1"/>
    <col min="4" max="4" width="20" style="13" customWidth="1"/>
    <col min="5" max="5" width="20.28515625" style="13" customWidth="1"/>
    <col min="6" max="6" width="16.5703125" style="13" customWidth="1"/>
    <col min="7" max="16384" width="11.42578125" style="13"/>
  </cols>
  <sheetData>
    <row r="2" spans="1:8" ht="18.75">
      <c r="B2" s="93" t="s">
        <v>156</v>
      </c>
      <c r="C2" s="14"/>
      <c r="D2" s="14"/>
      <c r="E2" s="14"/>
      <c r="F2" s="14"/>
    </row>
    <row r="3" spans="1:8">
      <c r="A3" s="369"/>
      <c r="B3" s="369"/>
      <c r="C3" s="369"/>
      <c r="D3" s="369"/>
      <c r="E3" s="369"/>
      <c r="F3" s="369"/>
    </row>
    <row r="4" spans="1:8" ht="26.1" customHeight="1">
      <c r="A4" s="369"/>
      <c r="B4" s="576" t="s">
        <v>157</v>
      </c>
      <c r="C4" s="386" t="s">
        <v>154</v>
      </c>
      <c r="D4" s="386"/>
      <c r="E4" s="386" t="s">
        <v>151</v>
      </c>
      <c r="F4" s="386"/>
      <c r="H4" s="9" t="s">
        <v>177</v>
      </c>
    </row>
    <row r="5" spans="1:8" ht="38.65" customHeight="1">
      <c r="A5" s="369"/>
      <c r="B5" s="577"/>
      <c r="C5" s="387" t="s">
        <v>28</v>
      </c>
      <c r="D5" s="387" t="s">
        <v>29</v>
      </c>
      <c r="E5" s="387" t="s">
        <v>28</v>
      </c>
      <c r="F5" s="387" t="s">
        <v>29</v>
      </c>
    </row>
    <row r="6" spans="1:8" ht="20.85" hidden="1" customHeight="1">
      <c r="B6" s="94">
        <v>2007</v>
      </c>
      <c r="C6" s="95">
        <v>895.43156999999997</v>
      </c>
      <c r="D6" s="95">
        <v>1222.1400000000001</v>
      </c>
      <c r="E6" s="95">
        <v>800.6</v>
      </c>
      <c r="F6" s="95">
        <v>994.34</v>
      </c>
    </row>
    <row r="7" spans="1:8" ht="18" customHeight="1">
      <c r="B7" s="94">
        <v>2008</v>
      </c>
      <c r="C7" s="95">
        <v>933.71</v>
      </c>
      <c r="D7" s="95">
        <v>1280.1500000000001</v>
      </c>
      <c r="E7" s="95">
        <v>837.37</v>
      </c>
      <c r="F7" s="95">
        <v>1051.7</v>
      </c>
      <c r="H7" s="17"/>
    </row>
    <row r="8" spans="1:8" ht="18" customHeight="1">
      <c r="B8" s="94">
        <v>2009</v>
      </c>
      <c r="C8" s="95">
        <v>953.86</v>
      </c>
      <c r="D8" s="95">
        <v>1331.13</v>
      </c>
      <c r="E8" s="95">
        <v>864.68</v>
      </c>
      <c r="F8" s="95">
        <v>1110.04</v>
      </c>
      <c r="H8" s="17"/>
    </row>
    <row r="9" spans="1:8" ht="18" customHeight="1">
      <c r="B9" s="94">
        <v>2010</v>
      </c>
      <c r="C9" s="95">
        <v>990.62</v>
      </c>
      <c r="D9" s="95">
        <v>1393.4</v>
      </c>
      <c r="E9" s="95">
        <v>895.89</v>
      </c>
      <c r="F9" s="95">
        <v>1172.18</v>
      </c>
      <c r="H9" s="17"/>
    </row>
    <row r="10" spans="1:8" ht="18" customHeight="1">
      <c r="B10" s="94">
        <v>2011</v>
      </c>
      <c r="C10" s="95">
        <v>1018.62</v>
      </c>
      <c r="D10" s="95">
        <v>1407.09</v>
      </c>
      <c r="E10" s="95">
        <v>921.51</v>
      </c>
      <c r="F10" s="95">
        <v>1202.07</v>
      </c>
      <c r="H10" s="17"/>
    </row>
    <row r="11" spans="1:8" ht="18" customHeight="1">
      <c r="B11" s="94">
        <v>2012</v>
      </c>
      <c r="C11" s="95">
        <v>1003.44</v>
      </c>
      <c r="D11" s="95">
        <v>1389.91</v>
      </c>
      <c r="E11" s="95">
        <v>943.46</v>
      </c>
      <c r="F11" s="95">
        <v>1251.97</v>
      </c>
      <c r="H11" s="17"/>
    </row>
    <row r="12" spans="1:8" ht="18" customHeight="1">
      <c r="B12" s="94">
        <v>2013</v>
      </c>
      <c r="C12" s="95">
        <v>1005.51</v>
      </c>
      <c r="D12" s="95">
        <v>1424.58</v>
      </c>
      <c r="E12" s="95">
        <v>955.24</v>
      </c>
      <c r="F12" s="95">
        <v>1295.6400000000001</v>
      </c>
      <c r="H12" s="17"/>
    </row>
    <row r="13" spans="1:8" ht="18" customHeight="1">
      <c r="B13" s="94">
        <v>2014</v>
      </c>
      <c r="C13" s="95">
        <v>996.8</v>
      </c>
      <c r="D13" s="95">
        <v>1425.67</v>
      </c>
      <c r="E13" s="95">
        <v>949.29</v>
      </c>
      <c r="F13" s="95">
        <v>1314.68</v>
      </c>
      <c r="H13" s="17"/>
    </row>
    <row r="14" spans="1:8" ht="18" customHeight="1">
      <c r="B14" s="94">
        <v>2015</v>
      </c>
      <c r="C14" s="95">
        <v>983.77</v>
      </c>
      <c r="D14" s="95">
        <v>1460.3</v>
      </c>
      <c r="E14" s="95">
        <v>941.18</v>
      </c>
      <c r="F14" s="95">
        <v>1342.94</v>
      </c>
      <c r="H14" s="17"/>
    </row>
    <row r="15" spans="1:8" ht="18" customHeight="1">
      <c r="B15" s="94">
        <v>2016</v>
      </c>
      <c r="C15" s="95">
        <v>973.19</v>
      </c>
      <c r="D15" s="95">
        <v>1451.07</v>
      </c>
      <c r="E15" s="95">
        <v>936.4</v>
      </c>
      <c r="F15" s="95">
        <v>1332.37</v>
      </c>
      <c r="H15" s="17"/>
    </row>
    <row r="16" spans="1:8" ht="18" customHeight="1">
      <c r="B16" s="94">
        <v>2017</v>
      </c>
      <c r="C16" s="95">
        <v>970.28</v>
      </c>
      <c r="D16" s="95">
        <v>1432.9</v>
      </c>
      <c r="E16" s="95">
        <v>935.71</v>
      </c>
      <c r="F16" s="95">
        <v>1318.47</v>
      </c>
      <c r="H16" s="17"/>
    </row>
    <row r="17" spans="2:13" ht="18" customHeight="1">
      <c r="B17" s="94">
        <v>2018</v>
      </c>
      <c r="C17" s="95">
        <v>967.4</v>
      </c>
      <c r="D17" s="95">
        <v>1420.02</v>
      </c>
      <c r="E17" s="95">
        <v>937.39</v>
      </c>
      <c r="F17" s="95">
        <v>1311.23</v>
      </c>
      <c r="H17" s="17"/>
    </row>
    <row r="18" spans="2:13" ht="18" customHeight="1">
      <c r="B18" s="94">
        <v>2019</v>
      </c>
      <c r="C18" s="95">
        <v>989.63963273409115</v>
      </c>
      <c r="D18" s="95">
        <v>1466.1257319129511</v>
      </c>
      <c r="E18" s="95">
        <v>962.55030148478431</v>
      </c>
      <c r="F18" s="95">
        <v>1345.982851671419</v>
      </c>
      <c r="H18" s="17"/>
    </row>
    <row r="19" spans="2:13" ht="18" customHeight="1">
      <c r="B19" s="94">
        <v>2020</v>
      </c>
      <c r="C19" s="95">
        <v>1005.72</v>
      </c>
      <c r="D19" s="95">
        <v>1528.73</v>
      </c>
      <c r="E19" s="95">
        <v>975.16</v>
      </c>
      <c r="F19" s="95">
        <v>1406.74</v>
      </c>
      <c r="H19" s="17"/>
    </row>
    <row r="20" spans="2:13" ht="18" customHeight="1">
      <c r="B20" s="94">
        <v>2021</v>
      </c>
      <c r="C20" s="95">
        <v>1019.71</v>
      </c>
      <c r="D20" s="95">
        <v>1502.99</v>
      </c>
      <c r="E20" s="95">
        <v>989.46</v>
      </c>
      <c r="F20" s="95">
        <v>1388.38</v>
      </c>
      <c r="H20" s="17"/>
    </row>
    <row r="21" spans="2:13" ht="18" customHeight="1">
      <c r="B21" s="259" t="s">
        <v>219</v>
      </c>
      <c r="C21" s="260">
        <f>'Distrib - regím. Altas nuevas'!$I$42</f>
        <v>1043.7953976420154</v>
      </c>
      <c r="D21" s="260">
        <f>'Distrib - regím. Altas nuevas'!$I$44</f>
        <v>1518.2011875472112</v>
      </c>
      <c r="E21" s="260">
        <f>'Distrib - regím. Altas nuevas'!$O$42</f>
        <v>1012.4419939014064</v>
      </c>
      <c r="F21" s="260">
        <f>'Distrib - regím. Altas nuevas'!$O$44</f>
        <v>1424.6675498792167</v>
      </c>
    </row>
    <row r="23" spans="2:13">
      <c r="B23" s="97" t="s">
        <v>133</v>
      </c>
      <c r="C23" s="98"/>
    </row>
    <row r="24" spans="2:13" ht="25.5" customHeight="1">
      <c r="B24" s="94">
        <v>2008</v>
      </c>
      <c r="C24" s="99">
        <f t="shared" ref="C24:F35" si="0">C7/C6-1</f>
        <v>4.274858211666599E-2</v>
      </c>
      <c r="D24" s="99">
        <f t="shared" si="0"/>
        <v>4.7465920434647479E-2</v>
      </c>
      <c r="E24" s="99">
        <f t="shared" si="0"/>
        <v>4.5928053959530368E-2</v>
      </c>
      <c r="F24" s="99">
        <f t="shared" si="0"/>
        <v>5.7686505621819428E-2</v>
      </c>
      <c r="G24" s="99"/>
      <c r="H24" s="92"/>
    </row>
    <row r="25" spans="2:13" ht="17.850000000000001" customHeight="1">
      <c r="B25" s="94">
        <v>2009</v>
      </c>
      <c r="C25" s="99">
        <f t="shared" si="0"/>
        <v>2.1580576410234364E-2</v>
      </c>
      <c r="D25" s="99">
        <f t="shared" si="0"/>
        <v>3.9823458188493532E-2</v>
      </c>
      <c r="E25" s="99">
        <f t="shared" si="0"/>
        <v>3.2614017698269437E-2</v>
      </c>
      <c r="F25" s="99">
        <f t="shared" si="0"/>
        <v>5.5472092802129724E-2</v>
      </c>
      <c r="G25" s="99"/>
      <c r="H25" s="92"/>
      <c r="L25" s="312"/>
    </row>
    <row r="26" spans="2:13" ht="17.850000000000001" customHeight="1">
      <c r="B26" s="94">
        <v>2010</v>
      </c>
      <c r="C26" s="99">
        <f t="shared" si="0"/>
        <v>3.853815025265761E-2</v>
      </c>
      <c r="D26" s="99">
        <f t="shared" si="0"/>
        <v>4.6779803625491168E-2</v>
      </c>
      <c r="E26" s="99">
        <f t="shared" si="0"/>
        <v>3.6094277651848028E-2</v>
      </c>
      <c r="F26" s="99">
        <f t="shared" si="0"/>
        <v>5.597996468595734E-2</v>
      </c>
      <c r="G26" s="99"/>
      <c r="H26" s="92"/>
      <c r="L26" s="312"/>
    </row>
    <row r="27" spans="2:13" ht="17.850000000000001" customHeight="1">
      <c r="B27" s="94">
        <v>2011</v>
      </c>
      <c r="C27" s="99">
        <f t="shared" si="0"/>
        <v>2.8265126890230308E-2</v>
      </c>
      <c r="D27" s="99">
        <f t="shared" si="0"/>
        <v>9.8248887613030522E-3</v>
      </c>
      <c r="E27" s="99">
        <f t="shared" si="0"/>
        <v>2.8597260824431592E-2</v>
      </c>
      <c r="F27" s="99">
        <f t="shared" si="0"/>
        <v>2.5499496664334709E-2</v>
      </c>
      <c r="G27" s="99"/>
      <c r="H27" s="92"/>
      <c r="L27" s="312"/>
    </row>
    <row r="28" spans="2:13" ht="17.850000000000001" customHeight="1">
      <c r="B28" s="94">
        <v>2012</v>
      </c>
      <c r="C28" s="99">
        <f t="shared" si="0"/>
        <v>-1.4902515167579566E-2</v>
      </c>
      <c r="D28" s="99">
        <f t="shared" si="0"/>
        <v>-1.2209595690396369E-2</v>
      </c>
      <c r="E28" s="99">
        <f t="shared" si="0"/>
        <v>2.3819600438411026E-2</v>
      </c>
      <c r="F28" s="99">
        <f t="shared" si="0"/>
        <v>4.1511725606661942E-2</v>
      </c>
      <c r="G28" s="99"/>
      <c r="H28" s="92"/>
      <c r="L28" s="312"/>
    </row>
    <row r="29" spans="2:13" ht="17.850000000000001" customHeight="1">
      <c r="B29" s="94">
        <v>2013</v>
      </c>
      <c r="C29" s="99">
        <f t="shared" si="0"/>
        <v>2.0629036115760169E-3</v>
      </c>
      <c r="D29" s="99">
        <f t="shared" si="0"/>
        <v>2.4944061126259909E-2</v>
      </c>
      <c r="E29" s="99">
        <f t="shared" si="0"/>
        <v>1.2485955949377736E-2</v>
      </c>
      <c r="F29" s="99">
        <f t="shared" si="0"/>
        <v>3.4881027500659023E-2</v>
      </c>
      <c r="G29" s="99"/>
      <c r="H29" s="92"/>
      <c r="L29" s="312"/>
    </row>
    <row r="30" spans="2:13" ht="17.850000000000001" customHeight="1">
      <c r="B30" s="94">
        <v>2014</v>
      </c>
      <c r="C30" s="99">
        <f t="shared" si="0"/>
        <v>-8.6622708874104504E-3</v>
      </c>
      <c r="D30" s="99">
        <f t="shared" si="0"/>
        <v>7.6513779499931545E-4</v>
      </c>
      <c r="E30" s="99">
        <f t="shared" si="0"/>
        <v>-6.2288011389808329E-3</v>
      </c>
      <c r="F30" s="99">
        <f t="shared" si="0"/>
        <v>1.469544009138346E-2</v>
      </c>
      <c r="G30" s="99"/>
      <c r="H30" s="92"/>
      <c r="J30" s="14"/>
      <c r="K30" s="14"/>
      <c r="L30" s="14"/>
      <c r="M30" s="14"/>
    </row>
    <row r="31" spans="2:13" ht="17.850000000000001" customHeight="1">
      <c r="B31" s="94">
        <v>2015</v>
      </c>
      <c r="C31" s="99">
        <f t="shared" si="0"/>
        <v>-1.3071829855537676E-2</v>
      </c>
      <c r="D31" s="99">
        <f t="shared" si="0"/>
        <v>2.4290333667678965E-2</v>
      </c>
      <c r="E31" s="99">
        <f t="shared" si="0"/>
        <v>-8.5432270433692947E-3</v>
      </c>
      <c r="F31" s="99">
        <f t="shared" si="0"/>
        <v>2.1495725195484816E-2</v>
      </c>
      <c r="G31" s="99"/>
      <c r="H31" s="92"/>
      <c r="J31" s="15"/>
      <c r="K31" s="15"/>
      <c r="L31" s="15"/>
      <c r="M31" s="15"/>
    </row>
    <row r="32" spans="2:13" ht="17.850000000000001" customHeight="1">
      <c r="B32" s="94">
        <v>2016</v>
      </c>
      <c r="C32" s="99">
        <f t="shared" si="0"/>
        <v>-1.0754546286225408E-2</v>
      </c>
      <c r="D32" s="99">
        <f t="shared" si="0"/>
        <v>-6.3206190508799942E-3</v>
      </c>
      <c r="E32" s="99">
        <f t="shared" si="0"/>
        <v>-5.0787309547588588E-3</v>
      </c>
      <c r="F32" s="99">
        <f t="shared" si="0"/>
        <v>-7.8707909511968044E-3</v>
      </c>
      <c r="G32" s="99"/>
      <c r="H32" s="92"/>
      <c r="I32" s="16"/>
      <c r="J32" s="17"/>
      <c r="K32" s="17"/>
      <c r="L32" s="17"/>
      <c r="M32" s="17"/>
    </row>
    <row r="33" spans="1:15" ht="17.850000000000001" customHeight="1">
      <c r="B33" s="94">
        <v>2017</v>
      </c>
      <c r="C33" s="99">
        <f t="shared" si="0"/>
        <v>-2.9901663601147321E-3</v>
      </c>
      <c r="D33" s="99">
        <f t="shared" si="0"/>
        <v>-1.2521794262165042E-2</v>
      </c>
      <c r="E33" s="99">
        <f t="shared" si="0"/>
        <v>-7.3686458778288166E-4</v>
      </c>
      <c r="F33" s="99">
        <f t="shared" si="0"/>
        <v>-1.0432537508349715E-2</v>
      </c>
      <c r="G33" s="99"/>
      <c r="H33" s="92"/>
      <c r="K33" s="94"/>
    </row>
    <row r="34" spans="1:15" ht="17.850000000000001" customHeight="1">
      <c r="B34" s="94">
        <v>2018</v>
      </c>
      <c r="C34" s="99">
        <f t="shared" si="0"/>
        <v>-2.9682153605145034E-3</v>
      </c>
      <c r="D34" s="99">
        <f t="shared" si="0"/>
        <v>-8.9887640449438644E-3</v>
      </c>
      <c r="E34" s="99">
        <f t="shared" si="0"/>
        <v>1.7954280706629078E-3</v>
      </c>
      <c r="F34" s="99">
        <f t="shared" si="0"/>
        <v>-5.4912133002646968E-3</v>
      </c>
      <c r="G34" s="99"/>
      <c r="H34" s="92"/>
    </row>
    <row r="35" spans="1:15" ht="17.850000000000001" customHeight="1">
      <c r="B35" s="94">
        <v>2019</v>
      </c>
      <c r="C35" s="99">
        <f t="shared" si="0"/>
        <v>2.2989076632304206E-2</v>
      </c>
      <c r="D35" s="99">
        <f t="shared" si="0"/>
        <v>3.2468367989852975E-2</v>
      </c>
      <c r="E35" s="99">
        <f t="shared" si="0"/>
        <v>2.6840804238133842E-2</v>
      </c>
      <c r="F35" s="99">
        <f t="shared" si="0"/>
        <v>2.6504008962134007E-2</v>
      </c>
      <c r="G35" s="99"/>
      <c r="H35" s="92"/>
    </row>
    <row r="36" spans="1:15" ht="17.850000000000001" customHeight="1">
      <c r="B36" s="94">
        <v>2020</v>
      </c>
      <c r="C36" s="99">
        <f t="shared" ref="C36:F36" si="1">C19/C18-1</f>
        <v>1.6248709867735744E-2</v>
      </c>
      <c r="D36" s="99">
        <f t="shared" si="1"/>
        <v>4.2700476994810721E-2</v>
      </c>
      <c r="E36" s="99">
        <f t="shared" si="1"/>
        <v>1.3100300831826228E-2</v>
      </c>
      <c r="F36" s="99">
        <f t="shared" si="1"/>
        <v>4.5139615451366133E-2</v>
      </c>
      <c r="G36" s="99"/>
      <c r="H36" s="92"/>
    </row>
    <row r="37" spans="1:15" ht="17.850000000000001" customHeight="1">
      <c r="B37" s="94">
        <v>2021</v>
      </c>
      <c r="C37" s="99">
        <f t="shared" ref="C37:F37" si="2">C20/C19-1</f>
        <v>1.3910432327089106E-2</v>
      </c>
      <c r="D37" s="99">
        <f t="shared" si="2"/>
        <v>-1.6837505641938089E-2</v>
      </c>
      <c r="E37" s="99">
        <f t="shared" si="2"/>
        <v>1.4664260223963277E-2</v>
      </c>
      <c r="F37" s="99">
        <f t="shared" si="2"/>
        <v>-1.3051452293956212E-2</v>
      </c>
      <c r="G37" s="99"/>
      <c r="H37" s="92"/>
    </row>
    <row r="38" spans="1:15" ht="22.7" customHeight="1">
      <c r="B38" s="96" t="s">
        <v>220</v>
      </c>
      <c r="C38" s="100">
        <f>C21/C45-1</f>
        <v>2.3368953333479103E-2</v>
      </c>
      <c r="D38" s="100">
        <f>D21/D45-1</f>
        <v>1.063165264121424E-2</v>
      </c>
      <c r="E38" s="100">
        <f>E21/E45-1</f>
        <v>2.4852963286809748E-2</v>
      </c>
      <c r="F38" s="100">
        <f>F21/F45-1</f>
        <v>2.6402753475610385E-2</v>
      </c>
      <c r="G38" s="99"/>
      <c r="H38" s="92"/>
      <c r="J38" s="6"/>
    </row>
    <row r="39" spans="1:15" ht="7.5" customHeight="1"/>
    <row r="40" spans="1:15" ht="3.4" customHeight="1">
      <c r="B40" s="101"/>
      <c r="C40" s="101"/>
      <c r="D40" s="101"/>
      <c r="E40" s="101"/>
      <c r="F40" s="101"/>
    </row>
    <row r="41" spans="1:15" ht="23.85" customHeight="1">
      <c r="B41" s="13" t="s">
        <v>201</v>
      </c>
    </row>
    <row r="42" spans="1:15" ht="23.85" customHeight="1">
      <c r="B42" s="13" t="s">
        <v>221</v>
      </c>
      <c r="K42" s="310"/>
      <c r="L42" s="310"/>
      <c r="M42" s="310"/>
      <c r="N42" s="310"/>
      <c r="O42" s="299"/>
    </row>
    <row r="43" spans="1:15" ht="35.65" customHeight="1">
      <c r="A43" s="245"/>
      <c r="B43" s="524"/>
      <c r="C43" s="459" t="s">
        <v>158</v>
      </c>
      <c r="D43" s="459"/>
      <c r="E43" s="459" t="s">
        <v>159</v>
      </c>
      <c r="F43" s="460"/>
      <c r="G43" s="460"/>
      <c r="H43" s="302"/>
      <c r="I43" s="302"/>
      <c r="K43" s="310"/>
      <c r="L43" s="310"/>
      <c r="M43" s="310"/>
      <c r="N43" s="310"/>
      <c r="O43" s="299"/>
    </row>
    <row r="44" spans="1:15">
      <c r="A44" s="245"/>
      <c r="B44" s="524"/>
      <c r="C44" s="459" t="s">
        <v>28</v>
      </c>
      <c r="D44" s="459" t="s">
        <v>29</v>
      </c>
      <c r="E44" s="459" t="s">
        <v>28</v>
      </c>
      <c r="F44" s="460" t="s">
        <v>29</v>
      </c>
      <c r="G44" s="460"/>
      <c r="H44" s="302"/>
      <c r="I44" s="302"/>
      <c r="K44" s="310"/>
      <c r="L44" s="311"/>
      <c r="M44" s="311"/>
      <c r="N44" s="310"/>
      <c r="O44" s="309"/>
    </row>
    <row r="45" spans="1:15" ht="21.4" customHeight="1">
      <c r="A45" s="245"/>
      <c r="B45" s="524"/>
      <c r="C45" s="461">
        <v>1019.96</v>
      </c>
      <c r="D45" s="461">
        <v>1502.23</v>
      </c>
      <c r="E45" s="459">
        <v>987.89</v>
      </c>
      <c r="F45" s="462">
        <v>1388.02</v>
      </c>
      <c r="G45" s="460"/>
      <c r="H45" s="302"/>
      <c r="I45" s="302"/>
      <c r="K45" s="310"/>
      <c r="L45" s="310"/>
      <c r="M45" s="310"/>
      <c r="N45" s="310"/>
      <c r="O45" s="299"/>
    </row>
    <row r="46" spans="1:15" ht="19.7" customHeight="1">
      <c r="A46" s="245"/>
      <c r="B46" s="524"/>
      <c r="C46" s="459"/>
      <c r="D46" s="459"/>
      <c r="E46" s="459"/>
      <c r="F46" s="460"/>
      <c r="G46" s="460"/>
      <c r="H46" s="302"/>
      <c r="I46" s="302"/>
      <c r="K46" s="310"/>
      <c r="L46" s="310"/>
      <c r="M46" s="310"/>
      <c r="N46" s="310"/>
      <c r="O46" s="299"/>
    </row>
    <row r="47" spans="1:15">
      <c r="A47" s="245"/>
      <c r="B47" s="524"/>
      <c r="C47" s="524"/>
      <c r="D47" s="524"/>
      <c r="E47" s="524"/>
      <c r="F47" s="443"/>
      <c r="G47" s="443"/>
      <c r="H47" s="302"/>
      <c r="I47" s="302"/>
      <c r="K47" s="310"/>
      <c r="L47" s="310"/>
      <c r="M47" s="310"/>
      <c r="N47" s="310"/>
      <c r="O47" s="299"/>
    </row>
    <row r="48" spans="1:15">
      <c r="A48" s="245"/>
      <c r="B48" s="443"/>
      <c r="C48" s="443"/>
      <c r="D48" s="443"/>
      <c r="E48" s="443"/>
      <c r="F48" s="443"/>
      <c r="G48" s="443"/>
      <c r="H48" s="466"/>
      <c r="I48" s="410"/>
      <c r="K48" s="310"/>
      <c r="L48" s="310"/>
      <c r="M48" s="310"/>
      <c r="N48" s="310"/>
      <c r="O48" s="299"/>
    </row>
    <row r="49" spans="1:15">
      <c r="A49" s="245"/>
      <c r="B49" s="443"/>
      <c r="C49" s="443"/>
      <c r="D49" s="443"/>
      <c r="E49" s="443"/>
      <c r="F49" s="443"/>
      <c r="G49" s="443"/>
      <c r="H49" s="302"/>
      <c r="I49" s="302"/>
      <c r="K49" s="310"/>
      <c r="L49" s="310"/>
      <c r="M49" s="310"/>
      <c r="N49" s="310"/>
      <c r="O49" s="299"/>
    </row>
    <row r="50" spans="1:15">
      <c r="A50" s="245"/>
      <c r="B50" s="443"/>
      <c r="C50" s="443"/>
      <c r="D50" s="443"/>
      <c r="E50" s="443"/>
      <c r="F50" s="443"/>
      <c r="G50" s="443"/>
      <c r="H50" s="302"/>
      <c r="I50" s="301"/>
      <c r="K50" s="299"/>
      <c r="L50" s="299"/>
      <c r="M50" s="299"/>
      <c r="N50" s="299"/>
      <c r="O50" s="299"/>
    </row>
    <row r="51" spans="1:15">
      <c r="A51" s="245"/>
      <c r="B51" s="443"/>
      <c r="C51" s="443"/>
      <c r="D51" s="443"/>
      <c r="E51" s="443"/>
      <c r="F51" s="443"/>
      <c r="G51" s="519"/>
      <c r="H51" s="302"/>
      <c r="I51" s="301"/>
      <c r="K51" s="299"/>
      <c r="L51" s="299"/>
      <c r="M51" s="299"/>
      <c r="N51" s="299"/>
      <c r="O51" s="299"/>
    </row>
    <row r="52" spans="1:15">
      <c r="A52" s="245"/>
      <c r="B52" s="443"/>
      <c r="C52" s="443"/>
      <c r="D52" s="443"/>
      <c r="E52" s="443"/>
      <c r="F52" s="443"/>
      <c r="G52" s="519"/>
      <c r="H52" s="409"/>
      <c r="I52" s="301"/>
      <c r="K52" s="299"/>
      <c r="L52" s="299"/>
      <c r="M52" s="299"/>
      <c r="N52" s="299"/>
      <c r="O52" s="299"/>
    </row>
    <row r="53" spans="1:15">
      <c r="A53" s="245"/>
      <c r="B53" s="443"/>
      <c r="C53" s="443"/>
      <c r="D53" s="443"/>
      <c r="E53" s="443"/>
      <c r="F53" s="443"/>
      <c r="G53" s="519"/>
      <c r="H53" s="302"/>
      <c r="I53" s="301"/>
      <c r="K53" s="302"/>
      <c r="L53" s="299"/>
      <c r="M53" s="299"/>
      <c r="N53" s="299"/>
      <c r="O53" s="299"/>
    </row>
    <row r="54" spans="1:15">
      <c r="B54" s="444"/>
      <c r="C54" s="443"/>
      <c r="D54" s="443"/>
      <c r="E54" s="443"/>
      <c r="F54" s="443"/>
      <c r="G54" s="438"/>
      <c r="H54" s="301"/>
      <c r="I54" s="301"/>
      <c r="K54" s="302"/>
      <c r="L54" s="302"/>
      <c r="M54" s="302"/>
      <c r="N54" s="302"/>
      <c r="O54" s="302"/>
    </row>
    <row r="55" spans="1:15">
      <c r="B55" s="444"/>
      <c r="C55" s="444"/>
      <c r="D55" s="444"/>
      <c r="E55" s="444"/>
      <c r="F55" s="444"/>
      <c r="G55" s="438"/>
      <c r="H55" s="301"/>
      <c r="I55" s="301"/>
    </row>
    <row r="56" spans="1:15">
      <c r="B56" s="444"/>
      <c r="C56" s="444"/>
      <c r="D56" s="444"/>
      <c r="E56" s="444"/>
      <c r="F56" s="444"/>
      <c r="G56" s="301"/>
    </row>
    <row r="57" spans="1:15">
      <c r="B57" s="525"/>
      <c r="C57" s="525"/>
      <c r="D57" s="525"/>
      <c r="E57" s="525"/>
      <c r="F57" s="525"/>
      <c r="G57" s="301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35</vt:i4>
      </vt:variant>
    </vt:vector>
  </HeadingPairs>
  <TitlesOfParts>
    <vt:vector size="50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  <vt:lpstr>'Brecha de Género'!Área_de_impresión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Pensionistas!Área_de_impresión</vt:lpstr>
      <vt:lpstr>Portada!Área_de_impresión</vt:lpstr>
      <vt:lpstr>FAM_NUMERO</vt:lpstr>
      <vt:lpstr>FAM_PENSION_MEDIA</vt:lpstr>
      <vt:lpstr>FAMILIARES_NUMERO</vt:lpstr>
      <vt:lpstr>FAMILIARES_PENSION_MEDIA</vt:lpstr>
      <vt:lpstr>Pensionistas!IP_NUMERO</vt:lpstr>
      <vt:lpstr>IP_NUMERO</vt:lpstr>
      <vt:lpstr>IP_PENSION_MEDIA</vt:lpstr>
      <vt:lpstr>JUB_NUMERO</vt:lpstr>
      <vt:lpstr>JUB_PENSION_MEDIA</vt:lpstr>
      <vt:lpstr>Pensionistas!ORF_NUMERO</vt:lpstr>
      <vt:lpstr>ORF_NUMERO</vt:lpstr>
      <vt:lpstr>ORF_PENSION_MEDIA</vt:lpstr>
      <vt:lpstr>Pensionistas!ORFANDAD_NUMERO</vt:lpstr>
      <vt:lpstr>ORFANDAD_NUMERO</vt:lpstr>
      <vt:lpstr>ORFANDAD_PENSION_MEDIA</vt:lpstr>
      <vt:lpstr>'Clase, género y edad'!Títulos_a_imprimir</vt:lpstr>
      <vt:lpstr>TOTAL_NUMERO</vt:lpstr>
      <vt:lpstr>TOTAL_PENSION_MEDIA</vt:lpstr>
      <vt:lpstr>VIUD_NUMERO</vt:lpstr>
      <vt:lpstr>VIUD_PENSION_MEDIA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cp:lastPrinted>2022-03-16T10:10:30Z</cp:lastPrinted>
  <dcterms:created xsi:type="dcterms:W3CDTF">2016-11-17T11:36:14Z</dcterms:created>
  <dcterms:modified xsi:type="dcterms:W3CDTF">2022-09-26T05:51:39Z</dcterms:modified>
</cp:coreProperties>
</file>