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Septiembre proximo\"/>
    </mc:Choice>
  </mc:AlternateContent>
  <xr:revisionPtr revIDLastSave="0" documentId="13_ncr:1_{2C4C6D64-AC97-40A8-B2E3-CF52C98DF5B4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0" l="1"/>
  <c r="H4" i="30"/>
  <c r="L4" i="30" l="1"/>
  <c r="C21" i="25"/>
  <c r="T52" i="30"/>
  <c r="E25" i="30"/>
  <c r="G25" i="30"/>
  <c r="H25" i="30"/>
  <c r="I25" i="30"/>
  <c r="D21" i="25"/>
  <c r="E21" i="25"/>
  <c r="F21" i="25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<sst xmlns="http://schemas.openxmlformats.org/spreadsheetml/2006/main" count="904" uniqueCount="228">
  <si>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</si>
  <si>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</si>
  <si>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</si>
  <si>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</si>
  <si>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</si>
  <si>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</si>
  <si>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</si>
  <si>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</si>
  <si>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</si>
  <si>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</si>
  <si>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</si>
  <si>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</si>
  <si>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</si>
  <si>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</si>
  <si>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</si>
  <si>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</si>
  <si>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</si>
  <si>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</si>
  <si>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</si>
  <si>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</si>
  <si>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</si>
  <si>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</si>
  <si>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</si>
  <si>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</si>
  <si>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</si>
  <si>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</si>
  <si>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</si>
  <si>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</si>
  <si>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</si>
  <si>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</si>
  <si>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</si>
  <si>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</si>
  <si>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</si>
  <si>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</si>
  <si>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</si>
  <si>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</si>
  <si>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</si>
  <si>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</si>
  <si>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</si>
  <si>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</si>
  <si>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</si>
  <si>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</si>
  <si>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</si>
  <si>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</si>
  <si>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</si>
  <si>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</si>
  <si>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</si>
  <si>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</si>
  <si>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</si>
  <si>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</si>
  <si>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</si>
  <si>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</si>
  <si>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</si>
  <si>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</si>
  <si>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</si>
  <si>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</si>
  <si>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</si>
  <si>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</si>
  <si>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</si>
  <si>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</si>
  <si>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</si>
  <si>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</si>
  <si>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</si>
  <si>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</si>
  <si>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</si>
  <si>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</si>
  <si>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</si>
  <si>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</si>
  <si>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</si>
  <si>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</si>
  <si>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</si>
  <si>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</si>
  <si>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</si>
  <si>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</si>
  <si>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</si>
  <si>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</si>
  <si>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</si>
  <si>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</si>
  <si>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</si>
  <si>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</si>
  <si>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</si>
  <si>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</si>
  <si>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</si>
  <si>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</si>
  <si>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</si>
  <si>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</si>
  <si>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</si>
  <si>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</si>
  <si>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</si>
  <si>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</si>
  <si>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</si>
  <si>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</si>
  <si>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</si>
  <si>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</si>
  <si>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</si>
  <si>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</si>
  <si>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</si>
  <si>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</si>
  <si>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</si>
  <si>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</si>
  <si>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</si>
  <si>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</si>
  <si>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</si>
  <si>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</si>
  <si>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</si>
  <si>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</si>
  <si>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</si>
  <si>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</si>
  <si>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</si>
  <si>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</si>
  <si>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</si>
  <si>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</si>
  <si>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</si>
  <si>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</si>
  <si>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</si>
  <si>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</si>
  <si>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</si>
  <si>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</si>
  <si>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</si>
  <si>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</si>
  <si>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</si>
  <si>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</si>
  <si>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</si>
  <si>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</si>
  <si>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</si>
  <si>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</si>
  <si>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</si>
  <si>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</si>
  <si>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</si>
  <si>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</si>
  <si>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</si>
  <si>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</si>
  <si>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</si>
  <si>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</si>
  <si>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</si>
  <si>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</si>
  <si>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</si>
  <si>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</si>
  <si>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</si>
  <si>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</si>
  <si>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</si>
  <si>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</si>
  <si>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</si>
  <si>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</si>
  <si>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</si>
  <si>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</si>
  <si>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</si>
  <si>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</si>
  <si>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</si>
  <si>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</si>
  <si>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</si>
  <si>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</si>
  <si>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</si>
  <si>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</si>
  <si>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</si>
  <si>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</si>
  <si>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</si>
  <si>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</si>
  <si>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</si>
  <si>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</si>
  <si>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</si>
  <si>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</si>
  <si>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</si>
  <si>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</si>
  <si>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</si>
  <si>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</si>
  <si>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</si>
  <si>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</si>
  <si>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</si>
  <si>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</si>
  <si>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</si>
  <si>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</si>
  <si>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</si>
  <si>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</si>
  <si>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</si>
  <si>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</si>
  <si>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</si>
  <si>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</si>
  <si>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</si>
  <si>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</si>
  <si>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</si>
  <si>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</si>
  <si>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</si>
  <si>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</si>
  <si>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</si>
  <si>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</si>
  <si>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</si>
  <si>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</si>
  <si>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</si>
  <si>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</si>
  <si>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</si>
  <si>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</si>
  <si>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</si>
  <si>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</si>
  <si>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</si>
  <si>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</si>
  <si>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</si>
  <si>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</si>
  <si>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</si>
  <si>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</si>
  <si>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</si>
  <si>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</si>
  <si>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</si>
  <si>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</si>
  <si>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</si>
  <si>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</si>
  <si>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</si>
  <si>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</si>
  <si>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</si>
  <si>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</si>
  <si>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</si>
  <si>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</si>
  <si>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</si>
  <si>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</si>
  <si>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</si>
  <si>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PENSIONES CONTRIBUTIVAS EN VIGOR A 1 DE SEPTIEMBRE DE 2022</t>
  </si>
  <si>
    <t>AGOSTO 2022</t>
  </si>
  <si>
    <t>Datos a 1 de Septiembre de 2022</t>
  </si>
  <si>
    <t xml:space="preserve">  1 de Septiembre de 2022</t>
  </si>
  <si>
    <t>Agosto 2022</t>
  </si>
  <si>
    <t>Agosto 2022 (2)</t>
  </si>
  <si>
    <t>(2) Incremento sobre Agosto 2021</t>
  </si>
  <si>
    <t>1 de  Septiembre de 2022</t>
  </si>
  <si>
    <t>1 de Septiembre de 2022</t>
  </si>
  <si>
    <t>Datos a 01 de septiembre de 2022</t>
  </si>
  <si>
    <t>PENSIONISTAS DEL SISTEMA DE SEGURIDAD SOCIAL  A 1 DE SEPTIEMBRE DE 2022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</si>
  <si>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</si>
  <si>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44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</si>
</sst>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605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0" fillId="0" borderId="0" xfId="0" applyNumberFormat="1" applyFont="1"/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applyNumberFormat="1" applyFont="1" applyBorder="1"/>
    <xf numFmtId="0" fontId="43" fillId="0" borderId="0" xfId="0" applyNumberFormat="1" applyFont="1" applyFill="1"/>
    <xf numFmtId="0" fontId="53" fillId="0" borderId="0" xfId="7" quotePrefix="1" applyNumberFormat="1" applyFont="1" applyAlignment="1"/>
    <xf numFmtId="9" fontId="143" fillId="0" borderId="0" xfId="238" applyFont="1"/>
    <xf numFmtId="4" fontId="144" fillId="0" borderId="0" xfId="139" applyNumberFormat="1" applyFont="1" applyAlignment="1"/>
    <xf numFmtId="0" fontId="54" fillId="0" borderId="0" xfId="17" applyFont="1" applyFill="1"/>
    <xf numFmtId="43" fontId="43" fillId="0" borderId="0" xfId="239" applyFont="1" applyFill="1" applyBorder="1"/>
    <xf numFmtId="43" fontId="0" fillId="0" borderId="0" xfId="239" applyFont="1"/>
    <xf numFmtId="0" fontId="82" fillId="0" borderId="0" xfId="7" applyFont="1"/>
    <xf numFmtId="0" fontId="82" fillId="0" borderId="0" xfId="7" applyNumberFormat="1" applyFont="1" applyAlignment="1"/>
    <xf numFmtId="3" fontId="148" fillId="0" borderId="0" xfId="139" applyNumberFormat="1" applyFont="1" applyAlignment="1"/>
    <xf numFmtId="10" fontId="148" fillId="0" borderId="0" xfId="238" applyNumberFormat="1" applyFont="1" applyAlignment="1"/>
    <xf numFmtId="4" fontId="148" fillId="0" borderId="0" xfId="139" applyNumberFormat="1" applyFont="1" applyAlignme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NumberFormat="1" applyFont="1" applyFill="1" applyBorder="1" applyAlignment="1">
      <alignment horizontal="centerContinuous" vertical="center"/>
    </xf>
    <xf numFmtId="0" fontId="150" fillId="0" borderId="0" xfId="7" applyNumberFormat="1" applyFont="1" applyFill="1" applyBorder="1" applyAlignment="1"/>
    <xf numFmtId="0" fontId="150" fillId="0" borderId="0" xfId="7" applyNumberFormat="1" applyFont="1" applyBorder="1" applyAlignment="1"/>
    <xf numFmtId="2" fontId="150" fillId="0" borderId="0" xfId="7" applyNumberFormat="1" applyFont="1" applyBorder="1" applyAlignment="1"/>
    <xf numFmtId="10" fontId="138" fillId="0" borderId="0" xfId="238" applyNumberFormat="1" applyFont="1" applyFill="1" applyBorder="1" applyAlignment="1"/>
    <xf numFmtId="0" fontId="151" fillId="0" borderId="0" xfId="7" applyNumberFormat="1" applyFont="1" applyAlignment="1"/>
    <xf numFmtId="9" fontId="151" fillId="0" borderId="0" xfId="238" applyFont="1"/>
    <xf numFmtId="4" fontId="151" fillId="0" borderId="0" xfId="7" applyNumberFormat="1" applyFont="1"/>
    <xf numFmtId="49" fontId="56" fillId="29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71" fillId="0" borderId="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0.45414554861075357</c:v>
                </c:pt>
                <c:pt idx="1">
                  <c:v>0.12427008571466326</c:v>
                </c:pt>
                <c:pt idx="2">
                  <c:v>0.28039462190724807</c:v>
                </c:pt>
                <c:pt idx="3">
                  <c:v>0.14118974376733512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298995</c:v>
                </c:pt>
                <c:pt idx="1">
                  <c:v>22199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6140001</c:v>
                </c:pt>
                <c:pt idx="1">
                  <c:v>1561505</c:v>
                </c:pt>
                <c:pt idx="2">
                  <c:v>944769</c:v>
                </c:pt>
                <c:pt idx="3">
                  <c:v>325708</c:v>
                </c:pt>
                <c:pt idx="4">
                  <c:v>43754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4438402</c:v>
                </c:pt>
                <c:pt idx="1" formatCode="#,##0">
                  <c:v>4577293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  <c:pt idx="0" formatCode="0.00%">
                  <c:v>0.4922996311893304</c:v>
                </c:pt>
                <c:pt idx="1" formatCode="0.00%">
                  <c:v>0.50770502733165346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1472013</c:v>
                </c:pt>
                <c:pt idx="1">
                  <c:v>280474</c:v>
                </c:pt>
                <c:pt idx="2">
                  <c:v>270362</c:v>
                </c:pt>
                <c:pt idx="3">
                  <c:v>179528</c:v>
                </c:pt>
                <c:pt idx="4">
                  <c:v>324108</c:v>
                </c:pt>
                <c:pt idx="5">
                  <c:v>129619</c:v>
                </c:pt>
                <c:pt idx="6">
                  <c:v>565214</c:v>
                </c:pt>
                <c:pt idx="7">
                  <c:v>361609</c:v>
                </c:pt>
                <c:pt idx="8">
                  <c:v>1547697</c:v>
                </c:pt>
                <c:pt idx="9">
                  <c:v>919698</c:v>
                </c:pt>
                <c:pt idx="10">
                  <c:v>217299</c:v>
                </c:pt>
                <c:pt idx="11">
                  <c:v>680323</c:v>
                </c:pt>
                <c:pt idx="12">
                  <c:v>1111146</c:v>
                </c:pt>
                <c:pt idx="13">
                  <c:v>230722</c:v>
                </c:pt>
                <c:pt idx="14">
                  <c:v>129334</c:v>
                </c:pt>
                <c:pt idx="15">
                  <c:v>514971</c:v>
                </c:pt>
                <c:pt idx="16">
                  <c:v>65176</c:v>
                </c:pt>
                <c:pt idx="17">
                  <c:v>8461</c:v>
                </c:pt>
                <c:pt idx="18">
                  <c:v>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9.949.869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10.867.049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+ 6,19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1.092,18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1.256,96 €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9.015.737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769.8316472099998</v>
          </cell>
          <cell r="D3">
            <v>5.7188764989583252E-2</v>
          </cell>
          <cell r="E3">
            <v>6.1872805150472665E-2</v>
          </cell>
        </row>
        <row r="4">
          <cell r="A4">
            <v>2</v>
          </cell>
          <cell r="B4" t="str">
            <v>CATALUÑA</v>
          </cell>
          <cell r="C4">
            <v>1994.8125195299997</v>
          </cell>
          <cell r="D4">
            <v>6.205395632903854E-2</v>
          </cell>
          <cell r="E4">
            <v>6.1872805150472665E-2</v>
          </cell>
        </row>
        <row r="5">
          <cell r="A5">
            <v>3</v>
          </cell>
          <cell r="B5" t="str">
            <v>GALICIA</v>
          </cell>
          <cell r="C5">
            <v>716.11385054999948</v>
          </cell>
          <cell r="D5">
            <v>5.6915274324141008E-2</v>
          </cell>
          <cell r="E5">
            <v>6.1872805150472665E-2</v>
          </cell>
        </row>
        <row r="6">
          <cell r="A6">
            <v>4</v>
          </cell>
          <cell r="B6" t="str">
            <v>ANDALUCÍA</v>
          </cell>
          <cell r="C6">
            <v>1577.4188485700024</v>
          </cell>
          <cell r="D6">
            <v>6.2555324513291488E-2</v>
          </cell>
          <cell r="E6">
            <v>6.1872805150472665E-2</v>
          </cell>
        </row>
        <row r="7">
          <cell r="A7">
            <v>5</v>
          </cell>
          <cell r="B7" t="str">
            <v>ASTURIAS</v>
          </cell>
          <cell r="C7">
            <v>383.32437581999977</v>
          </cell>
          <cell r="D7">
            <v>4.6740084891919054E-2</v>
          </cell>
          <cell r="E7">
            <v>6.1872805150472665E-2</v>
          </cell>
        </row>
        <row r="8">
          <cell r="A8">
            <v>6</v>
          </cell>
          <cell r="B8" t="str">
            <v>CANTABRIA</v>
          </cell>
          <cell r="C8">
            <v>165.65211662999997</v>
          </cell>
          <cell r="D8">
            <v>5.6157576430169831E-2</v>
          </cell>
          <cell r="E8">
            <v>6.1872805150472665E-2</v>
          </cell>
        </row>
        <row r="9">
          <cell r="A9">
            <v>7</v>
          </cell>
          <cell r="B9" t="str">
            <v>RIOJA (LA)</v>
          </cell>
          <cell r="C9">
            <v>77.087430030000007</v>
          </cell>
          <cell r="D9">
            <v>6.1618430299900329E-2</v>
          </cell>
          <cell r="E9">
            <v>6.1872805150472665E-2</v>
          </cell>
        </row>
        <row r="10">
          <cell r="A10">
            <v>8</v>
          </cell>
          <cell r="B10" t="str">
            <v>MURCIA</v>
          </cell>
          <cell r="C10">
            <v>245.34335028999988</v>
          </cell>
          <cell r="D10">
            <v>6.1605957160176139E-2</v>
          </cell>
          <cell r="E10">
            <v>6.1872805150472665E-2</v>
          </cell>
        </row>
        <row r="11">
          <cell r="A11">
            <v>9</v>
          </cell>
          <cell r="B11" t="str">
            <v>C. VALENCIANA</v>
          </cell>
          <cell r="C11">
            <v>1025.2064912100006</v>
          </cell>
          <cell r="D11">
            <v>6.1846945949296961E-2</v>
          </cell>
          <cell r="E11">
            <v>6.1872805150472665E-2</v>
          </cell>
        </row>
        <row r="12">
          <cell r="A12">
            <v>10</v>
          </cell>
          <cell r="B12" t="str">
            <v>ARAGÓN</v>
          </cell>
          <cell r="C12">
            <v>354.86532540999985</v>
          </cell>
          <cell r="D12">
            <v>6.1271092717121167E-2</v>
          </cell>
          <cell r="E12">
            <v>6.1872805150472665E-2</v>
          </cell>
        </row>
        <row r="13">
          <cell r="A13">
            <v>11</v>
          </cell>
          <cell r="B13" t="str">
            <v>CASTILLA - LA MANCHA</v>
          </cell>
          <cell r="C13">
            <v>385.47741263</v>
          </cell>
          <cell r="D13">
            <v>6.3491725507275776E-2</v>
          </cell>
          <cell r="E13">
            <v>6.1872805150472665E-2</v>
          </cell>
        </row>
        <row r="14">
          <cell r="A14">
            <v>12</v>
          </cell>
          <cell r="B14" t="str">
            <v>CANARIAS</v>
          </cell>
          <cell r="C14">
            <v>345.99369073999981</v>
          </cell>
          <cell r="D14">
            <v>7.0978918270987679E-2</v>
          </cell>
          <cell r="E14">
            <v>6.1872805150472665E-2</v>
          </cell>
        </row>
        <row r="15">
          <cell r="A15">
            <v>13</v>
          </cell>
          <cell r="B15" t="str">
            <v>NAVARRA</v>
          </cell>
          <cell r="C15">
            <v>176.72719517000004</v>
          </cell>
          <cell r="D15">
            <v>6.2536894463188331E-2</v>
          </cell>
          <cell r="E15">
            <v>6.1872805150472665E-2</v>
          </cell>
        </row>
        <row r="16">
          <cell r="A16">
            <v>14</v>
          </cell>
          <cell r="B16" t="str">
            <v>EXTREMADURA</v>
          </cell>
          <cell r="C16">
            <v>211.97670379999991</v>
          </cell>
          <cell r="D16">
            <v>6.1586466539694351E-2</v>
          </cell>
          <cell r="E16">
            <v>6.1872805150472665E-2</v>
          </cell>
        </row>
        <row r="17">
          <cell r="A17">
            <v>15</v>
          </cell>
          <cell r="B17" t="str">
            <v>ILLES BALEARS</v>
          </cell>
          <cell r="C17">
            <v>205.25263950000002</v>
          </cell>
          <cell r="D17">
            <v>6.8684379092485148E-2</v>
          </cell>
          <cell r="E17">
            <v>6.1872805150472665E-2</v>
          </cell>
        </row>
        <row r="18">
          <cell r="A18">
            <v>16</v>
          </cell>
          <cell r="B18" t="str">
            <v>MADRID</v>
          </cell>
          <cell r="C18">
            <v>1543.0485182999989</v>
          </cell>
          <cell r="D18">
            <v>6.8184287492241369E-2</v>
          </cell>
          <cell r="E18">
            <v>6.1872805150472665E-2</v>
          </cell>
        </row>
        <row r="19">
          <cell r="A19">
            <v>17</v>
          </cell>
          <cell r="B19" t="str">
            <v>CASTILLA Y LEÓN</v>
          </cell>
          <cell r="C19">
            <v>670.23207090000051</v>
          </cell>
          <cell r="D19">
            <v>5.8646588243200792E-2</v>
          </cell>
          <cell r="E19">
            <v>6.1872805150472665E-2</v>
          </cell>
        </row>
        <row r="20">
          <cell r="A20">
            <v>18</v>
          </cell>
          <cell r="B20" t="str">
            <v>CEUTA</v>
          </cell>
          <cell r="C20">
            <v>9.80861698</v>
          </cell>
          <cell r="D20">
            <v>6.0417922795376056E-2</v>
          </cell>
          <cell r="E20">
            <v>6.1872805150472665E-2</v>
          </cell>
        </row>
        <row r="21">
          <cell r="A21">
            <v>19</v>
          </cell>
          <cell r="B21" t="str">
            <v>MELILLA</v>
          </cell>
          <cell r="C21">
            <v>8.8759736699999987</v>
          </cell>
          <cell r="D21">
            <v>8.7520871356064678E-2</v>
          </cell>
          <cell r="E21">
            <v>6.1872805150472665E-2</v>
          </cell>
        </row>
        <row r="26">
          <cell r="A26">
            <v>1</v>
          </cell>
          <cell r="B26" t="str">
            <v>PAÍS VASCO</v>
          </cell>
          <cell r="C26">
            <v>568636</v>
          </cell>
          <cell r="D26">
            <v>4.1498465439724352E-3</v>
          </cell>
          <cell r="E26">
            <v>7.9242120157494433E-3</v>
          </cell>
        </row>
        <row r="27">
          <cell r="A27">
            <v>2</v>
          </cell>
          <cell r="B27" t="str">
            <v>CATALUÑA</v>
          </cell>
          <cell r="C27">
            <v>1756787</v>
          </cell>
          <cell r="D27">
            <v>7.0271156438876936E-3</v>
          </cell>
          <cell r="E27">
            <v>7.9242120157494433E-3</v>
          </cell>
        </row>
        <row r="28">
          <cell r="A28">
            <v>3</v>
          </cell>
          <cell r="B28" t="str">
            <v>GALICIA</v>
          </cell>
          <cell r="C28">
            <v>767908</v>
          </cell>
          <cell r="D28">
            <v>1.0324383795932146E-3</v>
          </cell>
          <cell r="E28">
            <v>7.9242120157494433E-3</v>
          </cell>
        </row>
        <row r="29">
          <cell r="A29">
            <v>4</v>
          </cell>
          <cell r="B29" t="str">
            <v>ANDALUCÍA</v>
          </cell>
          <cell r="C29">
            <v>1615930</v>
          </cell>
          <cell r="D29">
            <v>9.203132162623584E-3</v>
          </cell>
          <cell r="E29">
            <v>7.9242120157494433E-3</v>
          </cell>
        </row>
        <row r="30">
          <cell r="A30">
            <v>5</v>
          </cell>
          <cell r="B30" t="str">
            <v>ASTURIAS</v>
          </cell>
          <cell r="C30">
            <v>299218</v>
          </cell>
          <cell r="D30">
            <v>-3.9612793267822521E-3</v>
          </cell>
          <cell r="E30">
            <v>7.9242120157494433E-3</v>
          </cell>
        </row>
        <row r="31">
          <cell r="A31">
            <v>6</v>
          </cell>
          <cell r="B31" t="str">
            <v>CANTABRIA</v>
          </cell>
          <cell r="C31">
            <v>143528</v>
          </cell>
          <cell r="D31">
            <v>1.9266746712087723E-3</v>
          </cell>
          <cell r="E31">
            <v>7.9242120157494433E-3</v>
          </cell>
        </row>
        <row r="32">
          <cell r="A32">
            <v>7</v>
          </cell>
          <cell r="B32" t="str">
            <v>RIOJA (LA)</v>
          </cell>
          <cell r="C32">
            <v>71690</v>
          </cell>
          <cell r="D32">
            <v>6.6699431299586109E-3</v>
          </cell>
          <cell r="E32">
            <v>7.9242120157494433E-3</v>
          </cell>
        </row>
        <row r="33">
          <cell r="A33">
            <v>8</v>
          </cell>
          <cell r="B33" t="str">
            <v>MURCIA</v>
          </cell>
          <cell r="C33">
            <v>254173</v>
          </cell>
          <cell r="D33">
            <v>7.0125949374610919E-3</v>
          </cell>
          <cell r="E33">
            <v>7.9242120157494433E-3</v>
          </cell>
        </row>
        <row r="34">
          <cell r="A34">
            <v>9</v>
          </cell>
          <cell r="B34" t="str">
            <v>C. VALENCIANA</v>
          </cell>
          <cell r="C34">
            <v>1018490</v>
          </cell>
          <cell r="D34">
            <v>8.1553990048017777E-3</v>
          </cell>
          <cell r="E34">
            <v>7.9242120157494433E-3</v>
          </cell>
        </row>
        <row r="35">
          <cell r="A35">
            <v>10</v>
          </cell>
          <cell r="B35" t="str">
            <v>ARAGÓN</v>
          </cell>
          <cell r="C35">
            <v>307184</v>
          </cell>
          <cell r="D35">
            <v>5.0845793933842476E-3</v>
          </cell>
          <cell r="E35">
            <v>7.9242120157494433E-3</v>
          </cell>
        </row>
        <row r="36">
          <cell r="A36">
            <v>11</v>
          </cell>
          <cell r="B36" t="str">
            <v>CASTILLA - LA MANCHA</v>
          </cell>
          <cell r="C36">
            <v>381635</v>
          </cell>
          <cell r="D36">
            <v>8.4212362068236679E-3</v>
          </cell>
          <cell r="E36">
            <v>7.9242120157494433E-3</v>
          </cell>
        </row>
        <row r="37">
          <cell r="A37">
            <v>12</v>
          </cell>
          <cell r="B37" t="str">
            <v>CANARIAS</v>
          </cell>
          <cell r="C37">
            <v>347526</v>
          </cell>
          <cell r="D37">
            <v>1.8364350830307741E-2</v>
          </cell>
          <cell r="E37">
            <v>7.9242120157494433E-3</v>
          </cell>
        </row>
        <row r="38">
          <cell r="A38">
            <v>13</v>
          </cell>
          <cell r="B38" t="str">
            <v>NAVARRA</v>
          </cell>
          <cell r="C38">
            <v>140935</v>
          </cell>
          <cell r="D38">
            <v>8.760942230747748E-3</v>
          </cell>
          <cell r="E38">
            <v>7.9242120157494433E-3</v>
          </cell>
        </row>
        <row r="39">
          <cell r="A39">
            <v>14</v>
          </cell>
          <cell r="B39" t="str">
            <v>EXTREMADURA</v>
          </cell>
          <cell r="C39">
            <v>232726</v>
          </cell>
          <cell r="D39">
            <v>6.0259713312469376E-3</v>
          </cell>
          <cell r="E39">
            <v>7.9242120157494433E-3</v>
          </cell>
        </row>
        <row r="40">
          <cell r="A40">
            <v>15</v>
          </cell>
          <cell r="B40" t="str">
            <v>ILLES BALEARS</v>
          </cell>
          <cell r="C40">
            <v>201587</v>
          </cell>
          <cell r="D40">
            <v>1.3718262688638738E-2</v>
          </cell>
          <cell r="E40">
            <v>7.9242120157494433E-3</v>
          </cell>
        </row>
        <row r="41">
          <cell r="A41">
            <v>16</v>
          </cell>
          <cell r="B41" t="str">
            <v>MADRID</v>
          </cell>
          <cell r="C41">
            <v>1208719</v>
          </cell>
          <cell r="D41">
            <v>1.7353743494871177E-2</v>
          </cell>
          <cell r="E41">
            <v>7.9242120157494433E-3</v>
          </cell>
        </row>
        <row r="42">
          <cell r="A42">
            <v>17</v>
          </cell>
          <cell r="B42" t="str">
            <v>CASTILLA Y LEÓN</v>
          </cell>
          <cell r="C42">
            <v>615913</v>
          </cell>
          <cell r="D42">
            <v>2.0271138681595691E-3</v>
          </cell>
          <cell r="E42">
            <v>7.9242120157494433E-3</v>
          </cell>
        </row>
        <row r="43">
          <cell r="A43">
            <v>18</v>
          </cell>
          <cell r="B43" t="str">
            <v>CEUTA</v>
          </cell>
          <cell r="C43">
            <v>8895</v>
          </cell>
          <cell r="D43">
            <v>5.4255679891488384E-3</v>
          </cell>
          <cell r="E43">
            <v>7.9242120157494433E-3</v>
          </cell>
        </row>
        <row r="44">
          <cell r="A44">
            <v>19</v>
          </cell>
          <cell r="B44" t="str">
            <v>MELILLA</v>
          </cell>
          <cell r="C44">
            <v>8389</v>
          </cell>
          <cell r="D44">
            <v>3.0969644832247845E-2</v>
          </cell>
          <cell r="E44">
            <v>7.9242120157494433E-3</v>
          </cell>
        </row>
        <row r="49">
          <cell r="A49">
            <v>1</v>
          </cell>
          <cell r="B49" t="str">
            <v>PAÍS VASCO</v>
          </cell>
          <cell r="C49">
            <v>1353.8215083287021</v>
          </cell>
          <cell r="D49">
            <v>5.2819724693637271E-2</v>
          </cell>
          <cell r="E49">
            <v>5.3524454013096356E-2</v>
          </cell>
        </row>
        <row r="50">
          <cell r="A50">
            <v>2</v>
          </cell>
          <cell r="B50" t="str">
            <v>CATALUÑA</v>
          </cell>
          <cell r="C50">
            <v>1135.4891170813535</v>
          </cell>
          <cell r="D50">
            <v>5.4642858995874288E-2</v>
          </cell>
          <cell r="E50">
            <v>5.3524454013096356E-2</v>
          </cell>
        </row>
        <row r="51">
          <cell r="A51">
            <v>3</v>
          </cell>
          <cell r="B51" t="str">
            <v>GALICIA</v>
          </cell>
          <cell r="C51">
            <v>932.55162148330203</v>
          </cell>
          <cell r="D51">
            <v>5.5825199865658037E-2</v>
          </cell>
          <cell r="E51">
            <v>5.3524454013096356E-2</v>
          </cell>
        </row>
        <row r="52">
          <cell r="A52">
            <v>4</v>
          </cell>
          <cell r="B52" t="str">
            <v>ANDALUCÍA</v>
          </cell>
          <cell r="C52">
            <v>976.1678096019026</v>
          </cell>
          <cell r="D52">
            <v>5.2865662670248836E-2</v>
          </cell>
          <cell r="E52">
            <v>5.3524454013096356E-2</v>
          </cell>
        </row>
        <row r="53">
          <cell r="A53">
            <v>5</v>
          </cell>
          <cell r="B53" t="str">
            <v>ASTURIAS</v>
          </cell>
          <cell r="C53">
            <v>1281.0872869279247</v>
          </cell>
          <cell r="D53">
            <v>5.0903005241033528E-2</v>
          </cell>
          <cell r="E53">
            <v>5.3524454013096356E-2</v>
          </cell>
        </row>
        <row r="54">
          <cell r="A54">
            <v>6</v>
          </cell>
          <cell r="B54" t="str">
            <v>CANTABRIA</v>
          </cell>
          <cell r="C54">
            <v>1154.144951716738</v>
          </cell>
          <cell r="D54">
            <v>5.4126617376223818E-2</v>
          </cell>
          <cell r="E54">
            <v>5.3524454013096356E-2</v>
          </cell>
        </row>
        <row r="55">
          <cell r="A55">
            <v>7</v>
          </cell>
          <cell r="B55" t="str">
            <v>RIOJA (LA)</v>
          </cell>
          <cell r="C55">
            <v>1075.2884646394198</v>
          </cell>
          <cell r="D55">
            <v>5.4584412244488734E-2</v>
          </cell>
          <cell r="E55">
            <v>5.3524454013096356E-2</v>
          </cell>
        </row>
        <row r="56">
          <cell r="A56">
            <v>8</v>
          </cell>
          <cell r="B56" t="str">
            <v>MURCIA</v>
          </cell>
          <cell r="C56">
            <v>965.26126020466324</v>
          </cell>
          <cell r="D56">
            <v>5.4213187101304738E-2</v>
          </cell>
          <cell r="E56">
            <v>5.3524454013096356E-2</v>
          </cell>
        </row>
        <row r="57">
          <cell r="A57">
            <v>9</v>
          </cell>
          <cell r="B57" t="str">
            <v>C. VALENCIANA</v>
          </cell>
          <cell r="C57">
            <v>1006.59455783562</v>
          </cell>
          <cell r="D57">
            <v>5.3257213121604918E-2</v>
          </cell>
          <cell r="E57">
            <v>5.3524454013096356E-2</v>
          </cell>
        </row>
        <row r="58">
          <cell r="A58">
            <v>10</v>
          </cell>
          <cell r="B58" t="str">
            <v>ARAGÓN</v>
          </cell>
          <cell r="C58">
            <v>1155.2207322321469</v>
          </cell>
          <cell r="D58">
            <v>5.5902273774459887E-2</v>
          </cell>
          <cell r="E58">
            <v>5.3524454013096356E-2</v>
          </cell>
        </row>
        <row r="59">
          <cell r="A59">
            <v>11</v>
          </cell>
          <cell r="B59" t="str">
            <v>CASTILLA - LA MANCHA</v>
          </cell>
          <cell r="C59">
            <v>1010.0682920329634</v>
          </cell>
          <cell r="D59">
            <v>5.4610600533959275E-2</v>
          </cell>
          <cell r="E59">
            <v>5.3524454013096356E-2</v>
          </cell>
        </row>
        <row r="60">
          <cell r="A60">
            <v>12</v>
          </cell>
          <cell r="B60" t="str">
            <v>CANARIAS</v>
          </cell>
          <cell r="C60">
            <v>995.59080684610603</v>
          </cell>
          <cell r="D60">
            <v>5.1665759310782766E-2</v>
          </cell>
          <cell r="E60">
            <v>5.3524454013096356E-2</v>
          </cell>
        </row>
        <row r="61">
          <cell r="A61">
            <v>13</v>
          </cell>
          <cell r="B61" t="str">
            <v>NAVARRA</v>
          </cell>
          <cell r="C61">
            <v>1253.9624306950016</v>
          </cell>
          <cell r="D61">
            <v>5.3308915899858089E-2</v>
          </cell>
          <cell r="E61">
            <v>5.3524454013096356E-2</v>
          </cell>
        </row>
        <row r="62">
          <cell r="A62">
            <v>14</v>
          </cell>
          <cell r="B62" t="str">
            <v>EXTREMADURA</v>
          </cell>
          <cell r="C62">
            <v>910.84238030989184</v>
          </cell>
          <cell r="D62">
            <v>5.5227694703473329E-2</v>
          </cell>
          <cell r="E62">
            <v>5.3524454013096356E-2</v>
          </cell>
        </row>
        <row r="63">
          <cell r="A63">
            <v>15</v>
          </cell>
          <cell r="B63" t="str">
            <v>ILLES BALEARS</v>
          </cell>
          <cell r="C63">
            <v>1018.1839081885242</v>
          </cell>
          <cell r="D63">
            <v>5.4222280910735998E-2</v>
          </cell>
          <cell r="E63">
            <v>5.3524454013096356E-2</v>
          </cell>
        </row>
        <row r="64">
          <cell r="A64">
            <v>16</v>
          </cell>
          <cell r="B64" t="str">
            <v>MADRID</v>
          </cell>
          <cell r="C64">
            <v>1276.5982153833927</v>
          </cell>
          <cell r="D64">
            <v>4.9963490400845467E-2</v>
          </cell>
          <cell r="E64">
            <v>5.3524454013096356E-2</v>
          </cell>
        </row>
        <row r="65">
          <cell r="A65">
            <v>17</v>
          </cell>
          <cell r="B65" t="str">
            <v>CASTILLA Y LEÓN</v>
          </cell>
          <cell r="C65">
            <v>1088.1927656990526</v>
          </cell>
          <cell r="D65">
            <v>5.6504932442867029E-2</v>
          </cell>
          <cell r="E65">
            <v>5.3524454013096356E-2</v>
          </cell>
        </row>
        <row r="66">
          <cell r="A66">
            <v>18</v>
          </cell>
          <cell r="B66" t="str">
            <v>CEUTA</v>
          </cell>
          <cell r="C66">
            <v>1102.7112962338392</v>
          </cell>
          <cell r="D66">
            <v>5.4695600109127884E-2</v>
          </cell>
          <cell r="E66">
            <v>5.3524454013096356E-2</v>
          </cell>
        </row>
        <row r="67">
          <cell r="A67">
            <v>19</v>
          </cell>
          <cell r="B67" t="str">
            <v>MELILLA</v>
          </cell>
          <cell r="C67">
            <v>1058.0490725950649</v>
          </cell>
          <cell r="D67">
            <v>5.4852465159649366E-2</v>
          </cell>
          <cell r="E67">
            <v>5.3524454013096356E-2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H15" sqref="H15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 ht="1.35" customHeight="1">
      <c r="A18" s="18"/>
      <c r="B18" s="18"/>
      <c r="C18" s="18"/>
      <c r="D18" s="18"/>
      <c r="E18" s="18"/>
      <c r="L18" s="198"/>
      <c r="M18" s="199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 ht="15.75">
      <c r="A32" s="18"/>
      <c r="B32" s="18"/>
      <c r="C32" s="18"/>
      <c r="D32" s="18"/>
      <c r="E32" s="18"/>
      <c r="I32" s="19"/>
    </row>
    <row r="33" spans="1:10" ht="15.75">
      <c r="A33" s="18"/>
      <c r="B33" s="18"/>
      <c r="C33" s="18"/>
      <c r="D33" s="18"/>
      <c r="E33" s="18"/>
      <c r="J33" s="197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>
      <c r="A36" s="18"/>
      <c r="B36" s="18"/>
      <c r="C36" s="18"/>
      <c r="D36" s="18"/>
      <c r="E36" s="18"/>
    </row>
    <row r="37" spans="1:10">
      <c r="A37" s="18"/>
      <c r="B37" s="18"/>
      <c r="C37" s="18"/>
      <c r="D37" s="18"/>
      <c r="E37" s="1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 ht="15.75">
      <c r="A45" s="18"/>
      <c r="B45" s="18"/>
      <c r="C45" s="18"/>
      <c r="D45" s="18"/>
      <c r="E45" s="18"/>
      <c r="G45" s="197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 ht="15.75">
      <c r="A48" s="18"/>
      <c r="B48" s="18"/>
      <c r="C48" s="18"/>
      <c r="D48" s="18"/>
      <c r="E48" s="18"/>
      <c r="G48" s="20"/>
      <c r="J48" s="20"/>
    </row>
    <row r="49" spans="1:14">
      <c r="A49" s="18"/>
      <c r="B49" s="18"/>
      <c r="C49" s="18"/>
      <c r="D49" s="18"/>
      <c r="E49" s="18"/>
    </row>
    <row r="50" spans="1:14" ht="15.75">
      <c r="A50" s="18"/>
      <c r="B50" s="18"/>
      <c r="C50" s="18"/>
      <c r="D50" s="18"/>
      <c r="E50" s="18"/>
      <c r="G50" s="20"/>
    </row>
    <row r="51" spans="1:14" ht="31.5" customHeight="1">
      <c r="A51" s="18"/>
      <c r="B51" s="18"/>
      <c r="C51" s="18"/>
      <c r="D51" s="18"/>
      <c r="E51" s="18"/>
      <c r="N51" s="47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78" sqref="L78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222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8" t="s">
        <v>166</v>
      </c>
      <c r="C7" s="580" t="s">
        <v>47</v>
      </c>
      <c r="D7" s="388" t="s">
        <v>48</v>
      </c>
      <c r="E7" s="389"/>
      <c r="F7" s="388" t="s">
        <v>49</v>
      </c>
      <c r="G7" s="388"/>
      <c r="H7" s="388" t="s">
        <v>50</v>
      </c>
      <c r="I7" s="388"/>
    </row>
    <row r="8" spans="1:234" ht="24" customHeight="1">
      <c r="A8" s="318"/>
      <c r="B8" s="579"/>
      <c r="C8" s="581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204566</v>
      </c>
      <c r="E10" s="119">
        <v>952.73925681687115</v>
      </c>
      <c r="F10" s="118">
        <v>937655</v>
      </c>
      <c r="G10" s="119">
        <v>1133.9363622547733</v>
      </c>
      <c r="H10" s="118">
        <v>391948</v>
      </c>
      <c r="I10" s="119">
        <v>722.4093717533957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9954</v>
      </c>
      <c r="E11" s="125">
        <v>944.91819670484233</v>
      </c>
      <c r="F11" s="124">
        <v>66412</v>
      </c>
      <c r="G11" s="125">
        <v>1021.5889986749382</v>
      </c>
      <c r="H11" s="124">
        <v>28500</v>
      </c>
      <c r="I11" s="125">
        <v>656.6291189473684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36482</v>
      </c>
      <c r="E12" s="125">
        <v>1032.4941595855491</v>
      </c>
      <c r="F12" s="124">
        <v>120353</v>
      </c>
      <c r="G12" s="125">
        <v>1291.8620684985003</v>
      </c>
      <c r="H12" s="124">
        <v>56424</v>
      </c>
      <c r="I12" s="125">
        <v>807.75344676024383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15457</v>
      </c>
      <c r="E13" s="125">
        <v>889.19675098660798</v>
      </c>
      <c r="F13" s="124">
        <v>108030</v>
      </c>
      <c r="G13" s="125">
        <v>1039.3641569934277</v>
      </c>
      <c r="H13" s="124">
        <v>43036</v>
      </c>
      <c r="I13" s="125">
        <v>668.58538037921744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21800</v>
      </c>
      <c r="E14" s="125">
        <v>953.32291284403675</v>
      </c>
      <c r="F14" s="124">
        <v>115745</v>
      </c>
      <c r="G14" s="125">
        <v>1069.0915349259149</v>
      </c>
      <c r="H14" s="124">
        <v>45161</v>
      </c>
      <c r="I14" s="125">
        <v>656.99707933836714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11825</v>
      </c>
      <c r="E15" s="125">
        <v>899.77100380549689</v>
      </c>
      <c r="F15" s="124">
        <v>58718</v>
      </c>
      <c r="G15" s="125">
        <v>1162.5461335535952</v>
      </c>
      <c r="H15" s="124">
        <v>24952</v>
      </c>
      <c r="I15" s="125">
        <v>740.99246352997773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21169</v>
      </c>
      <c r="E16" s="125">
        <v>883.8847909679248</v>
      </c>
      <c r="F16" s="124">
        <v>80711</v>
      </c>
      <c r="G16" s="125">
        <v>1031.6588145358128</v>
      </c>
      <c r="H16" s="124">
        <v>36326</v>
      </c>
      <c r="I16" s="125">
        <v>692.17944309860707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29849</v>
      </c>
      <c r="E17" s="125">
        <v>1006.9668980535362</v>
      </c>
      <c r="F17" s="124">
        <v>167135</v>
      </c>
      <c r="G17" s="125">
        <v>1146.3225110240226</v>
      </c>
      <c r="H17" s="124">
        <v>66338</v>
      </c>
      <c r="I17" s="125">
        <v>721.5039105791551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58030</v>
      </c>
      <c r="E18" s="125">
        <v>928.66505721178692</v>
      </c>
      <c r="F18" s="124">
        <v>220551</v>
      </c>
      <c r="G18" s="125">
        <v>1182.3665942117696</v>
      </c>
      <c r="H18" s="124">
        <v>91211</v>
      </c>
      <c r="I18" s="125">
        <v>755.56601418688535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21846</v>
      </c>
      <c r="E20" s="119">
        <v>1096.0298022521283</v>
      </c>
      <c r="F20" s="118">
        <v>201377</v>
      </c>
      <c r="G20" s="119">
        <v>1319.1701857709672</v>
      </c>
      <c r="H20" s="118">
        <v>73615</v>
      </c>
      <c r="I20" s="119">
        <v>820.44260666983632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5176</v>
      </c>
      <c r="E21" s="125">
        <v>995.36229327666138</v>
      </c>
      <c r="F21" s="124">
        <v>33713</v>
      </c>
      <c r="G21" s="125">
        <v>1194.9767413164063</v>
      </c>
      <c r="H21" s="124">
        <v>13026</v>
      </c>
      <c r="I21" s="125">
        <v>761.94169430370027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3332</v>
      </c>
      <c r="E22" s="125">
        <v>1001.6218007202881</v>
      </c>
      <c r="F22" s="124">
        <v>22885</v>
      </c>
      <c r="G22" s="125">
        <v>1205.2922993227005</v>
      </c>
      <c r="H22" s="124">
        <v>8406</v>
      </c>
      <c r="I22" s="125">
        <v>743.01690459195811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13338</v>
      </c>
      <c r="E23" s="125">
        <v>1158.6795614035086</v>
      </c>
      <c r="F23" s="124">
        <v>144779</v>
      </c>
      <c r="G23" s="125">
        <v>1366.0901743346758</v>
      </c>
      <c r="H23" s="124">
        <v>52183</v>
      </c>
      <c r="I23" s="125">
        <v>847.51796332138827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26756</v>
      </c>
      <c r="E25" s="119">
        <v>1179.0459448348033</v>
      </c>
      <c r="F25" s="118">
        <v>183050</v>
      </c>
      <c r="G25" s="119">
        <v>1503.913576509151</v>
      </c>
      <c r="H25" s="118">
        <v>78774</v>
      </c>
      <c r="I25" s="119">
        <v>891.24433861426326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17712</v>
      </c>
      <c r="E27" s="119">
        <v>968.93787714543805</v>
      </c>
      <c r="F27" s="118">
        <v>132658</v>
      </c>
      <c r="G27" s="119">
        <v>1161.2143808138221</v>
      </c>
      <c r="H27" s="118">
        <v>44929</v>
      </c>
      <c r="I27" s="119">
        <v>703.7421298048032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49441</v>
      </c>
      <c r="E29" s="119">
        <v>980.43121498351547</v>
      </c>
      <c r="F29" s="118">
        <v>196794</v>
      </c>
      <c r="G29" s="119">
        <v>1161.8906663312903</v>
      </c>
      <c r="H29" s="118">
        <v>82204</v>
      </c>
      <c r="I29" s="119">
        <v>735.76639908033667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27191</v>
      </c>
      <c r="E30" s="125">
        <v>1025.1419627818027</v>
      </c>
      <c r="F30" s="124">
        <v>102120</v>
      </c>
      <c r="G30" s="125">
        <v>1178.8265856835096</v>
      </c>
      <c r="H30" s="124">
        <v>42335</v>
      </c>
      <c r="I30" s="125">
        <v>742.38599503956527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22250</v>
      </c>
      <c r="E31" s="125">
        <v>925.79166696629227</v>
      </c>
      <c r="F31" s="124">
        <v>94674</v>
      </c>
      <c r="G31" s="125">
        <v>1143.6227566174452</v>
      </c>
      <c r="H31" s="124">
        <v>39869</v>
      </c>
      <c r="I31" s="125">
        <v>728.73736411748473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13048</v>
      </c>
      <c r="E33" s="119">
        <v>1080.2839109442059</v>
      </c>
      <c r="F33" s="118">
        <v>89498</v>
      </c>
      <c r="G33" s="119">
        <v>1337.4749269257416</v>
      </c>
      <c r="H33" s="118">
        <v>35096</v>
      </c>
      <c r="I33" s="119">
        <v>819.23561431502173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45995</v>
      </c>
      <c r="E35" s="119">
        <v>1033.4543141645822</v>
      </c>
      <c r="F35" s="118">
        <v>395907</v>
      </c>
      <c r="G35" s="119">
        <v>1248.5204752126112</v>
      </c>
      <c r="H35" s="118">
        <v>150872</v>
      </c>
      <c r="I35" s="119">
        <v>773.88319834031518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3009</v>
      </c>
      <c r="E36" s="125">
        <v>907.64000997008975</v>
      </c>
      <c r="F36" s="124">
        <v>24353</v>
      </c>
      <c r="G36" s="125">
        <v>1081.7943382745452</v>
      </c>
      <c r="H36" s="124">
        <v>9868</v>
      </c>
      <c r="I36" s="125">
        <v>718.33181191730853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4786</v>
      </c>
      <c r="E37" s="125">
        <v>1149.7999582114501</v>
      </c>
      <c r="F37" s="124">
        <v>62570</v>
      </c>
      <c r="G37" s="125">
        <v>1329.5428249960046</v>
      </c>
      <c r="H37" s="124">
        <v>20773</v>
      </c>
      <c r="I37" s="125">
        <v>797.74909497905935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13498</v>
      </c>
      <c r="E38" s="125">
        <v>1097.3862401837309</v>
      </c>
      <c r="F38" s="124">
        <v>86209</v>
      </c>
      <c r="G38" s="125">
        <v>1248.8909582526185</v>
      </c>
      <c r="H38" s="124">
        <v>34768</v>
      </c>
      <c r="I38" s="125">
        <v>755.12401719972411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3905</v>
      </c>
      <c r="E39" s="125">
        <v>1002.8957976952624</v>
      </c>
      <c r="F39" s="124">
        <v>26767</v>
      </c>
      <c r="G39" s="125">
        <v>1291.3025591213059</v>
      </c>
      <c r="H39" s="124">
        <v>10395</v>
      </c>
      <c r="I39" s="125">
        <v>801.30184704184705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5300</v>
      </c>
      <c r="E40" s="125">
        <v>975.59117735849065</v>
      </c>
      <c r="F40" s="124">
        <v>52113</v>
      </c>
      <c r="G40" s="125">
        <v>1153.302583616372</v>
      </c>
      <c r="H40" s="124">
        <v>20228</v>
      </c>
      <c r="I40" s="125">
        <v>740.25406367411506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2417</v>
      </c>
      <c r="E41" s="125">
        <v>950.55335539925522</v>
      </c>
      <c r="F41" s="124">
        <v>22033</v>
      </c>
      <c r="G41" s="125">
        <v>1193.0556415376936</v>
      </c>
      <c r="H41" s="124">
        <v>8536</v>
      </c>
      <c r="I41" s="125">
        <v>746.96527881911913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1215</v>
      </c>
      <c r="E42" s="125">
        <v>1024.9113333333335</v>
      </c>
      <c r="F42" s="124">
        <v>15122</v>
      </c>
      <c r="G42" s="125">
        <v>1178.6269911387383</v>
      </c>
      <c r="H42" s="124">
        <v>5257</v>
      </c>
      <c r="I42" s="125">
        <v>722.87988586646372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9611</v>
      </c>
      <c r="E43" s="125">
        <v>1014.9581770887523</v>
      </c>
      <c r="F43" s="124">
        <v>76080</v>
      </c>
      <c r="G43" s="125">
        <v>1397.5888080967402</v>
      </c>
      <c r="H43" s="124">
        <v>28224</v>
      </c>
      <c r="I43" s="125">
        <v>865.46184984410456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2254</v>
      </c>
      <c r="E44" s="125">
        <v>932.8843034605145</v>
      </c>
      <c r="F44" s="124">
        <v>30660</v>
      </c>
      <c r="G44" s="125">
        <v>1043.4840544683627</v>
      </c>
      <c r="H44" s="124">
        <v>12823</v>
      </c>
      <c r="I44" s="125">
        <v>696.91581299227937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44170</v>
      </c>
      <c r="E46" s="119">
        <v>950.52762214172469</v>
      </c>
      <c r="F46" s="118">
        <v>224339</v>
      </c>
      <c r="G46" s="119">
        <v>1167.9849496075144</v>
      </c>
      <c r="H46" s="118">
        <v>95601</v>
      </c>
      <c r="I46" s="119">
        <v>768.63670212654711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6927</v>
      </c>
      <c r="E47" s="125">
        <v>956.14507001587981</v>
      </c>
      <c r="F47" s="124">
        <v>44113</v>
      </c>
      <c r="G47" s="125">
        <v>1120.1393988166753</v>
      </c>
      <c r="H47" s="124">
        <v>18623</v>
      </c>
      <c r="I47" s="125">
        <v>740.8525726252484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14655</v>
      </c>
      <c r="E48" s="125">
        <v>935.67296417604916</v>
      </c>
      <c r="F48" s="124">
        <v>54006</v>
      </c>
      <c r="G48" s="125">
        <v>1193.3439451172094</v>
      </c>
      <c r="H48" s="124">
        <v>26759</v>
      </c>
      <c r="I48" s="125">
        <v>794.92498598602322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6277</v>
      </c>
      <c r="E49" s="125">
        <v>890.30978014975312</v>
      </c>
      <c r="F49" s="124">
        <v>25207</v>
      </c>
      <c r="G49" s="125">
        <v>1057.490852937676</v>
      </c>
      <c r="H49" s="124">
        <v>11099</v>
      </c>
      <c r="I49" s="125">
        <v>730.22424452653411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5640</v>
      </c>
      <c r="E50" s="125">
        <v>1056.8051418439716</v>
      </c>
      <c r="F50" s="124">
        <v>26721</v>
      </c>
      <c r="G50" s="125">
        <v>1338.8313045918942</v>
      </c>
      <c r="H50" s="124">
        <v>9401</v>
      </c>
      <c r="I50" s="125">
        <v>828.64299861716836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10671</v>
      </c>
      <c r="E51" s="125">
        <v>946.53222659544565</v>
      </c>
      <c r="F51" s="124">
        <v>74292</v>
      </c>
      <c r="G51" s="125">
        <v>1154.0011036181554</v>
      </c>
      <c r="H51" s="124">
        <v>29719</v>
      </c>
      <c r="I51" s="125">
        <v>757.74119183014238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159618</v>
      </c>
      <c r="E53" s="119">
        <v>1136.1101296219726</v>
      </c>
      <c r="F53" s="118">
        <v>1154304</v>
      </c>
      <c r="G53" s="119">
        <v>1282.6158659157391</v>
      </c>
      <c r="H53" s="118">
        <v>390826</v>
      </c>
      <c r="I53" s="119">
        <v>793.03870937450438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119706</v>
      </c>
      <c r="E54" s="125">
        <v>1172.3121476784788</v>
      </c>
      <c r="F54" s="124">
        <v>869788</v>
      </c>
      <c r="G54" s="125">
        <v>1320.6698345918774</v>
      </c>
      <c r="H54" s="124">
        <v>290714</v>
      </c>
      <c r="I54" s="125">
        <v>820.98694741223346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12563</v>
      </c>
      <c r="E55" s="125">
        <v>1004.8678683435486</v>
      </c>
      <c r="F55" s="124">
        <v>109043</v>
      </c>
      <c r="G55" s="125">
        <v>1150.8764138000604</v>
      </c>
      <c r="H55" s="124">
        <v>35993</v>
      </c>
      <c r="I55" s="125">
        <v>695.93655044036336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10458</v>
      </c>
      <c r="E56" s="125">
        <v>1010.147499521897</v>
      </c>
      <c r="F56" s="124">
        <v>62754</v>
      </c>
      <c r="G56" s="125">
        <v>1112.4121437677279</v>
      </c>
      <c r="H56" s="124">
        <v>24164</v>
      </c>
      <c r="I56" s="125">
        <v>679.06787038569769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16891</v>
      </c>
      <c r="E57" s="125">
        <v>1055.150739447043</v>
      </c>
      <c r="F57" s="124">
        <v>112719</v>
      </c>
      <c r="G57" s="125">
        <v>1211.1757728510722</v>
      </c>
      <c r="H57" s="124">
        <v>39955</v>
      </c>
      <c r="I57" s="125">
        <v>746.0870208985109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94985</v>
      </c>
      <c r="E59" s="119">
        <v>984.54194599147263</v>
      </c>
      <c r="F59" s="118">
        <v>639944</v>
      </c>
      <c r="G59" s="119">
        <v>1150.8290219456703</v>
      </c>
      <c r="H59" s="118">
        <v>243254</v>
      </c>
      <c r="I59" s="119">
        <v>731.7801935836618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23243</v>
      </c>
      <c r="E60" s="125">
        <v>936.37110140687537</v>
      </c>
      <c r="F60" s="124">
        <v>212427</v>
      </c>
      <c r="G60" s="125">
        <v>1071.9401338342113</v>
      </c>
      <c r="H60" s="124">
        <v>80691</v>
      </c>
      <c r="I60" s="125">
        <v>706.55126532079169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13337</v>
      </c>
      <c r="E61" s="125">
        <v>999.00578540901256</v>
      </c>
      <c r="F61" s="124">
        <v>86644</v>
      </c>
      <c r="G61" s="125">
        <v>1100.100320391487</v>
      </c>
      <c r="H61" s="124">
        <v>30122</v>
      </c>
      <c r="I61" s="125">
        <v>704.87171236969652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58405</v>
      </c>
      <c r="E62" s="125">
        <v>1000.4092641041005</v>
      </c>
      <c r="F62" s="124">
        <v>340873</v>
      </c>
      <c r="G62" s="125">
        <v>1212.8857628794301</v>
      </c>
      <c r="H62" s="124">
        <v>132441</v>
      </c>
      <c r="I62" s="125">
        <v>753.27115727002968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27466</v>
      </c>
      <c r="E64" s="119">
        <v>879.60077149930783</v>
      </c>
      <c r="F64" s="118">
        <v>133778</v>
      </c>
      <c r="G64" s="119">
        <v>1046.3079764236275</v>
      </c>
      <c r="H64" s="118">
        <v>59753</v>
      </c>
      <c r="I64" s="119">
        <v>711.57511254665053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17280</v>
      </c>
      <c r="E65" s="125">
        <v>873.10408333333339</v>
      </c>
      <c r="F65" s="124">
        <v>75883</v>
      </c>
      <c r="G65" s="125">
        <v>1061.6107250635846</v>
      </c>
      <c r="H65" s="124">
        <v>35667</v>
      </c>
      <c r="I65" s="125">
        <v>728.6254134073514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10186</v>
      </c>
      <c r="E66" s="125">
        <v>890.62205281759282</v>
      </c>
      <c r="F66" s="124">
        <v>57895</v>
      </c>
      <c r="G66" s="125">
        <v>1026.2506575697382</v>
      </c>
      <c r="H66" s="124">
        <v>24086</v>
      </c>
      <c r="I66" s="125">
        <v>686.32670763098895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71353</v>
      </c>
      <c r="E68" s="119">
        <v>939.81727790001833</v>
      </c>
      <c r="F68" s="118">
        <v>481880</v>
      </c>
      <c r="G68" s="119">
        <v>1065.4164348177962</v>
      </c>
      <c r="H68" s="118">
        <v>184424</v>
      </c>
      <c r="I68" s="119">
        <v>659.55101852253495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26536</v>
      </c>
      <c r="E69" s="125">
        <v>944.37394068435333</v>
      </c>
      <c r="F69" s="124">
        <v>189642</v>
      </c>
      <c r="G69" s="125">
        <v>1124.1613009249006</v>
      </c>
      <c r="H69" s="124">
        <v>74077</v>
      </c>
      <c r="I69" s="125">
        <v>699.30610891369781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10830</v>
      </c>
      <c r="E70" s="125">
        <v>920.37699815327801</v>
      </c>
      <c r="F70" s="124">
        <v>71610</v>
      </c>
      <c r="G70" s="125">
        <v>949.96192668621711</v>
      </c>
      <c r="H70" s="124">
        <v>27514</v>
      </c>
      <c r="I70" s="125">
        <v>570.13133459329799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11189</v>
      </c>
      <c r="E71" s="125">
        <v>959.3343176333899</v>
      </c>
      <c r="F71" s="124">
        <v>66665</v>
      </c>
      <c r="G71" s="125">
        <v>893.43117797944933</v>
      </c>
      <c r="H71" s="124">
        <v>24652</v>
      </c>
      <c r="I71" s="125">
        <v>574.98667369787438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22798</v>
      </c>
      <c r="E72" s="125">
        <v>934.16969778050702</v>
      </c>
      <c r="F72" s="124">
        <v>153963</v>
      </c>
      <c r="G72" s="125">
        <v>1121.2259512350372</v>
      </c>
      <c r="H72" s="124">
        <v>58181</v>
      </c>
      <c r="I72" s="125">
        <v>687.05201680961125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85604</v>
      </c>
      <c r="E74" s="119">
        <v>1119.1388720153263</v>
      </c>
      <c r="F74" s="118">
        <v>812764</v>
      </c>
      <c r="G74" s="119">
        <v>1458.78087458352</v>
      </c>
      <c r="H74" s="118">
        <v>271637</v>
      </c>
      <c r="I74" s="119">
        <v>893.10002006354057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30104</v>
      </c>
      <c r="E76" s="119">
        <v>935.09660576667545</v>
      </c>
      <c r="F76" s="118">
        <v>149148</v>
      </c>
      <c r="G76" s="119">
        <v>1122.8668843698879</v>
      </c>
      <c r="H76" s="118">
        <v>61746</v>
      </c>
      <c r="I76" s="119">
        <v>715.24599812133567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10357</v>
      </c>
      <c r="E78" s="119">
        <v>1223.4036680505938</v>
      </c>
      <c r="F78" s="118">
        <v>96246</v>
      </c>
      <c r="G78" s="119">
        <v>1415.7083860108471</v>
      </c>
      <c r="H78" s="118">
        <v>29680</v>
      </c>
      <c r="I78" s="119">
        <v>861.19772405660376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40360</v>
      </c>
      <c r="E80" s="119">
        <v>1325.3586171952429</v>
      </c>
      <c r="F80" s="118">
        <v>375565</v>
      </c>
      <c r="G80" s="119">
        <v>1540.1899014285138</v>
      </c>
      <c r="H80" s="118">
        <v>134557</v>
      </c>
      <c r="I80" s="119">
        <v>949.11282096063383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6258</v>
      </c>
      <c r="E81" s="125">
        <v>1310.8290332374561</v>
      </c>
      <c r="F81" s="124">
        <v>54736</v>
      </c>
      <c r="G81" s="125">
        <v>1553.8446377155803</v>
      </c>
      <c r="H81" s="124">
        <v>17104</v>
      </c>
      <c r="I81" s="125">
        <v>937.68199485500463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12565</v>
      </c>
      <c r="E82" s="125">
        <v>1354.5472447274176</v>
      </c>
      <c r="F82" s="124">
        <v>131001</v>
      </c>
      <c r="G82" s="125">
        <v>1489.2592271814719</v>
      </c>
      <c r="H82" s="124">
        <v>43615</v>
      </c>
      <c r="I82" s="125">
        <v>925.51399220451674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21537</v>
      </c>
      <c r="E83" s="125">
        <v>1312.5514031666435</v>
      </c>
      <c r="F83" s="124">
        <v>189828</v>
      </c>
      <c r="G83" s="125">
        <v>1571.4000685884064</v>
      </c>
      <c r="H83" s="124">
        <v>73838</v>
      </c>
      <c r="I83" s="125">
        <v>965.70015764240623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4559</v>
      </c>
      <c r="E85" s="119">
        <v>1063.7176420267604</v>
      </c>
      <c r="F85" s="118">
        <v>48920</v>
      </c>
      <c r="G85" s="119">
        <v>1205.0521392068681</v>
      </c>
      <c r="H85" s="118">
        <v>16004</v>
      </c>
      <c r="I85" s="119">
        <v>768.98943639090226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980</v>
      </c>
      <c r="E87" s="125">
        <v>1200.8987959183673</v>
      </c>
      <c r="F87" s="124">
        <v>4445</v>
      </c>
      <c r="G87" s="125">
        <v>1371.5401057367828</v>
      </c>
      <c r="H87" s="124">
        <v>2649</v>
      </c>
      <c r="I87" s="125">
        <v>836.84380520951288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1289</v>
      </c>
      <c r="E88" s="128">
        <v>1143.6526299456943</v>
      </c>
      <c r="F88" s="127">
        <v>4026</v>
      </c>
      <c r="G88" s="128">
        <v>1328.8315772478886</v>
      </c>
      <c r="H88" s="127">
        <v>2253</v>
      </c>
      <c r="I88" s="128">
        <v>780.71881491344868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1"/>
      <c r="B90" s="401"/>
      <c r="C90" s="398" t="s">
        <v>45</v>
      </c>
      <c r="D90" s="399">
        <v>950209</v>
      </c>
      <c r="E90" s="400">
        <v>1034.8584819655464</v>
      </c>
      <c r="F90" s="399">
        <v>6262298</v>
      </c>
      <c r="G90" s="400">
        <v>1256.9648009340942</v>
      </c>
      <c r="H90" s="399">
        <v>2349822</v>
      </c>
      <c r="I90" s="400">
        <v>780.17119941850956</v>
      </c>
      <c r="J90" s="39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8"/>
      <c r="B91" s="319"/>
      <c r="C91" s="327"/>
      <c r="D91" s="327"/>
      <c r="E91" s="327"/>
      <c r="F91" s="327"/>
      <c r="G91" s="327"/>
      <c r="H91" s="327"/>
      <c r="I91" s="327"/>
      <c r="J91" s="327"/>
    </row>
    <row r="92" spans="1:234" ht="18" customHeight="1">
      <c r="A92" s="318"/>
      <c r="B92" s="393"/>
      <c r="C92" s="327"/>
      <c r="D92" s="328"/>
      <c r="E92" s="394"/>
      <c r="F92" s="328"/>
      <c r="G92" s="394"/>
      <c r="H92" s="328"/>
      <c r="I92" s="394"/>
      <c r="J92" s="327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78" sqref="L78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Septiembre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8" t="s">
        <v>166</v>
      </c>
      <c r="C7" s="580" t="s">
        <v>47</v>
      </c>
      <c r="D7" s="388" t="s">
        <v>107</v>
      </c>
      <c r="E7" s="389"/>
      <c r="F7" s="388" t="s">
        <v>108</v>
      </c>
      <c r="G7" s="388"/>
      <c r="H7" s="388" t="s">
        <v>45</v>
      </c>
      <c r="I7" s="388"/>
      <c r="J7" s="140"/>
      <c r="M7" s="141"/>
    </row>
    <row r="8" spans="1:234" ht="24" customHeight="1">
      <c r="A8" s="318"/>
      <c r="B8" s="579"/>
      <c r="C8" s="581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70153</v>
      </c>
      <c r="E10" s="119">
        <v>414.24642980342963</v>
      </c>
      <c r="F10" s="118">
        <v>11608</v>
      </c>
      <c r="G10" s="119">
        <v>609.24808580289437</v>
      </c>
      <c r="H10" s="118">
        <v>1615930</v>
      </c>
      <c r="I10" s="119">
        <v>976.16780960190113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5399</v>
      </c>
      <c r="E11" s="125">
        <v>372.15431190961289</v>
      </c>
      <c r="F11" s="124">
        <v>484</v>
      </c>
      <c r="G11" s="125">
        <v>590.39826446280983</v>
      </c>
      <c r="H11" s="124">
        <v>110749</v>
      </c>
      <c r="I11" s="125">
        <v>887.2353528248558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10620</v>
      </c>
      <c r="E12" s="125">
        <v>443.84825612052737</v>
      </c>
      <c r="F12" s="124">
        <v>2596</v>
      </c>
      <c r="G12" s="125">
        <v>629.85254622496143</v>
      </c>
      <c r="H12" s="124">
        <v>226475</v>
      </c>
      <c r="I12" s="125">
        <v>1082.1166734959706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7007</v>
      </c>
      <c r="E13" s="125">
        <v>413.26485371771088</v>
      </c>
      <c r="F13" s="124">
        <v>1314</v>
      </c>
      <c r="G13" s="125">
        <v>592.62001522070022</v>
      </c>
      <c r="H13" s="124">
        <v>174844</v>
      </c>
      <c r="I13" s="125">
        <v>906.37662155979046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7944</v>
      </c>
      <c r="E14" s="125">
        <v>399.58336606243711</v>
      </c>
      <c r="F14" s="124">
        <v>1438</v>
      </c>
      <c r="G14" s="125">
        <v>595.80810152990273</v>
      </c>
      <c r="H14" s="124">
        <v>192088</v>
      </c>
      <c r="I14" s="125">
        <v>927.83592218150022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4400</v>
      </c>
      <c r="E15" s="125">
        <v>417.0624431818182</v>
      </c>
      <c r="F15" s="124">
        <v>735</v>
      </c>
      <c r="G15" s="125">
        <v>634.58903401360556</v>
      </c>
      <c r="H15" s="124">
        <v>100630</v>
      </c>
      <c r="I15" s="125">
        <v>990.68784288979464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5667</v>
      </c>
      <c r="E16" s="125">
        <v>400.75413269807666</v>
      </c>
      <c r="F16" s="124">
        <v>801</v>
      </c>
      <c r="G16" s="125">
        <v>553.6097128589264</v>
      </c>
      <c r="H16" s="124">
        <v>144674</v>
      </c>
      <c r="I16" s="125">
        <v>897.43697706567843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12866</v>
      </c>
      <c r="E17" s="125">
        <v>403.97681874708536</v>
      </c>
      <c r="F17" s="124">
        <v>1610</v>
      </c>
      <c r="G17" s="125">
        <v>604.37842857142857</v>
      </c>
      <c r="H17" s="124">
        <v>277798</v>
      </c>
      <c r="I17" s="125">
        <v>992.38046803792656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16250</v>
      </c>
      <c r="E18" s="125">
        <v>428.55070276923078</v>
      </c>
      <c r="F18" s="124">
        <v>2630</v>
      </c>
      <c r="G18" s="125">
        <v>620.87964638783262</v>
      </c>
      <c r="H18" s="124">
        <v>388672</v>
      </c>
      <c r="I18" s="125">
        <v>1009.0136724538954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9503</v>
      </c>
      <c r="E20" s="119">
        <v>452.29534041881504</v>
      </c>
      <c r="F20" s="118">
        <v>843</v>
      </c>
      <c r="G20" s="119">
        <v>683.13017793594304</v>
      </c>
      <c r="H20" s="118">
        <v>307184</v>
      </c>
      <c r="I20" s="119">
        <v>1155.2207322321478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1658</v>
      </c>
      <c r="E21" s="125">
        <v>431.49723763570563</v>
      </c>
      <c r="F21" s="124">
        <v>90</v>
      </c>
      <c r="G21" s="125">
        <v>610.17811111111121</v>
      </c>
      <c r="H21" s="124">
        <v>53663</v>
      </c>
      <c r="I21" s="125">
        <v>1046.0398611706398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1060</v>
      </c>
      <c r="E22" s="125">
        <v>437.49251886792462</v>
      </c>
      <c r="F22" s="124">
        <v>102</v>
      </c>
      <c r="G22" s="125">
        <v>661.05794117647065</v>
      </c>
      <c r="H22" s="124">
        <v>35785</v>
      </c>
      <c r="I22" s="125">
        <v>1053.4438504960181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6785</v>
      </c>
      <c r="E23" s="125">
        <v>459.6902181282241</v>
      </c>
      <c r="F23" s="124">
        <v>651</v>
      </c>
      <c r="G23" s="125">
        <v>696.67403993855601</v>
      </c>
      <c r="H23" s="124">
        <v>217736</v>
      </c>
      <c r="I23" s="125">
        <v>1198.8564139600251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8781</v>
      </c>
      <c r="E25" s="119">
        <v>531.96119576358046</v>
      </c>
      <c r="F25" s="118">
        <v>1857</v>
      </c>
      <c r="G25" s="119">
        <v>866.13330640818538</v>
      </c>
      <c r="H25" s="118">
        <v>299218</v>
      </c>
      <c r="I25" s="119">
        <v>1281.0872869279256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6169</v>
      </c>
      <c r="E27" s="119">
        <v>381.21208299562323</v>
      </c>
      <c r="F27" s="118">
        <v>119</v>
      </c>
      <c r="G27" s="119">
        <v>641.23529411764707</v>
      </c>
      <c r="H27" s="118">
        <v>201587</v>
      </c>
      <c r="I27" s="119">
        <v>1018.1839081885242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16695</v>
      </c>
      <c r="E29" s="119">
        <v>412.87680443246484</v>
      </c>
      <c r="F29" s="118">
        <v>2392</v>
      </c>
      <c r="G29" s="119">
        <v>623.39461956521734</v>
      </c>
      <c r="H29" s="118">
        <v>347526</v>
      </c>
      <c r="I29" s="119">
        <v>995.59080684610683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9298</v>
      </c>
      <c r="E30" s="125">
        <v>417.29120563562049</v>
      </c>
      <c r="F30" s="124">
        <v>1564</v>
      </c>
      <c r="G30" s="125">
        <v>611.86008312020454</v>
      </c>
      <c r="H30" s="124">
        <v>182508</v>
      </c>
      <c r="I30" s="125">
        <v>1011.0364473886079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7397</v>
      </c>
      <c r="E31" s="125">
        <v>407.32791942679467</v>
      </c>
      <c r="F31" s="124">
        <v>828</v>
      </c>
      <c r="G31" s="125">
        <v>645.182077294686</v>
      </c>
      <c r="H31" s="124">
        <v>165018</v>
      </c>
      <c r="I31" s="125">
        <v>978.5081069943891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4566</v>
      </c>
      <c r="E33" s="119">
        <v>478.19560446780548</v>
      </c>
      <c r="F33" s="118">
        <v>1320</v>
      </c>
      <c r="G33" s="119">
        <v>696.8991666666667</v>
      </c>
      <c r="H33" s="118">
        <v>143528</v>
      </c>
      <c r="I33" s="119">
        <v>1154.1449517167378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19277</v>
      </c>
      <c r="E35" s="119">
        <v>473.56108419359867</v>
      </c>
      <c r="F35" s="118">
        <v>3862</v>
      </c>
      <c r="G35" s="119">
        <v>651.01010357327789</v>
      </c>
      <c r="H35" s="118">
        <v>615913</v>
      </c>
      <c r="I35" s="119">
        <v>1088.1927656990517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1311</v>
      </c>
      <c r="E36" s="125">
        <v>468.01488939740659</v>
      </c>
      <c r="F36" s="124">
        <v>236</v>
      </c>
      <c r="G36" s="125">
        <v>574.70813559322028</v>
      </c>
      <c r="H36" s="124">
        <v>38777</v>
      </c>
      <c r="I36" s="125">
        <v>951.94891997833781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2872</v>
      </c>
      <c r="E37" s="125">
        <v>471.13316155988866</v>
      </c>
      <c r="F37" s="124">
        <v>317</v>
      </c>
      <c r="G37" s="125">
        <v>694.78656151419568</v>
      </c>
      <c r="H37" s="124">
        <v>91318</v>
      </c>
      <c r="I37" s="125">
        <v>1169.949198296064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4130</v>
      </c>
      <c r="E38" s="125">
        <v>482.84202421307498</v>
      </c>
      <c r="F38" s="124">
        <v>1059</v>
      </c>
      <c r="G38" s="125">
        <v>719.2521246458922</v>
      </c>
      <c r="H38" s="124">
        <v>139664</v>
      </c>
      <c r="I38" s="125">
        <v>1084.6613120059562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1360</v>
      </c>
      <c r="E39" s="125">
        <v>487.14883823529408</v>
      </c>
      <c r="F39" s="124">
        <v>307</v>
      </c>
      <c r="G39" s="125">
        <v>678.91390879478831</v>
      </c>
      <c r="H39" s="124">
        <v>42734</v>
      </c>
      <c r="I39" s="125">
        <v>1115.7646225487897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2584</v>
      </c>
      <c r="E40" s="125">
        <v>477.249423374613</v>
      </c>
      <c r="F40" s="124">
        <v>644</v>
      </c>
      <c r="G40" s="125">
        <v>600.23571428571415</v>
      </c>
      <c r="H40" s="124">
        <v>80869</v>
      </c>
      <c r="I40" s="125">
        <v>1012.3324672000397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1139</v>
      </c>
      <c r="E41" s="125">
        <v>444.99672519754171</v>
      </c>
      <c r="F41" s="124">
        <v>133</v>
      </c>
      <c r="G41" s="125">
        <v>597.82390977443595</v>
      </c>
      <c r="H41" s="124">
        <v>34258</v>
      </c>
      <c r="I41" s="125">
        <v>1037.6128168602957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707</v>
      </c>
      <c r="E42" s="125">
        <v>467.93394625176808</v>
      </c>
      <c r="F42" s="124">
        <v>85</v>
      </c>
      <c r="G42" s="125">
        <v>638.04058823529397</v>
      </c>
      <c r="H42" s="124">
        <v>22386</v>
      </c>
      <c r="I42" s="125">
        <v>1038.7611426784599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3568</v>
      </c>
      <c r="E43" s="125">
        <v>476.45948150224223</v>
      </c>
      <c r="F43" s="124">
        <v>667</v>
      </c>
      <c r="G43" s="125">
        <v>665.68727136431778</v>
      </c>
      <c r="H43" s="124">
        <v>118150</v>
      </c>
      <c r="I43" s="125">
        <v>1207.398524333476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1606</v>
      </c>
      <c r="E44" s="125">
        <v>457.41878580323788</v>
      </c>
      <c r="F44" s="124">
        <v>414</v>
      </c>
      <c r="G44" s="125">
        <v>540.8182367149758</v>
      </c>
      <c r="H44" s="124">
        <v>47757</v>
      </c>
      <c r="I44" s="125">
        <v>921.14259940951092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14945</v>
      </c>
      <c r="E46" s="119">
        <v>434.37438340582139</v>
      </c>
      <c r="F46" s="118">
        <v>2580</v>
      </c>
      <c r="G46" s="119">
        <v>579.01915891472856</v>
      </c>
      <c r="H46" s="118">
        <v>381635</v>
      </c>
      <c r="I46" s="119">
        <v>1010.0682920329639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2945</v>
      </c>
      <c r="E47" s="125">
        <v>433.34481154499144</v>
      </c>
      <c r="F47" s="124">
        <v>721</v>
      </c>
      <c r="G47" s="125">
        <v>543.39288488210821</v>
      </c>
      <c r="H47" s="124">
        <v>73329</v>
      </c>
      <c r="I47" s="125">
        <v>975.06866860314437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4201</v>
      </c>
      <c r="E48" s="125">
        <v>455.01509878600336</v>
      </c>
      <c r="F48" s="124">
        <v>852</v>
      </c>
      <c r="G48" s="125">
        <v>610.88387323943675</v>
      </c>
      <c r="H48" s="124">
        <v>100473</v>
      </c>
      <c r="I48" s="125">
        <v>1013.838639037354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1638</v>
      </c>
      <c r="E49" s="125">
        <v>443.70540293040295</v>
      </c>
      <c r="F49" s="124">
        <v>317</v>
      </c>
      <c r="G49" s="125">
        <v>569.84425867507889</v>
      </c>
      <c r="H49" s="124">
        <v>44538</v>
      </c>
      <c r="I49" s="125">
        <v>926.3288739952402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1596</v>
      </c>
      <c r="E50" s="125">
        <v>441.61795112781954</v>
      </c>
      <c r="F50" s="124">
        <v>119</v>
      </c>
      <c r="G50" s="125">
        <v>657.85445378151258</v>
      </c>
      <c r="H50" s="124">
        <v>43477</v>
      </c>
      <c r="I50" s="125">
        <v>1157.1284138740034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4565</v>
      </c>
      <c r="E51" s="125">
        <v>410.16310186199343</v>
      </c>
      <c r="F51" s="124">
        <v>571</v>
      </c>
      <c r="G51" s="125">
        <v>565.12222416812608</v>
      </c>
      <c r="H51" s="124">
        <v>119818</v>
      </c>
      <c r="I51" s="125">
        <v>1006.0916157004795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50699</v>
      </c>
      <c r="E53" s="119">
        <v>435.02144637961288</v>
      </c>
      <c r="F53" s="118">
        <v>1340</v>
      </c>
      <c r="G53" s="119">
        <v>705.20106716417911</v>
      </c>
      <c r="H53" s="118">
        <v>1756787</v>
      </c>
      <c r="I53" s="119">
        <v>1135.4891170813539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37371</v>
      </c>
      <c r="E54" s="125">
        <v>449.85294185330866</v>
      </c>
      <c r="F54" s="124">
        <v>1043</v>
      </c>
      <c r="G54" s="125">
        <v>721.50546500479379</v>
      </c>
      <c r="H54" s="124">
        <v>1318622</v>
      </c>
      <c r="I54" s="125">
        <v>1171.883948515951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4497</v>
      </c>
      <c r="E55" s="125">
        <v>380.40704692016902</v>
      </c>
      <c r="F55" s="124">
        <v>56</v>
      </c>
      <c r="G55" s="125">
        <v>699.52571428571434</v>
      </c>
      <c r="H55" s="124">
        <v>162152</v>
      </c>
      <c r="I55" s="125">
        <v>1017.0573289876171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3257</v>
      </c>
      <c r="E56" s="125">
        <v>396.26754989253919</v>
      </c>
      <c r="F56" s="124">
        <v>60</v>
      </c>
      <c r="G56" s="125">
        <v>634.7983333333334</v>
      </c>
      <c r="H56" s="124">
        <v>100693</v>
      </c>
      <c r="I56" s="125">
        <v>974.34937433585276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5574</v>
      </c>
      <c r="E57" s="125">
        <v>402.28993900251169</v>
      </c>
      <c r="F57" s="124">
        <v>181</v>
      </c>
      <c r="G57" s="125">
        <v>636.34193370165735</v>
      </c>
      <c r="H57" s="124">
        <v>175320</v>
      </c>
      <c r="I57" s="125">
        <v>1063.8405316564003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37680</v>
      </c>
      <c r="E59" s="119">
        <v>413.0838243099787</v>
      </c>
      <c r="F59" s="118">
        <v>2627</v>
      </c>
      <c r="G59" s="119">
        <v>628.1648800913589</v>
      </c>
      <c r="H59" s="118">
        <v>1018490</v>
      </c>
      <c r="I59" s="119">
        <v>1006.594557835619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12458</v>
      </c>
      <c r="E60" s="125">
        <v>387.02788087975597</v>
      </c>
      <c r="F60" s="124">
        <v>1227</v>
      </c>
      <c r="G60" s="125">
        <v>617.66646291768541</v>
      </c>
      <c r="H60" s="124">
        <v>330046</v>
      </c>
      <c r="I60" s="125">
        <v>945.51940808250913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4545</v>
      </c>
      <c r="E61" s="125">
        <v>408.54163916391633</v>
      </c>
      <c r="F61" s="124">
        <v>240</v>
      </c>
      <c r="G61" s="125">
        <v>592.81545833333337</v>
      </c>
      <c r="H61" s="124">
        <v>134888</v>
      </c>
      <c r="I61" s="125">
        <v>977.64126905284354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20677</v>
      </c>
      <c r="E62" s="125">
        <v>429.78108091115735</v>
      </c>
      <c r="F62" s="124">
        <v>1160</v>
      </c>
      <c r="G62" s="125">
        <v>646.5833448275863</v>
      </c>
      <c r="H62" s="124">
        <v>553556</v>
      </c>
      <c r="I62" s="125">
        <v>1050.0645231015469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9653</v>
      </c>
      <c r="E64" s="119">
        <v>429.83471770434062</v>
      </c>
      <c r="F64" s="118">
        <v>2076</v>
      </c>
      <c r="G64" s="119">
        <v>566.79109344894027</v>
      </c>
      <c r="H64" s="118">
        <v>232726</v>
      </c>
      <c r="I64" s="119">
        <v>910.84238030989241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6171</v>
      </c>
      <c r="E65" s="125">
        <v>426.02588073245829</v>
      </c>
      <c r="F65" s="124">
        <v>1453</v>
      </c>
      <c r="G65" s="125">
        <v>563.33084652443222</v>
      </c>
      <c r="H65" s="124">
        <v>136454</v>
      </c>
      <c r="I65" s="125">
        <v>916.65215574479316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3482</v>
      </c>
      <c r="E66" s="125">
        <v>436.58495692130958</v>
      </c>
      <c r="F66" s="124">
        <v>623</v>
      </c>
      <c r="G66" s="125">
        <v>574.86130016051357</v>
      </c>
      <c r="H66" s="124">
        <v>96272</v>
      </c>
      <c r="I66" s="125">
        <v>902.60772124813036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23427</v>
      </c>
      <c r="E68" s="119">
        <v>432.99548512400202</v>
      </c>
      <c r="F68" s="118">
        <v>6824</v>
      </c>
      <c r="G68" s="119">
        <v>567.31747362250871</v>
      </c>
      <c r="H68" s="118">
        <v>767908</v>
      </c>
      <c r="I68" s="119">
        <v>932.5516214833026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9275</v>
      </c>
      <c r="E69" s="125">
        <v>446.47298867924519</v>
      </c>
      <c r="F69" s="124">
        <v>2459</v>
      </c>
      <c r="G69" s="125">
        <v>587.94083773891828</v>
      </c>
      <c r="H69" s="124">
        <v>301989</v>
      </c>
      <c r="I69" s="125">
        <v>978.96740093182166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3029</v>
      </c>
      <c r="E70" s="125">
        <v>430.20280620666887</v>
      </c>
      <c r="F70" s="124">
        <v>1023</v>
      </c>
      <c r="G70" s="125">
        <v>522.61336265884654</v>
      </c>
      <c r="H70" s="124">
        <v>114006</v>
      </c>
      <c r="I70" s="125">
        <v>837.83983097380826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2781</v>
      </c>
      <c r="E71" s="125">
        <v>420.14503056454515</v>
      </c>
      <c r="F71" s="124">
        <v>1209</v>
      </c>
      <c r="G71" s="125">
        <v>531.97737799834579</v>
      </c>
      <c r="H71" s="124">
        <v>106496</v>
      </c>
      <c r="I71" s="125">
        <v>810.17819091796855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8342</v>
      </c>
      <c r="E72" s="125">
        <v>423.30863461999519</v>
      </c>
      <c r="F72" s="124">
        <v>2133</v>
      </c>
      <c r="G72" s="125">
        <v>585.01350210970463</v>
      </c>
      <c r="H72" s="124">
        <v>245417</v>
      </c>
      <c r="I72" s="125">
        <v>972.53637571969375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35984</v>
      </c>
      <c r="E74" s="119">
        <v>472.78106991996441</v>
      </c>
      <c r="F74" s="118">
        <v>2730</v>
      </c>
      <c r="G74" s="119">
        <v>728.79537728937737</v>
      </c>
      <c r="H74" s="118">
        <v>1208719</v>
      </c>
      <c r="I74" s="119">
        <v>1276.5982153833934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11734</v>
      </c>
      <c r="E76" s="119">
        <v>400.67788733594682</v>
      </c>
      <c r="F76" s="118">
        <v>1441</v>
      </c>
      <c r="G76" s="119">
        <v>593.14244968771686</v>
      </c>
      <c r="H76" s="118">
        <v>254173</v>
      </c>
      <c r="I76" s="119">
        <v>965.26126020466347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4264</v>
      </c>
      <c r="E78" s="119">
        <v>462.71506801125707</v>
      </c>
      <c r="F78" s="118">
        <v>388</v>
      </c>
      <c r="G78" s="119">
        <v>687.54783505154637</v>
      </c>
      <c r="H78" s="118">
        <v>140935</v>
      </c>
      <c r="I78" s="119">
        <v>1253.9624306950006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15898</v>
      </c>
      <c r="E80" s="119">
        <v>527.05567115360429</v>
      </c>
      <c r="F80" s="118">
        <v>2256</v>
      </c>
      <c r="G80" s="119">
        <v>802.23766843971623</v>
      </c>
      <c r="H80" s="118">
        <v>568636</v>
      </c>
      <c r="I80" s="119">
        <v>1353.8215083287018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2065</v>
      </c>
      <c r="E81" s="125">
        <v>488.40292009685231</v>
      </c>
      <c r="F81" s="124">
        <v>160</v>
      </c>
      <c r="G81" s="125">
        <v>767.0067499999999</v>
      </c>
      <c r="H81" s="124">
        <v>80323</v>
      </c>
      <c r="I81" s="125">
        <v>1374.7468860724823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4859</v>
      </c>
      <c r="E82" s="125">
        <v>514.98276188516149</v>
      </c>
      <c r="F82" s="124">
        <v>535</v>
      </c>
      <c r="G82" s="125">
        <v>791.70990654205605</v>
      </c>
      <c r="H82" s="124">
        <v>192575</v>
      </c>
      <c r="I82" s="125">
        <v>1326.2702477476303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8974</v>
      </c>
      <c r="E83" s="125">
        <v>542.48693893470022</v>
      </c>
      <c r="F83" s="124">
        <v>1561</v>
      </c>
      <c r="G83" s="125">
        <v>809.4569506726458</v>
      </c>
      <c r="H83" s="124">
        <v>295738</v>
      </c>
      <c r="I83" s="125">
        <v>1366.0786240523698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2042</v>
      </c>
      <c r="E85" s="119">
        <v>429.65900097943199</v>
      </c>
      <c r="F85" s="118">
        <v>165</v>
      </c>
      <c r="G85" s="119">
        <v>621.33351515151514</v>
      </c>
      <c r="H85" s="118">
        <v>71690</v>
      </c>
      <c r="I85" s="119">
        <v>1075.2884646394193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776</v>
      </c>
      <c r="E87" s="125">
        <v>368.69916237113398</v>
      </c>
      <c r="F87" s="124">
        <v>45</v>
      </c>
      <c r="G87" s="125">
        <v>718.45777777777778</v>
      </c>
      <c r="H87" s="124">
        <v>8895</v>
      </c>
      <c r="I87" s="125">
        <v>1102.711296233839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795</v>
      </c>
      <c r="E88" s="125">
        <v>346.47085534591196</v>
      </c>
      <c r="F88" s="124">
        <v>26</v>
      </c>
      <c r="G88" s="125">
        <v>674.06461538461542</v>
      </c>
      <c r="H88" s="124">
        <v>8389</v>
      </c>
      <c r="I88" s="125">
        <v>1058.0490725950651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1"/>
      <c r="C90" s="392" t="s">
        <v>45</v>
      </c>
      <c r="D90" s="399">
        <v>343041</v>
      </c>
      <c r="E90" s="400">
        <v>438.71411335671252</v>
      </c>
      <c r="F90" s="399">
        <v>44499</v>
      </c>
      <c r="G90" s="400">
        <v>639.75366570035339</v>
      </c>
      <c r="H90" s="399">
        <v>9949869</v>
      </c>
      <c r="I90" s="400">
        <v>1092.18008568153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19"/>
      <c r="C91" s="327"/>
      <c r="D91" s="327"/>
      <c r="E91" s="327"/>
      <c r="F91" s="327"/>
      <c r="G91" s="327"/>
      <c r="H91" s="327"/>
      <c r="I91" s="327"/>
    </row>
    <row r="92" spans="1:258" ht="18" customHeight="1">
      <c r="B92" s="393"/>
      <c r="C92" s="327"/>
      <c r="D92" s="327"/>
      <c r="E92" s="327"/>
      <c r="F92" s="327"/>
      <c r="G92" s="327"/>
      <c r="H92" s="327"/>
      <c r="I92" s="327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L94" sqref="L94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Septiembre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3" t="s">
        <v>166</v>
      </c>
      <c r="C7" s="324" t="s">
        <v>47</v>
      </c>
      <c r="D7" s="323" t="s">
        <v>110</v>
      </c>
      <c r="E7" s="325" t="s">
        <v>111</v>
      </c>
      <c r="F7" s="323" t="s">
        <v>112</v>
      </c>
      <c r="G7" s="323" t="s">
        <v>113</v>
      </c>
      <c r="H7" s="323" t="s">
        <v>114</v>
      </c>
      <c r="I7" s="323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1615930</v>
      </c>
      <c r="E9" s="281">
        <v>0.16240716335059285</v>
      </c>
      <c r="F9" s="281">
        <v>9.203132162623584E-3</v>
      </c>
      <c r="G9" s="192">
        <v>976.16780960190113</v>
      </c>
      <c r="H9" s="281">
        <v>0.89377916920428357</v>
      </c>
      <c r="I9" s="281">
        <v>5.2865662670247726E-2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110749</v>
      </c>
      <c r="E10" s="282">
        <v>1.1130699308704466E-2</v>
      </c>
      <c r="F10" s="282">
        <v>1.1822210040655978E-2</v>
      </c>
      <c r="G10" s="193">
        <v>887.2353528248558</v>
      </c>
      <c r="H10" s="282">
        <v>0.81235261881854681</v>
      </c>
      <c r="I10" s="282">
        <v>5.5320688114725902E-2</v>
      </c>
    </row>
    <row r="11" spans="1:255" s="152" customFormat="1" ht="18" customHeight="1">
      <c r="B11" s="145">
        <v>11</v>
      </c>
      <c r="C11" s="149" t="s">
        <v>54</v>
      </c>
      <c r="D11" s="150">
        <v>226475</v>
      </c>
      <c r="E11" s="282">
        <v>2.2761606208081736E-2</v>
      </c>
      <c r="F11" s="282">
        <v>7.9039070044815141E-3</v>
      </c>
      <c r="G11" s="193">
        <v>1082.1166734959706</v>
      </c>
      <c r="H11" s="282">
        <v>0.99078594059945735</v>
      </c>
      <c r="I11" s="282">
        <v>5.1222208483473031E-2</v>
      </c>
    </row>
    <row r="12" spans="1:255" s="152" customFormat="1" ht="18" customHeight="1">
      <c r="B12" s="145">
        <v>14</v>
      </c>
      <c r="C12" s="149" t="s">
        <v>55</v>
      </c>
      <c r="D12" s="150">
        <v>174844</v>
      </c>
      <c r="E12" s="282">
        <v>1.7572492662968727E-2</v>
      </c>
      <c r="F12" s="282">
        <v>3.8121483522792765E-3</v>
      </c>
      <c r="G12" s="193">
        <v>906.37662155979046</v>
      </c>
      <c r="H12" s="282">
        <v>0.82987836295715223</v>
      </c>
      <c r="I12" s="282">
        <v>5.672760178412295E-2</v>
      </c>
    </row>
    <row r="13" spans="1:255" s="152" customFormat="1" ht="18" customHeight="1">
      <c r="B13" s="145">
        <v>18</v>
      </c>
      <c r="C13" s="149" t="s">
        <v>56</v>
      </c>
      <c r="D13" s="150">
        <v>192088</v>
      </c>
      <c r="E13" s="282">
        <v>1.9305580807144295E-2</v>
      </c>
      <c r="F13" s="282">
        <v>9.4646507643716404E-3</v>
      </c>
      <c r="G13" s="193">
        <v>927.83592218150022</v>
      </c>
      <c r="H13" s="282">
        <v>0.84952649690780835</v>
      </c>
      <c r="I13" s="282">
        <v>5.5723919091466234E-2</v>
      </c>
    </row>
    <row r="14" spans="1:255" s="152" customFormat="1" ht="18" customHeight="1">
      <c r="B14" s="145">
        <v>21</v>
      </c>
      <c r="C14" s="149" t="s">
        <v>57</v>
      </c>
      <c r="D14" s="150">
        <v>100630</v>
      </c>
      <c r="E14" s="282">
        <v>1.0113700994455304E-2</v>
      </c>
      <c r="F14" s="282">
        <v>1.1153536977491996E-2</v>
      </c>
      <c r="G14" s="193">
        <v>990.68784288979464</v>
      </c>
      <c r="H14" s="282">
        <v>0.90707371053336561</v>
      </c>
      <c r="I14" s="282">
        <v>5.0734243054276762E-2</v>
      </c>
    </row>
    <row r="15" spans="1:255" s="152" customFormat="1" ht="18" customHeight="1">
      <c r="B15" s="145">
        <v>23</v>
      </c>
      <c r="C15" s="149" t="s">
        <v>58</v>
      </c>
      <c r="D15" s="150">
        <v>144674</v>
      </c>
      <c r="E15" s="282">
        <v>1.4540291937511942E-2</v>
      </c>
      <c r="F15" s="282">
        <v>4.3736636027880138E-3</v>
      </c>
      <c r="G15" s="193">
        <v>897.43697706567843</v>
      </c>
      <c r="H15" s="282">
        <v>0.82169322516594856</v>
      </c>
      <c r="I15" s="282">
        <v>5.4719082209114589E-2</v>
      </c>
    </row>
    <row r="16" spans="1:255" s="152" customFormat="1" ht="18" customHeight="1">
      <c r="B16" s="145">
        <v>29</v>
      </c>
      <c r="C16" s="149" t="s">
        <v>59</v>
      </c>
      <c r="D16" s="150">
        <v>277798</v>
      </c>
      <c r="E16" s="282">
        <v>2.7919764571774763E-2</v>
      </c>
      <c r="F16" s="282">
        <v>1.1719717386553974E-2</v>
      </c>
      <c r="G16" s="193">
        <v>992.38046803792656</v>
      </c>
      <c r="H16" s="282">
        <v>0.90862347798501775</v>
      </c>
      <c r="I16" s="282">
        <v>5.177448204415902E-2</v>
      </c>
    </row>
    <row r="17" spans="1:457" s="152" customFormat="1" ht="18" customHeight="1">
      <c r="B17" s="145">
        <v>41</v>
      </c>
      <c r="C17" s="149" t="s">
        <v>60</v>
      </c>
      <c r="D17" s="150">
        <v>388672</v>
      </c>
      <c r="E17" s="282">
        <v>3.9063026859951624E-2</v>
      </c>
      <c r="F17" s="282">
        <v>1.1037148602212721E-2</v>
      </c>
      <c r="G17" s="193">
        <v>1009.0136724538954</v>
      </c>
      <c r="H17" s="282">
        <v>0.92385283863170053</v>
      </c>
      <c r="I17" s="282">
        <v>5.085286425868718E-2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307184</v>
      </c>
      <c r="E19" s="281">
        <v>3.0873170289980701E-2</v>
      </c>
      <c r="F19" s="281">
        <v>5.0845793933842476E-3</v>
      </c>
      <c r="G19" s="192">
        <v>1155.2207322321478</v>
      </c>
      <c r="H19" s="281">
        <v>1.0577200109918501</v>
      </c>
      <c r="I19" s="281">
        <v>5.590227377446122E-2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53663</v>
      </c>
      <c r="E20" s="282">
        <v>5.3933373394162275E-3</v>
      </c>
      <c r="F20" s="282">
        <v>2.8592786395065239E-3</v>
      </c>
      <c r="G20" s="193">
        <v>1046.0398611706398</v>
      </c>
      <c r="H20" s="282">
        <v>0.95775401408999472</v>
      </c>
      <c r="I20" s="282">
        <v>5.4304695172966433E-2</v>
      </c>
    </row>
    <row r="21" spans="1:457" s="152" customFormat="1" ht="18" customHeight="1">
      <c r="B21" s="145">
        <v>40</v>
      </c>
      <c r="C21" s="149" t="s">
        <v>63</v>
      </c>
      <c r="D21" s="150">
        <v>35785</v>
      </c>
      <c r="E21" s="282">
        <v>3.5965297633566832E-3</v>
      </c>
      <c r="F21" s="282">
        <v>-4.3404468434378174E-3</v>
      </c>
      <c r="G21" s="193">
        <v>1053.4438504960181</v>
      </c>
      <c r="H21" s="282">
        <v>0.96453310613025856</v>
      </c>
      <c r="I21" s="282">
        <v>5.5745837600297499E-2</v>
      </c>
    </row>
    <row r="22" spans="1:457" s="152" customFormat="1" ht="18" customHeight="1">
      <c r="B22" s="145">
        <v>50</v>
      </c>
      <c r="C22" s="152" t="s">
        <v>64</v>
      </c>
      <c r="D22" s="154">
        <v>217736</v>
      </c>
      <c r="E22" s="283">
        <v>2.1883303187207791E-2</v>
      </c>
      <c r="F22" s="283">
        <v>7.2023647070251773E-3</v>
      </c>
      <c r="G22" s="194">
        <v>1198.8564139600251</v>
      </c>
      <c r="H22" s="283">
        <v>1.0976728377279723</v>
      </c>
      <c r="I22" s="283">
        <v>5.5997265226790383E-2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299218</v>
      </c>
      <c r="E24" s="281">
        <v>3.0072556734164039E-2</v>
      </c>
      <c r="F24" s="281">
        <v>-3.9612793267822521E-3</v>
      </c>
      <c r="G24" s="192">
        <v>1281.0872869279256</v>
      </c>
      <c r="H24" s="281">
        <v>1.1729634185085107</v>
      </c>
      <c r="I24" s="281">
        <v>5.0903005241034638E-2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201587</v>
      </c>
      <c r="E26" s="281">
        <v>2.0260266743210388E-2</v>
      </c>
      <c r="F26" s="281">
        <v>1.3718262688638738E-2</v>
      </c>
      <c r="G26" s="192">
        <v>1018.1839081885242</v>
      </c>
      <c r="H26" s="281">
        <v>0.93224910574446929</v>
      </c>
      <c r="I26" s="281">
        <v>5.4222280910734666E-2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347526</v>
      </c>
      <c r="E28" s="281">
        <v>3.4927696032982944E-2</v>
      </c>
      <c r="F28" s="281">
        <v>1.8364350830307741E-2</v>
      </c>
      <c r="G28" s="192">
        <v>995.59080684610683</v>
      </c>
      <c r="H28" s="281">
        <v>0.91156286394367769</v>
      </c>
      <c r="I28" s="281">
        <v>5.1665759310784765E-2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182508</v>
      </c>
      <c r="E29" s="282">
        <v>1.8342754060380093E-2</v>
      </c>
      <c r="F29" s="282">
        <v>1.7772597743711094E-2</v>
      </c>
      <c r="G29" s="193">
        <v>1011.0364473886079</v>
      </c>
      <c r="H29" s="282">
        <v>0.92570489120181332</v>
      </c>
      <c r="I29" s="282">
        <v>5.3000263424806127E-2</v>
      </c>
    </row>
    <row r="30" spans="1:457" s="152" customFormat="1" ht="18" customHeight="1">
      <c r="B30" s="145">
        <v>38</v>
      </c>
      <c r="C30" s="149" t="s">
        <v>68</v>
      </c>
      <c r="D30" s="150">
        <v>165018</v>
      </c>
      <c r="E30" s="282">
        <v>1.6584941972602855E-2</v>
      </c>
      <c r="F30" s="282">
        <v>1.9019624794674561E-2</v>
      </c>
      <c r="G30" s="193">
        <v>978.5081069943891</v>
      </c>
      <c r="H30" s="282">
        <v>0.89592194531160252</v>
      </c>
      <c r="I30" s="282">
        <v>5.0165454023624489E-2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143528</v>
      </c>
      <c r="E32" s="281">
        <v>1.4425114541709042E-2</v>
      </c>
      <c r="F32" s="281">
        <v>1.9266746712087723E-3</v>
      </c>
      <c r="G32" s="192">
        <v>1154.1449517167378</v>
      </c>
      <c r="H32" s="281">
        <v>1.0567350264370927</v>
      </c>
      <c r="I32" s="281">
        <v>5.4126617376224484E-2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615913</v>
      </c>
      <c r="E34" s="281">
        <v>6.190161900624018E-2</v>
      </c>
      <c r="F34" s="281">
        <v>2.0271138681595691E-3</v>
      </c>
      <c r="G34" s="192">
        <v>1088.1927656990517</v>
      </c>
      <c r="H34" s="281">
        <v>0.99634921013965372</v>
      </c>
      <c r="I34" s="281">
        <v>5.6504932442867029E-2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38777</v>
      </c>
      <c r="E35" s="282">
        <v>3.8972372400078834E-3</v>
      </c>
      <c r="F35" s="282">
        <v>-6.4429668573784404E-4</v>
      </c>
      <c r="G35" s="193">
        <v>951.94891997833781</v>
      </c>
      <c r="H35" s="282">
        <v>0.87160435578196183</v>
      </c>
      <c r="I35" s="282">
        <v>5.7682328224415658E-2</v>
      </c>
    </row>
    <row r="36" spans="1:255" s="152" customFormat="1" ht="18" customHeight="1">
      <c r="B36" s="145">
        <v>9</v>
      </c>
      <c r="C36" s="149" t="s">
        <v>72</v>
      </c>
      <c r="D36" s="150">
        <v>91318</v>
      </c>
      <c r="E36" s="282">
        <v>9.1778092756799115E-3</v>
      </c>
      <c r="F36" s="282">
        <v>4.2007565760535659E-3</v>
      </c>
      <c r="G36" s="193">
        <v>1169.949198296064</v>
      </c>
      <c r="H36" s="282">
        <v>1.0712053933541603</v>
      </c>
      <c r="I36" s="282">
        <v>5.8053829010745517E-2</v>
      </c>
    </row>
    <row r="37" spans="1:255" s="152" customFormat="1" ht="18" customHeight="1">
      <c r="B37" s="145">
        <v>24</v>
      </c>
      <c r="C37" s="149" t="s">
        <v>73</v>
      </c>
      <c r="D37" s="150">
        <v>139664</v>
      </c>
      <c r="E37" s="282">
        <v>1.4036767720258428E-2</v>
      </c>
      <c r="F37" s="282">
        <v>-5.8723458776132054E-3</v>
      </c>
      <c r="G37" s="193">
        <v>1084.6613120059562</v>
      </c>
      <c r="H37" s="282">
        <v>0.99311581141778282</v>
      </c>
      <c r="I37" s="282">
        <v>5.6819626169718473E-2</v>
      </c>
    </row>
    <row r="38" spans="1:255" s="152" customFormat="1" ht="18" customHeight="1">
      <c r="B38" s="145">
        <v>34</v>
      </c>
      <c r="C38" s="152" t="s">
        <v>74</v>
      </c>
      <c r="D38" s="154">
        <v>42734</v>
      </c>
      <c r="E38" s="283">
        <v>4.2949309181859584E-3</v>
      </c>
      <c r="F38" s="283">
        <v>4.6076449292398181E-3</v>
      </c>
      <c r="G38" s="194">
        <v>1115.7646225487897</v>
      </c>
      <c r="H38" s="283">
        <v>1.0215940000888615</v>
      </c>
      <c r="I38" s="283">
        <v>5.7506138995245815E-2</v>
      </c>
    </row>
    <row r="39" spans="1:255" s="152" customFormat="1" ht="18" customHeight="1">
      <c r="B39" s="145">
        <v>37</v>
      </c>
      <c r="C39" s="152" t="s">
        <v>75</v>
      </c>
      <c r="D39" s="154">
        <v>80869</v>
      </c>
      <c r="E39" s="283">
        <v>8.1276446956236315E-3</v>
      </c>
      <c r="F39" s="283">
        <v>5.6914492161874719E-4</v>
      </c>
      <c r="G39" s="194">
        <v>1012.3324672000397</v>
      </c>
      <c r="H39" s="283">
        <v>0.92689152683857556</v>
      </c>
      <c r="I39" s="283">
        <v>5.7316328087091195E-2</v>
      </c>
    </row>
    <row r="40" spans="1:255" s="152" customFormat="1" ht="18" customHeight="1">
      <c r="B40" s="145">
        <v>40</v>
      </c>
      <c r="C40" s="149" t="s">
        <v>76</v>
      </c>
      <c r="D40" s="150">
        <v>34258</v>
      </c>
      <c r="E40" s="282">
        <v>3.4430604061219299E-3</v>
      </c>
      <c r="F40" s="282">
        <v>1.0322047894302244E-2</v>
      </c>
      <c r="G40" s="193">
        <v>1037.6128168602957</v>
      </c>
      <c r="H40" s="282">
        <v>0.95003821298647473</v>
      </c>
      <c r="I40" s="282">
        <v>6.1252605811003669E-2</v>
      </c>
    </row>
    <row r="41" spans="1:255" s="152" customFormat="1" ht="18" customHeight="1">
      <c r="B41" s="145">
        <v>42</v>
      </c>
      <c r="C41" s="149" t="s">
        <v>77</v>
      </c>
      <c r="D41" s="150">
        <v>22386</v>
      </c>
      <c r="E41" s="282">
        <v>2.249878867751927E-3</v>
      </c>
      <c r="F41" s="282">
        <v>3.4515218073423171E-3</v>
      </c>
      <c r="G41" s="193">
        <v>1038.7611426784599</v>
      </c>
      <c r="H41" s="282">
        <v>0.95108962001469177</v>
      </c>
      <c r="I41" s="282">
        <v>6.0790583434998879E-2</v>
      </c>
    </row>
    <row r="42" spans="1:255" s="152" customFormat="1" ht="18" customHeight="1">
      <c r="B42" s="145">
        <v>47</v>
      </c>
      <c r="C42" s="149" t="s">
        <v>78</v>
      </c>
      <c r="D42" s="150">
        <v>118150</v>
      </c>
      <c r="E42" s="282">
        <v>1.1874528197305913E-2</v>
      </c>
      <c r="F42" s="282">
        <v>1.0692899914456877E-2</v>
      </c>
      <c r="G42" s="193">
        <v>1207.398524333476</v>
      </c>
      <c r="H42" s="282">
        <v>1.1054939933097649</v>
      </c>
      <c r="I42" s="282">
        <v>5.0354962267844527E-2</v>
      </c>
    </row>
    <row r="43" spans="1:255" s="152" customFormat="1" ht="18" customHeight="1">
      <c r="B43" s="145">
        <v>49</v>
      </c>
      <c r="C43" s="149" t="s">
        <v>79</v>
      </c>
      <c r="D43" s="150">
        <v>47757</v>
      </c>
      <c r="E43" s="282">
        <v>4.7997616853046009E-3</v>
      </c>
      <c r="F43" s="282">
        <v>-4.2742170885283759E-3</v>
      </c>
      <c r="G43" s="193">
        <v>921.14259940951092</v>
      </c>
      <c r="H43" s="282">
        <v>0.84339809110757569</v>
      </c>
      <c r="I43" s="282">
        <v>5.7084625824908697E-2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381635</v>
      </c>
      <c r="E45" s="281">
        <v>3.8355781367573782E-2</v>
      </c>
      <c r="F45" s="281">
        <v>8.4212362068236679E-3</v>
      </c>
      <c r="G45" s="192">
        <v>1010.0682920329639</v>
      </c>
      <c r="H45" s="281">
        <v>0.92481844823481862</v>
      </c>
      <c r="I45" s="281">
        <v>5.4610600533959053E-2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73329</v>
      </c>
      <c r="E46" s="282">
        <v>7.3698457738488815E-3</v>
      </c>
      <c r="F46" s="282">
        <v>3.6956432472385892E-3</v>
      </c>
      <c r="G46" s="193">
        <v>975.06866860314437</v>
      </c>
      <c r="H46" s="282">
        <v>0.89277279579282287</v>
      </c>
      <c r="I46" s="282">
        <v>5.6561211724662552E-2</v>
      </c>
    </row>
    <row r="47" spans="1:255" s="152" customFormat="1" ht="18" customHeight="1">
      <c r="B47" s="145">
        <v>13</v>
      </c>
      <c r="C47" s="149" t="s">
        <v>82</v>
      </c>
      <c r="D47" s="150">
        <v>100473</v>
      </c>
      <c r="E47" s="282">
        <v>1.0097921892237979E-2</v>
      </c>
      <c r="F47" s="282">
        <v>4.8807321098165435E-3</v>
      </c>
      <c r="G47" s="193">
        <v>1013.838639037354</v>
      </c>
      <c r="H47" s="282">
        <v>0.92827057765360166</v>
      </c>
      <c r="I47" s="282">
        <v>5.3261670968418606E-2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44538</v>
      </c>
      <c r="E48" s="282">
        <v>4.4762398379315348E-3</v>
      </c>
      <c r="F48" s="282">
        <v>4.7172990093669043E-4</v>
      </c>
      <c r="G48" s="193">
        <v>926.3288739952402</v>
      </c>
      <c r="H48" s="282">
        <v>0.84814664370775705</v>
      </c>
      <c r="I48" s="282">
        <v>5.3546519990089747E-2</v>
      </c>
    </row>
    <row r="49" spans="1:255" s="152" customFormat="1" ht="18" customHeight="1">
      <c r="B49" s="145">
        <v>19</v>
      </c>
      <c r="C49" s="152" t="s">
        <v>84</v>
      </c>
      <c r="D49" s="154">
        <v>43477</v>
      </c>
      <c r="E49" s="283">
        <v>4.3696052681698625E-3</v>
      </c>
      <c r="F49" s="283">
        <v>1.9533814839133301E-2</v>
      </c>
      <c r="G49" s="194">
        <v>1157.1284138740034</v>
      </c>
      <c r="H49" s="283">
        <v>1.0594666841521332</v>
      </c>
      <c r="I49" s="283">
        <v>5.6082129958991755E-2</v>
      </c>
    </row>
    <row r="50" spans="1:255" s="152" customFormat="1" ht="18" customHeight="1">
      <c r="B50" s="145">
        <v>45</v>
      </c>
      <c r="C50" s="149" t="s">
        <v>85</v>
      </c>
      <c r="D50" s="150">
        <v>119818</v>
      </c>
      <c r="E50" s="282">
        <v>1.2042168595385528E-2</v>
      </c>
      <c r="F50" s="282">
        <v>1.3320027401199308E-2</v>
      </c>
      <c r="G50" s="193">
        <v>1006.0916157004795</v>
      </c>
      <c r="H50" s="282">
        <v>0.92117740369956425</v>
      </c>
      <c r="I50" s="282">
        <v>5.3409263112534688E-2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1756787</v>
      </c>
      <c r="E52" s="281">
        <v>0.1765638321469358</v>
      </c>
      <c r="F52" s="281">
        <v>7.0271156438876936E-3</v>
      </c>
      <c r="G52" s="192">
        <v>1135.4891170813539</v>
      </c>
      <c r="H52" s="281">
        <v>1.0396537457216122</v>
      </c>
      <c r="I52" s="281">
        <v>5.4642858995874066E-2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1318622</v>
      </c>
      <c r="E53" s="283">
        <v>0.13252656894276699</v>
      </c>
      <c r="F53" s="283">
        <v>6.3496812185281915E-3</v>
      </c>
      <c r="G53" s="194">
        <v>1171.883948515951</v>
      </c>
      <c r="H53" s="283">
        <v>1.0729768505023465</v>
      </c>
      <c r="I53" s="283">
        <v>5.3995638278123703E-2</v>
      </c>
    </row>
    <row r="54" spans="1:255" s="152" customFormat="1" ht="18" customHeight="1">
      <c r="B54" s="145">
        <v>17</v>
      </c>
      <c r="C54" s="152" t="s">
        <v>183</v>
      </c>
      <c r="D54" s="154">
        <v>162152</v>
      </c>
      <c r="E54" s="283">
        <v>1.6296897979259827E-2</v>
      </c>
      <c r="F54" s="283">
        <v>9.4060669443043476E-3</v>
      </c>
      <c r="G54" s="194">
        <v>1017.0573289876171</v>
      </c>
      <c r="H54" s="283">
        <v>0.93121760991729152</v>
      </c>
      <c r="I54" s="283">
        <v>5.7693590486659119E-2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100693</v>
      </c>
      <c r="E55" s="282">
        <v>1.012003273610939E-2</v>
      </c>
      <c r="F55" s="282">
        <v>5.1709508360369139E-3</v>
      </c>
      <c r="G55" s="193">
        <v>974.34937433585276</v>
      </c>
      <c r="H55" s="282">
        <v>0.89211421001862534</v>
      </c>
      <c r="I55" s="282">
        <v>5.8395520665693423E-2</v>
      </c>
    </row>
    <row r="56" spans="1:255" s="152" customFormat="1" ht="18" customHeight="1">
      <c r="B56" s="145">
        <v>43</v>
      </c>
      <c r="C56" s="152" t="s">
        <v>88</v>
      </c>
      <c r="D56" s="154">
        <v>175320</v>
      </c>
      <c r="E56" s="283">
        <v>1.76203324887996E-2</v>
      </c>
      <c r="F56" s="283">
        <v>1.101435903350434E-2</v>
      </c>
      <c r="G56" s="194">
        <v>1063.8405316564003</v>
      </c>
      <c r="H56" s="283">
        <v>0.97405230657776953</v>
      </c>
      <c r="I56" s="283">
        <v>5.5913854608859337E-2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</row>
    <row r="58" spans="1:255" s="148" customFormat="1" ht="18" customHeight="1">
      <c r="A58" s="12"/>
      <c r="B58" s="145"/>
      <c r="C58" s="146" t="s">
        <v>89</v>
      </c>
      <c r="D58" s="147">
        <v>1018490</v>
      </c>
      <c r="E58" s="281">
        <v>0.10236215170270081</v>
      </c>
      <c r="F58" s="281">
        <v>8.1553990048017777E-3</v>
      </c>
      <c r="G58" s="192">
        <v>1006.594557835619</v>
      </c>
      <c r="H58" s="281">
        <v>0.92163789747868829</v>
      </c>
      <c r="I58" s="281">
        <v>5.3257213121602698E-2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330046</v>
      </c>
      <c r="E59" s="283">
        <v>3.3170888983563504E-2</v>
      </c>
      <c r="F59" s="283">
        <v>1.254459944103048E-2</v>
      </c>
      <c r="G59" s="194">
        <v>945.51940808250913</v>
      </c>
      <c r="H59" s="283">
        <v>0.86571749519906016</v>
      </c>
      <c r="I59" s="283">
        <v>5.2952861161062126E-2</v>
      </c>
    </row>
    <row r="60" spans="1:255" s="152" customFormat="1" ht="18" customHeight="1">
      <c r="B60" s="145">
        <v>12</v>
      </c>
      <c r="C60" s="152" t="s">
        <v>91</v>
      </c>
      <c r="D60" s="154">
        <v>134888</v>
      </c>
      <c r="E60" s="283">
        <v>1.3556761400577233E-2</v>
      </c>
      <c r="F60" s="283">
        <v>6.1538232025242223E-3</v>
      </c>
      <c r="G60" s="194">
        <v>977.64126905284354</v>
      </c>
      <c r="H60" s="283">
        <v>0.89512826856093675</v>
      </c>
      <c r="I60" s="283">
        <v>5.7281276429162364E-2</v>
      </c>
    </row>
    <row r="61" spans="1:255" s="152" customFormat="1" ht="18" customHeight="1">
      <c r="B61" s="145">
        <v>46</v>
      </c>
      <c r="C61" s="152" t="s">
        <v>92</v>
      </c>
      <c r="D61" s="154">
        <v>553556</v>
      </c>
      <c r="E61" s="283">
        <v>5.563450131856007E-2</v>
      </c>
      <c r="F61" s="283">
        <v>6.0429165205160285E-3</v>
      </c>
      <c r="G61" s="194">
        <v>1050.0645231015469</v>
      </c>
      <c r="H61" s="283">
        <v>0.96143899423536672</v>
      </c>
      <c r="I61" s="283">
        <v>5.2745810455224973E-2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232726</v>
      </c>
      <c r="E63" s="281">
        <v>2.3389855685537166E-2</v>
      </c>
      <c r="F63" s="281">
        <v>6.0259713312469376E-3</v>
      </c>
      <c r="G63" s="192">
        <v>910.84238030989241</v>
      </c>
      <c r="H63" s="281">
        <v>0.83396721131526463</v>
      </c>
      <c r="I63" s="281">
        <v>5.5227694703473329E-2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136454</v>
      </c>
      <c r="E64" s="283">
        <v>1.3714150407407373E-2</v>
      </c>
      <c r="F64" s="283">
        <v>7.851334283667244E-3</v>
      </c>
      <c r="G64" s="194">
        <v>916.65215574479316</v>
      </c>
      <c r="H64" s="283">
        <v>0.83928664124359498</v>
      </c>
      <c r="I64" s="283">
        <v>5.4885420423942621E-2</v>
      </c>
    </row>
    <row r="65" spans="1:255" s="152" customFormat="1" ht="18" customHeight="1">
      <c r="B65" s="145">
        <v>10</v>
      </c>
      <c r="C65" s="149" t="s">
        <v>95</v>
      </c>
      <c r="D65" s="150">
        <v>96272</v>
      </c>
      <c r="E65" s="282">
        <v>9.6757052781297932E-3</v>
      </c>
      <c r="F65" s="282">
        <v>3.4500370019074911E-3</v>
      </c>
      <c r="G65" s="193">
        <v>902.60772124813036</v>
      </c>
      <c r="H65" s="282">
        <v>0.82642755813011837</v>
      </c>
      <c r="I65" s="282">
        <v>5.5676533048697463E-2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767908</v>
      </c>
      <c r="E67" s="281">
        <v>7.7177699525491236E-2</v>
      </c>
      <c r="F67" s="281">
        <v>1.0324383795932146E-3</v>
      </c>
      <c r="G67" s="192">
        <v>932.5516214833026</v>
      </c>
      <c r="H67" s="281">
        <v>0.85384419081527396</v>
      </c>
      <c r="I67" s="281">
        <v>5.582519986565937E-2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301989</v>
      </c>
      <c r="E68" s="284">
        <v>3.0351052863108047E-2</v>
      </c>
      <c r="F68" s="284">
        <v>4.0228872361434131E-3</v>
      </c>
      <c r="G68" s="195">
        <v>978.96740093182166</v>
      </c>
      <c r="H68" s="284">
        <v>0.89634247480436102</v>
      </c>
      <c r="I68" s="284">
        <v>5.5050704891912217E-2</v>
      </c>
    </row>
    <row r="69" spans="1:255" s="152" customFormat="1" ht="18" customHeight="1">
      <c r="B69" s="145">
        <v>27</v>
      </c>
      <c r="C69" s="157" t="s">
        <v>97</v>
      </c>
      <c r="D69" s="158">
        <v>114006</v>
      </c>
      <c r="E69" s="284">
        <v>1.145804030183714E-2</v>
      </c>
      <c r="F69" s="284">
        <v>-7.9015611674817521E-3</v>
      </c>
      <c r="G69" s="195">
        <v>837.83983097380826</v>
      </c>
      <c r="H69" s="284">
        <v>0.76712608292156215</v>
      </c>
      <c r="I69" s="284">
        <v>6.0057946422902075E-2</v>
      </c>
    </row>
    <row r="70" spans="1:255" s="152" customFormat="1" ht="18" customHeight="1">
      <c r="B70" s="159">
        <v>32</v>
      </c>
      <c r="C70" s="157" t="s">
        <v>185</v>
      </c>
      <c r="D70" s="158">
        <v>106496</v>
      </c>
      <c r="E70" s="284">
        <v>1.0703256495135765E-2</v>
      </c>
      <c r="F70" s="284">
        <v>-1.4627011214042307E-3</v>
      </c>
      <c r="G70" s="195">
        <v>810.17819091796855</v>
      </c>
      <c r="H70" s="284">
        <v>0.74179908747595424</v>
      </c>
      <c r="I70" s="284">
        <v>5.6942686953447286E-2</v>
      </c>
    </row>
    <row r="71" spans="1:255" s="152" customFormat="1" ht="18" customHeight="1">
      <c r="B71" s="160">
        <v>36</v>
      </c>
      <c r="C71" s="161" t="s">
        <v>98</v>
      </c>
      <c r="D71" s="158">
        <v>245417</v>
      </c>
      <c r="E71" s="284">
        <v>2.4665349865410288E-2</v>
      </c>
      <c r="F71" s="284">
        <v>2.6392015393981172E-3</v>
      </c>
      <c r="G71" s="195">
        <v>972.53637571969375</v>
      </c>
      <c r="H71" s="284">
        <v>0.89045422862917556</v>
      </c>
      <c r="I71" s="284">
        <v>5.3847541832118928E-2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1208719</v>
      </c>
      <c r="E73" s="285">
        <v>0.12148089587913168</v>
      </c>
      <c r="F73" s="285">
        <v>1.7353743494871177E-2</v>
      </c>
      <c r="G73" s="196">
        <v>1276.5982153833934</v>
      </c>
      <c r="H73" s="285">
        <v>1.1688532249576633</v>
      </c>
      <c r="I73" s="285">
        <v>4.9963490400848132E-2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254173</v>
      </c>
      <c r="E75" s="285">
        <v>2.5545361451492478E-2</v>
      </c>
      <c r="F75" s="285">
        <v>7.0125949374610919E-3</v>
      </c>
      <c r="G75" s="196">
        <v>965.26126020466347</v>
      </c>
      <c r="H75" s="285">
        <v>0.88379313343946564</v>
      </c>
      <c r="I75" s="285">
        <v>5.4213187101304516E-2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140935</v>
      </c>
      <c r="E77" s="285">
        <v>1.4164508095533721E-2</v>
      </c>
      <c r="F77" s="285">
        <v>8.760942230747748E-3</v>
      </c>
      <c r="G77" s="196">
        <v>1253.9624306950006</v>
      </c>
      <c r="H77" s="285">
        <v>1.1481279022886752</v>
      </c>
      <c r="I77" s="285">
        <v>5.3308915899857867E-2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568636</v>
      </c>
      <c r="E79" s="281">
        <v>5.7150099162109572E-2</v>
      </c>
      <c r="F79" s="281">
        <v>4.1498465439724352E-3</v>
      </c>
      <c r="G79" s="192">
        <v>1353.8215083287018</v>
      </c>
      <c r="H79" s="281">
        <v>1.2395588658658845</v>
      </c>
      <c r="I79" s="281">
        <v>5.2819724693636827E-2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80323</v>
      </c>
      <c r="E80" s="282">
        <v>8.0727696012882176E-3</v>
      </c>
      <c r="F80" s="286">
        <v>1.2798204468653873E-2</v>
      </c>
      <c r="G80" s="193">
        <v>1374.7468860724823</v>
      </c>
      <c r="H80" s="286">
        <v>1.2587181400717704</v>
      </c>
      <c r="I80" s="286">
        <v>5.1724647030782611E-2</v>
      </c>
    </row>
    <row r="81" spans="1:255" s="152" customFormat="1" ht="18" customHeight="1">
      <c r="B81" s="145">
        <v>20</v>
      </c>
      <c r="C81" s="164" t="s">
        <v>187</v>
      </c>
      <c r="D81" s="150">
        <v>192575</v>
      </c>
      <c r="E81" s="282">
        <v>1.9354526175168738E-2</v>
      </c>
      <c r="F81" s="286">
        <v>3.3187800227156838E-3</v>
      </c>
      <c r="G81" s="193">
        <v>1326.2702477476303</v>
      </c>
      <c r="H81" s="286">
        <v>1.2143329338586373</v>
      </c>
      <c r="I81" s="286">
        <v>5.3417312847136023E-2</v>
      </c>
    </row>
    <row r="82" spans="1:255" s="152" customFormat="1" ht="18" customHeight="1">
      <c r="B82" s="145">
        <v>48</v>
      </c>
      <c r="C82" s="164" t="s">
        <v>188</v>
      </c>
      <c r="D82" s="150">
        <v>295738</v>
      </c>
      <c r="E82" s="282">
        <v>2.9722803385652617E-2</v>
      </c>
      <c r="F82" s="286">
        <v>2.3657809110628758E-3</v>
      </c>
      <c r="G82" s="193">
        <v>1366.0786240523698</v>
      </c>
      <c r="H82" s="286">
        <v>1.2507814800522796</v>
      </c>
      <c r="I82" s="286">
        <v>5.270707232712124E-2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71690</v>
      </c>
      <c r="E84" s="281">
        <v>7.2051199870068645E-3</v>
      </c>
      <c r="F84" s="281">
        <v>6.6699431299586109E-3</v>
      </c>
      <c r="G84" s="192">
        <v>1075.2884646394193</v>
      </c>
      <c r="H84" s="281">
        <v>0.98453403311087639</v>
      </c>
      <c r="I84" s="281">
        <v>5.4584412244487401E-2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8895</v>
      </c>
      <c r="E86" s="282">
        <v>8.9398161925548973E-4</v>
      </c>
      <c r="F86" s="286">
        <v>5.4255679891488384E-3</v>
      </c>
      <c r="G86" s="193">
        <v>1102.711296233839</v>
      </c>
      <c r="H86" s="286">
        <v>1.0096423755481105</v>
      </c>
      <c r="I86" s="286">
        <v>5.4695600109127218E-2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8389</v>
      </c>
      <c r="E87" s="282">
        <v>8.4312667835124261E-4</v>
      </c>
      <c r="F87" s="286">
        <v>3.0969644832247845E-2</v>
      </c>
      <c r="G87" s="193">
        <v>1058.0490725950651</v>
      </c>
      <c r="H87" s="286">
        <v>0.96874964711962597</v>
      </c>
      <c r="I87" s="286">
        <v>5.4852465159650476E-2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2" t="s">
        <v>45</v>
      </c>
      <c r="D89" s="333">
        <v>9949869</v>
      </c>
      <c r="E89" s="335">
        <v>1</v>
      </c>
      <c r="F89" s="335">
        <v>7.9242120157494433E-3</v>
      </c>
      <c r="G89" s="334">
        <v>1092.18008568153</v>
      </c>
      <c r="H89" s="335">
        <v>1</v>
      </c>
      <c r="I89" s="335">
        <v>5.3524454013092804E-2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8" sqref="M18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9">
      <c r="B1" s="171"/>
    </row>
    <row r="2" spans="1:9" s="172" customFormat="1" ht="22.7" customHeight="1">
      <c r="B2" s="177"/>
      <c r="C2" s="582" t="s">
        <v>161</v>
      </c>
      <c r="D2" s="583"/>
      <c r="E2" s="583"/>
      <c r="F2" s="583"/>
      <c r="G2" s="583"/>
    </row>
    <row r="3" spans="1:9" s="172" customFormat="1" ht="18.95" customHeight="1">
      <c r="A3" s="314"/>
      <c r="B3" s="315"/>
      <c r="C3" s="584" t="s">
        <v>151</v>
      </c>
      <c r="D3" s="585"/>
      <c r="E3" s="585"/>
      <c r="F3" s="585"/>
      <c r="G3" s="585"/>
    </row>
    <row r="4" spans="1:9" ht="19.7" customHeight="1">
      <c r="A4" s="314"/>
      <c r="B4" s="590" t="s">
        <v>166</v>
      </c>
      <c r="C4" s="586" t="s">
        <v>223</v>
      </c>
      <c r="D4" s="588" t="s">
        <v>162</v>
      </c>
      <c r="E4" s="316" t="s">
        <v>163</v>
      </c>
      <c r="F4" s="316"/>
      <c r="G4" s="316"/>
      <c r="I4" s="9" t="s">
        <v>177</v>
      </c>
    </row>
    <row r="5" spans="1:9" ht="19.7" customHeight="1">
      <c r="A5" s="314"/>
      <c r="B5" s="591"/>
      <c r="C5" s="587"/>
      <c r="D5" s="589"/>
      <c r="E5" s="316" t="s">
        <v>4</v>
      </c>
      <c r="F5" s="316" t="s">
        <v>3</v>
      </c>
      <c r="G5" s="316" t="s">
        <v>6</v>
      </c>
    </row>
    <row r="6" spans="1:9">
      <c r="B6" s="178">
        <v>4</v>
      </c>
      <c r="C6" s="180" t="s">
        <v>53</v>
      </c>
      <c r="D6" s="181">
        <v>35514</v>
      </c>
      <c r="E6" s="287">
        <v>0.38762287374989313</v>
      </c>
      <c r="F6" s="287">
        <v>0.2457228154782409</v>
      </c>
      <c r="G6" s="287">
        <v>0.32067106700737702</v>
      </c>
    </row>
    <row r="7" spans="1:9">
      <c r="B7" s="179">
        <v>11</v>
      </c>
      <c r="C7" s="180" t="s">
        <v>54</v>
      </c>
      <c r="D7" s="181">
        <v>66090</v>
      </c>
      <c r="E7" s="287">
        <v>0.3629613003385519</v>
      </c>
      <c r="F7" s="287">
        <v>0.22819285977180714</v>
      </c>
      <c r="G7" s="287">
        <v>0.29182028921514513</v>
      </c>
      <c r="H7" s="172"/>
    </row>
    <row r="8" spans="1:9">
      <c r="B8" s="179">
        <v>14</v>
      </c>
      <c r="C8" s="180" t="s">
        <v>55</v>
      </c>
      <c r="D8" s="181">
        <v>55996</v>
      </c>
      <c r="E8" s="287">
        <v>0.38128507858660382</v>
      </c>
      <c r="F8" s="287">
        <v>0.24830809497102263</v>
      </c>
      <c r="G8" s="287">
        <v>0.32026263411955802</v>
      </c>
      <c r="H8" s="172"/>
    </row>
    <row r="9" spans="1:9">
      <c r="B9" s="179">
        <v>18</v>
      </c>
      <c r="C9" s="180" t="s">
        <v>56</v>
      </c>
      <c r="D9" s="181">
        <v>60984</v>
      </c>
      <c r="E9" s="287">
        <v>0.3796678313310678</v>
      </c>
      <c r="F9" s="287">
        <v>0.24334071351943576</v>
      </c>
      <c r="G9" s="287">
        <v>0.31747948856773978</v>
      </c>
      <c r="H9" s="172"/>
    </row>
    <row r="10" spans="1:9">
      <c r="B10" s="179">
        <v>21</v>
      </c>
      <c r="C10" s="180" t="s">
        <v>57</v>
      </c>
      <c r="D10" s="181">
        <v>29790</v>
      </c>
      <c r="E10" s="287">
        <v>0.37511392906677232</v>
      </c>
      <c r="F10" s="287">
        <v>0.21646730462519936</v>
      </c>
      <c r="G10" s="287">
        <v>0.29603497962834147</v>
      </c>
      <c r="H10" s="172"/>
    </row>
    <row r="11" spans="1:9">
      <c r="B11" s="179">
        <v>23</v>
      </c>
      <c r="C11" s="180" t="s">
        <v>58</v>
      </c>
      <c r="D11" s="181">
        <v>53212</v>
      </c>
      <c r="E11" s="287">
        <v>0.44934044720896565</v>
      </c>
      <c r="F11" s="287">
        <v>0.28101543993835443</v>
      </c>
      <c r="G11" s="287">
        <v>0.36780624023667002</v>
      </c>
      <c r="H11" s="172"/>
    </row>
    <row r="12" spans="1:9">
      <c r="B12" s="179">
        <v>29</v>
      </c>
      <c r="C12" s="180" t="s">
        <v>59</v>
      </c>
      <c r="D12" s="181">
        <v>76624</v>
      </c>
      <c r="E12" s="287">
        <v>0.34306376652517939</v>
      </c>
      <c r="F12" s="287">
        <v>0.20351734391226065</v>
      </c>
      <c r="G12" s="287">
        <v>0.27582631984391537</v>
      </c>
      <c r="H12" s="172"/>
    </row>
    <row r="13" spans="1:9">
      <c r="B13" s="179">
        <v>41</v>
      </c>
      <c r="C13" s="180" t="s">
        <v>60</v>
      </c>
      <c r="D13" s="181">
        <v>108650</v>
      </c>
      <c r="E13" s="287">
        <v>0.33790669363231163</v>
      </c>
      <c r="F13" s="287">
        <v>0.21525776540239519</v>
      </c>
      <c r="G13" s="287">
        <v>0.27954161863988142</v>
      </c>
      <c r="H13" s="172"/>
    </row>
    <row r="14" spans="1:9" s="186" customFormat="1">
      <c r="B14" s="182"/>
      <c r="C14" s="183" t="s">
        <v>52</v>
      </c>
      <c r="D14" s="184">
        <v>486860</v>
      </c>
      <c r="E14" s="288">
        <v>0.36775104392611774</v>
      </c>
      <c r="F14" s="288">
        <v>0.22983088545953978</v>
      </c>
      <c r="G14" s="288">
        <v>0.30128780330831162</v>
      </c>
      <c r="H14" s="185"/>
    </row>
    <row r="15" spans="1:9">
      <c r="B15" s="179">
        <v>22</v>
      </c>
      <c r="C15" s="180" t="s">
        <v>62</v>
      </c>
      <c r="D15" s="181">
        <v>12753</v>
      </c>
      <c r="E15" s="287">
        <v>0.31835849902825536</v>
      </c>
      <c r="F15" s="287">
        <v>0.15739398669491211</v>
      </c>
      <c r="G15" s="287">
        <v>0.23764977731397796</v>
      </c>
      <c r="H15" s="172"/>
    </row>
    <row r="16" spans="1:9">
      <c r="B16" s="179">
        <v>44</v>
      </c>
      <c r="C16" s="180" t="s">
        <v>63</v>
      </c>
      <c r="D16" s="181">
        <v>8486</v>
      </c>
      <c r="E16" s="287">
        <v>0.29951470168427063</v>
      </c>
      <c r="F16" s="287">
        <v>0.17733990147783252</v>
      </c>
      <c r="G16" s="287">
        <v>0.23713846583764148</v>
      </c>
      <c r="H16" s="172"/>
    </row>
    <row r="17" spans="2:8">
      <c r="B17" s="179">
        <v>50</v>
      </c>
      <c r="C17" s="180" t="s">
        <v>64</v>
      </c>
      <c r="D17" s="181">
        <v>39606</v>
      </c>
      <c r="E17" s="287">
        <v>0.2507935388305001</v>
      </c>
      <c r="F17" s="287">
        <v>0.10699769938650307</v>
      </c>
      <c r="G17" s="287">
        <v>0.18189918065914687</v>
      </c>
      <c r="H17" s="172"/>
    </row>
    <row r="18" spans="2:8" s="186" customFormat="1">
      <c r="B18" s="179"/>
      <c r="C18" s="183" t="s">
        <v>61</v>
      </c>
      <c r="D18" s="184">
        <v>60845</v>
      </c>
      <c r="E18" s="288">
        <v>0.26766949716844129</v>
      </c>
      <c r="F18" s="288">
        <v>0.12466470899081587</v>
      </c>
      <c r="G18" s="288">
        <v>0.19807346736809209</v>
      </c>
      <c r="H18" s="185"/>
    </row>
    <row r="19" spans="2:8" s="186" customFormat="1">
      <c r="B19" s="179">
        <v>33</v>
      </c>
      <c r="C19" s="183" t="s">
        <v>65</v>
      </c>
      <c r="D19" s="184">
        <v>44628</v>
      </c>
      <c r="E19" s="288">
        <v>0.21064140418873534</v>
      </c>
      <c r="F19" s="288">
        <v>8.499583521090219E-2</v>
      </c>
      <c r="G19" s="288">
        <v>0.14914878115621386</v>
      </c>
      <c r="H19" s="185"/>
    </row>
    <row r="20" spans="2:8" s="186" customFormat="1">
      <c r="B20" s="179">
        <v>7</v>
      </c>
      <c r="C20" s="183" t="s">
        <v>182</v>
      </c>
      <c r="D20" s="184">
        <v>34668</v>
      </c>
      <c r="E20" s="288">
        <v>0.22127294467719999</v>
      </c>
      <c r="F20" s="288">
        <v>0.11328914484407258</v>
      </c>
      <c r="G20" s="288">
        <v>0.1719753753962309</v>
      </c>
      <c r="H20" s="185"/>
    </row>
    <row r="21" spans="2:8">
      <c r="B21" s="179">
        <v>35</v>
      </c>
      <c r="C21" s="180" t="s">
        <v>67</v>
      </c>
      <c r="D21" s="181">
        <v>48160</v>
      </c>
      <c r="E21" s="287">
        <v>0.32195755833801359</v>
      </c>
      <c r="F21" s="287">
        <v>0.20636634278797397</v>
      </c>
      <c r="G21" s="287">
        <v>0.26387884366712694</v>
      </c>
      <c r="H21" s="172"/>
    </row>
    <row r="22" spans="2:8">
      <c r="B22" s="179">
        <v>38</v>
      </c>
      <c r="C22" s="180" t="s">
        <v>68</v>
      </c>
      <c r="D22" s="181">
        <v>50150</v>
      </c>
      <c r="E22" s="287">
        <v>0.35776641294005707</v>
      </c>
      <c r="F22" s="287">
        <v>0.24792734910730832</v>
      </c>
      <c r="G22" s="287">
        <v>0.30390624053133597</v>
      </c>
      <c r="H22" s="172"/>
    </row>
    <row r="23" spans="2:8" s="186" customFormat="1">
      <c r="B23" s="179"/>
      <c r="C23" s="183" t="s">
        <v>66</v>
      </c>
      <c r="D23" s="184">
        <v>98310</v>
      </c>
      <c r="E23" s="288">
        <v>0.33917329475604246</v>
      </c>
      <c r="F23" s="288">
        <v>0.22585092333001228</v>
      </c>
      <c r="G23" s="288">
        <v>0.28288530930059907</v>
      </c>
      <c r="H23" s="185"/>
    </row>
    <row r="24" spans="2:8" s="186" customFormat="1">
      <c r="B24" s="179">
        <v>39</v>
      </c>
      <c r="C24" s="183" t="s">
        <v>69</v>
      </c>
      <c r="D24" s="184">
        <v>23968</v>
      </c>
      <c r="E24" s="288">
        <v>0.22246978596988726</v>
      </c>
      <c r="F24" s="288">
        <v>0.10785640257945647</v>
      </c>
      <c r="G24" s="288">
        <v>0.16699180647678502</v>
      </c>
      <c r="H24" s="185"/>
    </row>
    <row r="25" spans="2:8">
      <c r="B25" s="179">
        <v>5</v>
      </c>
      <c r="C25" s="180" t="s">
        <v>71</v>
      </c>
      <c r="D25" s="181">
        <v>14109</v>
      </c>
      <c r="E25" s="287">
        <v>0.44792586054721978</v>
      </c>
      <c r="F25" s="287">
        <v>0.29003825851130804</v>
      </c>
      <c r="G25" s="287">
        <v>0.36384970472187123</v>
      </c>
      <c r="H25" s="172"/>
    </row>
    <row r="26" spans="2:8">
      <c r="B26" s="179">
        <v>9</v>
      </c>
      <c r="C26" s="180" t="s">
        <v>72</v>
      </c>
      <c r="D26" s="181">
        <v>17035</v>
      </c>
      <c r="E26" s="287">
        <v>0.25465146750524109</v>
      </c>
      <c r="F26" s="287">
        <v>0.11804243728858235</v>
      </c>
      <c r="G26" s="287">
        <v>0.18654591646772817</v>
      </c>
      <c r="H26" s="172"/>
    </row>
    <row r="27" spans="2:8">
      <c r="B27" s="179">
        <v>24</v>
      </c>
      <c r="C27" s="180" t="s">
        <v>73</v>
      </c>
      <c r="D27" s="181">
        <v>28809</v>
      </c>
      <c r="E27" s="287">
        <v>0.26979773257940193</v>
      </c>
      <c r="F27" s="287">
        <v>0.14041125856788683</v>
      </c>
      <c r="G27" s="287">
        <v>0.20627362813609806</v>
      </c>
      <c r="H27" s="172"/>
    </row>
    <row r="28" spans="2:8">
      <c r="B28" s="179">
        <v>34</v>
      </c>
      <c r="C28" s="180" t="s">
        <v>74</v>
      </c>
      <c r="D28" s="181">
        <v>10177</v>
      </c>
      <c r="E28" s="287">
        <v>0.31837627613028685</v>
      </c>
      <c r="F28" s="287">
        <v>0.16368886482584372</v>
      </c>
      <c r="G28" s="287">
        <v>0.23814761080170357</v>
      </c>
      <c r="H28" s="172"/>
    </row>
    <row r="29" spans="2:8">
      <c r="B29" s="179">
        <v>37</v>
      </c>
      <c r="C29" s="180" t="s">
        <v>75</v>
      </c>
      <c r="D29" s="181">
        <v>25977</v>
      </c>
      <c r="E29" s="287">
        <v>0.3835966892400301</v>
      </c>
      <c r="F29" s="287">
        <v>0.2605736865212937</v>
      </c>
      <c r="G29" s="287">
        <v>0.32122321285041239</v>
      </c>
      <c r="H29" s="172"/>
    </row>
    <row r="30" spans="2:8">
      <c r="B30" s="179">
        <v>40</v>
      </c>
      <c r="C30" s="180" t="s">
        <v>76</v>
      </c>
      <c r="D30" s="181">
        <v>9070</v>
      </c>
      <c r="E30" s="287">
        <v>0.35410832389918367</v>
      </c>
      <c r="F30" s="287">
        <v>0.17894134477825466</v>
      </c>
      <c r="G30" s="287">
        <v>0.264755677505984</v>
      </c>
      <c r="H30" s="172"/>
    </row>
    <row r="31" spans="2:8">
      <c r="B31" s="179">
        <v>42</v>
      </c>
      <c r="C31" s="180" t="s">
        <v>77</v>
      </c>
      <c r="D31" s="181">
        <v>5290</v>
      </c>
      <c r="E31" s="287">
        <v>0.31072892532525398</v>
      </c>
      <c r="F31" s="287">
        <v>0.16150125403081333</v>
      </c>
      <c r="G31" s="287">
        <v>0.23630840704011435</v>
      </c>
      <c r="H31" s="172"/>
    </row>
    <row r="32" spans="2:8">
      <c r="B32" s="179">
        <v>47</v>
      </c>
      <c r="C32" s="180" t="s">
        <v>78</v>
      </c>
      <c r="D32" s="181">
        <v>23420</v>
      </c>
      <c r="E32" s="287">
        <v>0.27689474531118702</v>
      </c>
      <c r="F32" s="287">
        <v>0.12750124560021858</v>
      </c>
      <c r="G32" s="287">
        <v>0.19822259839187473</v>
      </c>
      <c r="H32" s="172"/>
    </row>
    <row r="33" spans="2:8">
      <c r="B33" s="179">
        <v>49</v>
      </c>
      <c r="C33" s="180" t="s">
        <v>79</v>
      </c>
      <c r="D33" s="181">
        <v>18619</v>
      </c>
      <c r="E33" s="287">
        <v>0.45273824924536438</v>
      </c>
      <c r="F33" s="287">
        <v>0.33052468758904219</v>
      </c>
      <c r="G33" s="287">
        <v>0.38986954791967671</v>
      </c>
      <c r="H33" s="172"/>
    </row>
    <row r="34" spans="2:8" s="186" customFormat="1">
      <c r="B34" s="179"/>
      <c r="C34" s="183" t="s">
        <v>70</v>
      </c>
      <c r="D34" s="184">
        <v>152506</v>
      </c>
      <c r="E34" s="288">
        <v>0.31800185075021481</v>
      </c>
      <c r="F34" s="288">
        <v>0.17963374312231115</v>
      </c>
      <c r="G34" s="288">
        <v>0.24760964616755937</v>
      </c>
      <c r="H34" s="185"/>
    </row>
    <row r="35" spans="2:8">
      <c r="B35" s="179">
        <v>2</v>
      </c>
      <c r="C35" s="180" t="s">
        <v>81</v>
      </c>
      <c r="D35" s="181">
        <v>26823</v>
      </c>
      <c r="E35" s="287">
        <v>0.44158653143541926</v>
      </c>
      <c r="F35" s="287">
        <v>0.29949381327334085</v>
      </c>
      <c r="G35" s="287">
        <v>0.36578979666980321</v>
      </c>
      <c r="H35" s="172"/>
    </row>
    <row r="36" spans="2:8">
      <c r="B36" s="179">
        <v>13</v>
      </c>
      <c r="C36" s="180" t="s">
        <v>82</v>
      </c>
      <c r="D36" s="181">
        <v>36304</v>
      </c>
      <c r="E36" s="287">
        <v>0.46087263734322559</v>
      </c>
      <c r="F36" s="287">
        <v>0.27964120684968741</v>
      </c>
      <c r="G36" s="287">
        <v>0.36133090482020047</v>
      </c>
      <c r="H36" s="172"/>
    </row>
    <row r="37" spans="2:8">
      <c r="B37" s="179">
        <v>16</v>
      </c>
      <c r="C37" s="180" t="s">
        <v>83</v>
      </c>
      <c r="D37" s="181">
        <v>18204</v>
      </c>
      <c r="E37" s="287">
        <v>0.48431833774380084</v>
      </c>
      <c r="F37" s="287">
        <v>0.34481186805900876</v>
      </c>
      <c r="G37" s="287">
        <v>0.4087296241411828</v>
      </c>
      <c r="H37" s="172"/>
    </row>
    <row r="38" spans="2:8">
      <c r="B38" s="179">
        <v>19</v>
      </c>
      <c r="C38" s="180" t="s">
        <v>84</v>
      </c>
      <c r="D38" s="181">
        <v>8823</v>
      </c>
      <c r="E38" s="287">
        <v>0.29200372603814284</v>
      </c>
      <c r="F38" s="287">
        <v>0.12422010398613519</v>
      </c>
      <c r="G38" s="287">
        <v>0.20293488511166824</v>
      </c>
      <c r="H38" s="172"/>
    </row>
    <row r="39" spans="2:8">
      <c r="B39" s="179">
        <v>45</v>
      </c>
      <c r="C39" s="180" t="s">
        <v>85</v>
      </c>
      <c r="D39" s="181">
        <v>38766</v>
      </c>
      <c r="E39" s="287">
        <v>0.43186237291902002</v>
      </c>
      <c r="F39" s="287">
        <v>0.2346658158226598</v>
      </c>
      <c r="G39" s="287">
        <v>0.32354070340015689</v>
      </c>
      <c r="H39" s="172"/>
    </row>
    <row r="40" spans="2:8" s="188" customFormat="1">
      <c r="B40" s="179"/>
      <c r="C40" s="183" t="s">
        <v>80</v>
      </c>
      <c r="D40" s="184">
        <v>128920</v>
      </c>
      <c r="E40" s="288">
        <v>0.43108344568428902</v>
      </c>
      <c r="F40" s="288">
        <v>0.25939323783340568</v>
      </c>
      <c r="G40" s="288">
        <v>0.33780968726662913</v>
      </c>
      <c r="H40" s="187"/>
    </row>
    <row r="41" spans="2:8">
      <c r="B41" s="179">
        <v>8</v>
      </c>
      <c r="C41" s="180" t="s">
        <v>87</v>
      </c>
      <c r="D41" s="181">
        <v>179220</v>
      </c>
      <c r="E41" s="287">
        <v>0.182661347481825</v>
      </c>
      <c r="F41" s="287">
        <v>7.5998781804590382E-2</v>
      </c>
      <c r="G41" s="287">
        <v>0.1359146138923816</v>
      </c>
      <c r="H41" s="172"/>
    </row>
    <row r="42" spans="2:8">
      <c r="B42" s="179">
        <v>17</v>
      </c>
      <c r="C42" s="180" t="s">
        <v>183</v>
      </c>
      <c r="D42" s="181">
        <v>25675</v>
      </c>
      <c r="E42" s="287">
        <v>0.2045006844512704</v>
      </c>
      <c r="F42" s="287">
        <v>0.10096958464155797</v>
      </c>
      <c r="G42" s="287">
        <v>0.15833908924959297</v>
      </c>
      <c r="H42" s="172"/>
    </row>
    <row r="43" spans="2:8">
      <c r="B43" s="179">
        <v>25</v>
      </c>
      <c r="C43" s="180" t="s">
        <v>189</v>
      </c>
      <c r="D43" s="181">
        <v>20579</v>
      </c>
      <c r="E43" s="287">
        <v>0.26836606615475489</v>
      </c>
      <c r="F43" s="287">
        <v>0.1298450029021648</v>
      </c>
      <c r="G43" s="287">
        <v>0.20437369032604055</v>
      </c>
      <c r="H43" s="172"/>
    </row>
    <row r="44" spans="2:8">
      <c r="B44" s="179">
        <v>43</v>
      </c>
      <c r="C44" s="180" t="s">
        <v>88</v>
      </c>
      <c r="D44" s="181">
        <v>31358</v>
      </c>
      <c r="E44" s="287">
        <v>0.24082692932135513</v>
      </c>
      <c r="F44" s="287">
        <v>0.10982888977317946</v>
      </c>
      <c r="G44" s="287">
        <v>0.17886151038101758</v>
      </c>
      <c r="H44" s="172"/>
    </row>
    <row r="45" spans="2:8" s="188" customFormat="1">
      <c r="B45" s="179"/>
      <c r="C45" s="183" t="s">
        <v>86</v>
      </c>
      <c r="D45" s="184">
        <v>256832</v>
      </c>
      <c r="E45" s="288">
        <v>0.19492106507398166</v>
      </c>
      <c r="F45" s="288">
        <v>8.5125485955859628E-2</v>
      </c>
      <c r="G45" s="288">
        <v>0.14619416013438169</v>
      </c>
      <c r="H45" s="187"/>
    </row>
    <row r="46" spans="2:8">
      <c r="B46" s="179">
        <v>3</v>
      </c>
      <c r="C46" s="180" t="s">
        <v>90</v>
      </c>
      <c r="D46" s="181">
        <v>90501</v>
      </c>
      <c r="E46" s="287">
        <v>0.3305607185324575</v>
      </c>
      <c r="F46" s="287">
        <v>0.21194882718332675</v>
      </c>
      <c r="G46" s="287">
        <v>0.27420723171921491</v>
      </c>
      <c r="H46" s="172"/>
    </row>
    <row r="47" spans="2:8">
      <c r="B47" s="179">
        <v>12</v>
      </c>
      <c r="C47" s="180" t="s">
        <v>91</v>
      </c>
      <c r="D47" s="181">
        <v>30860</v>
      </c>
      <c r="E47" s="287">
        <v>0.30017613016858175</v>
      </c>
      <c r="F47" s="287">
        <v>0.14816334906628362</v>
      </c>
      <c r="G47" s="287">
        <v>0.2287823972480873</v>
      </c>
      <c r="H47" s="172"/>
    </row>
    <row r="48" spans="2:8">
      <c r="B48" s="179">
        <v>46</v>
      </c>
      <c r="C48" s="180" t="s">
        <v>92</v>
      </c>
      <c r="D48" s="181">
        <v>130166</v>
      </c>
      <c r="E48" s="287">
        <v>0.30603423177176992</v>
      </c>
      <c r="F48" s="287">
        <v>0.15602769102564593</v>
      </c>
      <c r="G48" s="287">
        <v>0.23514513436761592</v>
      </c>
      <c r="H48" s="172"/>
    </row>
    <row r="49" spans="2:8" s="188" customFormat="1">
      <c r="B49" s="179"/>
      <c r="C49" s="183" t="s">
        <v>89</v>
      </c>
      <c r="D49" s="184">
        <v>251527</v>
      </c>
      <c r="E49" s="288">
        <v>0.31316991192981214</v>
      </c>
      <c r="F49" s="288">
        <v>0.17319492186851326</v>
      </c>
      <c r="G49" s="288">
        <v>0.24696069671768991</v>
      </c>
      <c r="H49" s="187"/>
    </row>
    <row r="50" spans="2:8">
      <c r="B50" s="179">
        <v>6</v>
      </c>
      <c r="C50" s="180" t="s">
        <v>94</v>
      </c>
      <c r="D50" s="181">
        <v>58265</v>
      </c>
      <c r="E50" s="287">
        <v>0.49443196705970427</v>
      </c>
      <c r="F50" s="287">
        <v>0.36722054798307946</v>
      </c>
      <c r="G50" s="287">
        <v>0.42699371216673748</v>
      </c>
      <c r="H50" s="172"/>
    </row>
    <row r="51" spans="2:8">
      <c r="B51" s="179">
        <v>10</v>
      </c>
      <c r="C51" s="180" t="s">
        <v>95</v>
      </c>
      <c r="D51" s="181">
        <v>37355</v>
      </c>
      <c r="E51" s="287">
        <v>0.45437918277424449</v>
      </c>
      <c r="F51" s="287">
        <v>0.32171186511067734</v>
      </c>
      <c r="G51" s="287">
        <v>0.38801520691374441</v>
      </c>
      <c r="H51" s="172"/>
    </row>
    <row r="52" spans="2:8" s="188" customFormat="1">
      <c r="B52" s="179"/>
      <c r="C52" s="183" t="s">
        <v>93</v>
      </c>
      <c r="D52" s="184">
        <v>95620</v>
      </c>
      <c r="E52" s="288">
        <v>0.47726098191214472</v>
      </c>
      <c r="F52" s="288">
        <v>0.34903233302350284</v>
      </c>
      <c r="G52" s="288">
        <v>0.41086943444221963</v>
      </c>
      <c r="H52" s="187"/>
    </row>
    <row r="53" spans="2:8">
      <c r="B53" s="179">
        <v>15</v>
      </c>
      <c r="C53" s="180" t="s">
        <v>184</v>
      </c>
      <c r="D53" s="181">
        <v>80578</v>
      </c>
      <c r="E53" s="287">
        <v>0.34405856421227055</v>
      </c>
      <c r="F53" s="287">
        <v>0.17776240828811612</v>
      </c>
      <c r="G53" s="287">
        <v>0.26682428830189181</v>
      </c>
      <c r="H53" s="172"/>
    </row>
    <row r="54" spans="2:8">
      <c r="B54" s="179">
        <v>27</v>
      </c>
      <c r="C54" s="180" t="s">
        <v>97</v>
      </c>
      <c r="D54" s="181">
        <v>34919</v>
      </c>
      <c r="E54" s="287">
        <v>0.34499667816128315</v>
      </c>
      <c r="F54" s="287">
        <v>0.25811215247696306</v>
      </c>
      <c r="G54" s="287">
        <v>0.3062908969703349</v>
      </c>
      <c r="H54" s="172"/>
    </row>
    <row r="55" spans="2:8">
      <c r="B55" s="179">
        <v>32</v>
      </c>
      <c r="C55" s="180" t="s">
        <v>185</v>
      </c>
      <c r="D55" s="181">
        <v>36699</v>
      </c>
      <c r="E55" s="287">
        <v>0.40644300354142787</v>
      </c>
      <c r="F55" s="287">
        <v>0.26937246331564157</v>
      </c>
      <c r="G55" s="287">
        <v>0.3446044921875</v>
      </c>
      <c r="H55" s="172"/>
    </row>
    <row r="56" spans="2:8">
      <c r="B56" s="179">
        <v>36</v>
      </c>
      <c r="C56" s="180" t="s">
        <v>98</v>
      </c>
      <c r="D56" s="181">
        <v>61728</v>
      </c>
      <c r="E56" s="287">
        <v>0.33120451167930498</v>
      </c>
      <c r="F56" s="287">
        <v>0.15997092870527663</v>
      </c>
      <c r="G56" s="287">
        <v>0.25152291813525551</v>
      </c>
      <c r="H56" s="172"/>
    </row>
    <row r="57" spans="2:8" s="188" customFormat="1">
      <c r="B57" s="179"/>
      <c r="C57" s="183" t="s">
        <v>96</v>
      </c>
      <c r="D57" s="184">
        <v>213924</v>
      </c>
      <c r="E57" s="288">
        <v>0.34892829837369549</v>
      </c>
      <c r="F57" s="288">
        <v>0.19602076516343792</v>
      </c>
      <c r="G57" s="288">
        <v>0.27858024659203967</v>
      </c>
      <c r="H57" s="187"/>
    </row>
    <row r="58" spans="2:8" s="188" customFormat="1">
      <c r="B58" s="179">
        <v>28</v>
      </c>
      <c r="C58" s="183" t="s">
        <v>99</v>
      </c>
      <c r="D58" s="184">
        <v>174888</v>
      </c>
      <c r="E58" s="288">
        <v>0.20061115544256192</v>
      </c>
      <c r="F58" s="288">
        <v>8.0346865031144202E-2</v>
      </c>
      <c r="G58" s="288">
        <v>0.14468871590502011</v>
      </c>
      <c r="H58" s="187"/>
    </row>
    <row r="59" spans="2:8" s="188" customFormat="1">
      <c r="B59" s="179">
        <v>30</v>
      </c>
      <c r="C59" s="183" t="s">
        <v>100</v>
      </c>
      <c r="D59" s="184">
        <v>70442</v>
      </c>
      <c r="E59" s="288">
        <v>0.35089740340529457</v>
      </c>
      <c r="F59" s="288">
        <v>0.19967087218869994</v>
      </c>
      <c r="G59" s="288">
        <v>0.27714194662690372</v>
      </c>
      <c r="H59" s="187"/>
    </row>
    <row r="60" spans="2:8" s="188" customFormat="1">
      <c r="B60" s="179">
        <v>31</v>
      </c>
      <c r="C60" s="183" t="s">
        <v>101</v>
      </c>
      <c r="D60" s="184">
        <v>21917</v>
      </c>
      <c r="E60" s="288">
        <v>0.22561282036964656</v>
      </c>
      <c r="F60" s="288">
        <v>8.3045931398721476E-2</v>
      </c>
      <c r="G60" s="288">
        <v>0.15551140596728988</v>
      </c>
      <c r="H60" s="187"/>
    </row>
    <row r="61" spans="2:8">
      <c r="B61" s="179">
        <v>1</v>
      </c>
      <c r="C61" s="180" t="s">
        <v>186</v>
      </c>
      <c r="D61" s="181">
        <v>8197</v>
      </c>
      <c r="E61" s="287">
        <v>0.15210228669781165</v>
      </c>
      <c r="F61" s="287">
        <v>5.0714952210425442E-2</v>
      </c>
      <c r="G61" s="287">
        <v>0.1020504712224394</v>
      </c>
      <c r="H61" s="172"/>
    </row>
    <row r="62" spans="2:8">
      <c r="B62" s="179">
        <v>20</v>
      </c>
      <c r="C62" s="180" t="s">
        <v>187</v>
      </c>
      <c r="D62" s="181">
        <v>18399</v>
      </c>
      <c r="E62" s="287">
        <v>0.13936666601589193</v>
      </c>
      <c r="F62" s="287">
        <v>4.5732417649473556E-2</v>
      </c>
      <c r="G62" s="287">
        <v>9.5541996624691677E-2</v>
      </c>
      <c r="H62" s="172"/>
    </row>
    <row r="63" spans="2:8">
      <c r="B63" s="179">
        <v>48</v>
      </c>
      <c r="C63" s="180" t="s">
        <v>188</v>
      </c>
      <c r="D63" s="181">
        <v>32771</v>
      </c>
      <c r="E63" s="287">
        <v>0.16131855499748543</v>
      </c>
      <c r="F63" s="287">
        <v>5.6586973287527167E-2</v>
      </c>
      <c r="G63" s="287">
        <v>0.11081092047690862</v>
      </c>
      <c r="H63" s="172"/>
    </row>
    <row r="64" spans="2:8" s="188" customFormat="1">
      <c r="B64" s="179">
        <v>16</v>
      </c>
      <c r="C64" s="183" t="s">
        <v>164</v>
      </c>
      <c r="D64" s="184">
        <v>59367</v>
      </c>
      <c r="E64" s="288">
        <v>0.15246152339991695</v>
      </c>
      <c r="F64" s="288">
        <v>5.2140843415952071E-2</v>
      </c>
      <c r="G64" s="288">
        <v>0.10440246484570094</v>
      </c>
      <c r="H64" s="187"/>
    </row>
    <row r="65" spans="2:9" s="188" customFormat="1">
      <c r="B65" s="179">
        <v>26</v>
      </c>
      <c r="C65" s="183" t="s">
        <v>160</v>
      </c>
      <c r="D65" s="184">
        <v>15030</v>
      </c>
      <c r="E65" s="288">
        <v>0.27697959183673471</v>
      </c>
      <c r="F65" s="288">
        <v>0.13883800801373783</v>
      </c>
      <c r="G65" s="288">
        <v>0.20965267122332265</v>
      </c>
      <c r="H65" s="187"/>
    </row>
    <row r="66" spans="2:9">
      <c r="B66" s="179">
        <v>51</v>
      </c>
      <c r="C66" s="180" t="s">
        <v>104</v>
      </c>
      <c r="D66" s="181">
        <v>2085</v>
      </c>
      <c r="E66" s="287">
        <v>0.28791829639287264</v>
      </c>
      <c r="F66" s="287">
        <v>0.17703237829023993</v>
      </c>
      <c r="G66" s="287">
        <v>0.23440134907251264</v>
      </c>
      <c r="H66" s="172"/>
    </row>
    <row r="67" spans="2:9">
      <c r="B67" s="179">
        <v>52</v>
      </c>
      <c r="C67" s="180" t="s">
        <v>105</v>
      </c>
      <c r="D67" s="181">
        <v>2270</v>
      </c>
      <c r="E67" s="287">
        <v>0.31442351860358292</v>
      </c>
      <c r="F67" s="287">
        <v>0.22329615861214375</v>
      </c>
      <c r="G67" s="287">
        <v>0.2705924424842055</v>
      </c>
      <c r="H67" s="172"/>
    </row>
    <row r="68" spans="2:9" ht="18.600000000000001" customHeight="1">
      <c r="B68" s="402"/>
      <c r="C68" s="403" t="s">
        <v>45</v>
      </c>
      <c r="D68" s="404">
        <f>'Pensiones - mínimos'!$C$14</f>
        <v>2194607</v>
      </c>
      <c r="E68" s="405">
        <f>'Pensiones - mínimos'!E14</f>
        <v>0.28001897905859574</v>
      </c>
      <c r="F68" s="405">
        <f>'Pensiones - mínimos'!F14</f>
        <v>0.1551054056491</v>
      </c>
      <c r="G68" s="405">
        <f>'Pensiones - mínimos'!G14</f>
        <v>0.22056642152776082</v>
      </c>
    </row>
    <row r="69" spans="2:9">
      <c r="C69" s="190"/>
      <c r="D69" s="217"/>
      <c r="E69" s="223"/>
      <c r="F69" s="218"/>
      <c r="G69" s="213"/>
      <c r="H69" s="218"/>
      <c r="I69" s="213"/>
    </row>
    <row r="70" spans="2:9">
      <c r="F70" s="258"/>
      <c r="G70" s="258"/>
      <c r="H70" s="172"/>
      <c r="I70" s="172"/>
    </row>
    <row r="71" spans="2:9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8" activePane="bottomLeft" state="frozen"/>
      <selection pane="bottomLeft" activeCell="O26" sqref="O26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92" t="s">
        <v>198</v>
      </c>
      <c r="C2" s="592"/>
      <c r="D2" s="592"/>
      <c r="E2" s="592"/>
      <c r="F2" s="592"/>
      <c r="G2" s="592"/>
      <c r="H2" s="592"/>
      <c r="I2" s="592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7"/>
      <c r="B5" s="596" t="s">
        <v>224</v>
      </c>
      <c r="C5" s="597"/>
      <c r="D5" s="597"/>
      <c r="E5" s="597"/>
      <c r="F5" s="597"/>
      <c r="G5" s="597"/>
      <c r="H5" s="597"/>
      <c r="I5" s="598"/>
    </row>
    <row r="6" spans="1:226" ht="2.4500000000000002" customHeight="1">
      <c r="A6" s="318"/>
      <c r="B6" s="599"/>
      <c r="C6" s="600"/>
      <c r="D6" s="600"/>
      <c r="E6" s="600"/>
      <c r="F6" s="600"/>
      <c r="G6" s="600"/>
      <c r="H6" s="600"/>
      <c r="I6" s="601"/>
    </row>
    <row r="7" spans="1:226" ht="52.5" customHeight="1">
      <c r="A7" s="318"/>
      <c r="B7" s="323" t="s">
        <v>166</v>
      </c>
      <c r="C7" s="324" t="s">
        <v>47</v>
      </c>
      <c r="D7" s="323" t="s">
        <v>192</v>
      </c>
      <c r="E7" s="325" t="s">
        <v>193</v>
      </c>
      <c r="F7" s="323" t="s">
        <v>194</v>
      </c>
      <c r="G7" s="323" t="s">
        <v>195</v>
      </c>
      <c r="H7" s="323" t="s">
        <v>196</v>
      </c>
      <c r="I7" s="323" t="s">
        <v>197</v>
      </c>
    </row>
    <row r="8" spans="1:226" ht="6.75" customHeight="1">
      <c r="B8" s="439"/>
      <c r="C8" s="440"/>
      <c r="D8" s="440"/>
      <c r="E8" s="441"/>
      <c r="F8" s="440"/>
      <c r="G8" s="440"/>
      <c r="H8" s="440"/>
      <c r="I8" s="440"/>
    </row>
    <row r="9" spans="1:226" s="148" customFormat="1" ht="18" customHeight="1">
      <c r="A9" s="12"/>
      <c r="B9" s="145"/>
      <c r="C9" s="146" t="s">
        <v>52</v>
      </c>
      <c r="D9" s="147">
        <v>54132</v>
      </c>
      <c r="E9" s="147">
        <v>68.27</v>
      </c>
      <c r="F9" s="147">
        <v>8107</v>
      </c>
      <c r="G9" s="147">
        <v>23197</v>
      </c>
      <c r="H9" s="147">
        <v>13728</v>
      </c>
      <c r="I9" s="147">
        <v>9100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3771</v>
      </c>
      <c r="E10" s="150">
        <v>70</v>
      </c>
      <c r="F10" s="150">
        <v>470</v>
      </c>
      <c r="G10" s="150">
        <v>1585</v>
      </c>
      <c r="H10" s="150">
        <v>1035</v>
      </c>
      <c r="I10" s="150">
        <v>681</v>
      </c>
    </row>
    <row r="11" spans="1:226" s="152" customFormat="1" ht="18" customHeight="1">
      <c r="B11" s="145">
        <v>11</v>
      </c>
      <c r="C11" s="149" t="s">
        <v>54</v>
      </c>
      <c r="D11" s="150">
        <v>6413</v>
      </c>
      <c r="E11" s="150">
        <v>69.19</v>
      </c>
      <c r="F11" s="150">
        <v>1066</v>
      </c>
      <c r="G11" s="150">
        <v>2492</v>
      </c>
      <c r="H11" s="150">
        <v>1571</v>
      </c>
      <c r="I11" s="150">
        <v>1284</v>
      </c>
    </row>
    <row r="12" spans="1:226" s="152" customFormat="1" ht="18" customHeight="1">
      <c r="B12" s="145">
        <v>14</v>
      </c>
      <c r="C12" s="149" t="s">
        <v>55</v>
      </c>
      <c r="D12" s="150">
        <v>6351</v>
      </c>
      <c r="E12" s="150">
        <v>68.099999999999994</v>
      </c>
      <c r="F12" s="150">
        <v>904</v>
      </c>
      <c r="G12" s="150">
        <v>2769</v>
      </c>
      <c r="H12" s="150">
        <v>1669</v>
      </c>
      <c r="I12" s="150">
        <v>1009</v>
      </c>
    </row>
    <row r="13" spans="1:226" s="152" customFormat="1" ht="18" customHeight="1">
      <c r="B13" s="145">
        <v>18</v>
      </c>
      <c r="C13" s="149" t="s">
        <v>56</v>
      </c>
      <c r="D13" s="150">
        <v>6761</v>
      </c>
      <c r="E13" s="150">
        <v>68.23</v>
      </c>
      <c r="F13" s="150">
        <v>1017</v>
      </c>
      <c r="G13" s="150">
        <v>2836</v>
      </c>
      <c r="H13" s="150">
        <v>1718</v>
      </c>
      <c r="I13" s="150">
        <v>1190</v>
      </c>
    </row>
    <row r="14" spans="1:226" s="152" customFormat="1" ht="18" customHeight="1">
      <c r="B14" s="145">
        <v>21</v>
      </c>
      <c r="C14" s="149" t="s">
        <v>57</v>
      </c>
      <c r="D14" s="150">
        <v>3592</v>
      </c>
      <c r="E14" s="150">
        <v>66.900000000000006</v>
      </c>
      <c r="F14" s="150">
        <v>545</v>
      </c>
      <c r="G14" s="150">
        <v>1579</v>
      </c>
      <c r="H14" s="150">
        <v>955</v>
      </c>
      <c r="I14" s="150">
        <v>513</v>
      </c>
    </row>
    <row r="15" spans="1:226" s="152" customFormat="1" ht="18" customHeight="1">
      <c r="B15" s="145">
        <v>23</v>
      </c>
      <c r="C15" s="149" t="s">
        <v>58</v>
      </c>
      <c r="D15" s="150">
        <v>5156</v>
      </c>
      <c r="E15" s="150">
        <v>69.95</v>
      </c>
      <c r="F15" s="150">
        <v>651</v>
      </c>
      <c r="G15" s="150">
        <v>2199</v>
      </c>
      <c r="H15" s="150">
        <v>1365</v>
      </c>
      <c r="I15" s="150">
        <v>941</v>
      </c>
    </row>
    <row r="16" spans="1:226" s="152" customFormat="1" ht="18" customHeight="1">
      <c r="B16" s="145">
        <v>29</v>
      </c>
      <c r="C16" s="149" t="s">
        <v>59</v>
      </c>
      <c r="D16" s="150">
        <v>9048</v>
      </c>
      <c r="E16" s="150">
        <v>66.33</v>
      </c>
      <c r="F16" s="150">
        <v>1485</v>
      </c>
      <c r="G16" s="150">
        <v>3965</v>
      </c>
      <c r="H16" s="150">
        <v>2203</v>
      </c>
      <c r="I16" s="150">
        <v>1395</v>
      </c>
    </row>
    <row r="17" spans="1:428" s="152" customFormat="1" ht="18" customHeight="1">
      <c r="B17" s="145">
        <v>41</v>
      </c>
      <c r="C17" s="149" t="s">
        <v>60</v>
      </c>
      <c r="D17" s="150">
        <v>13040</v>
      </c>
      <c r="E17" s="150">
        <v>67.459999999999994</v>
      </c>
      <c r="F17" s="150">
        <v>1969</v>
      </c>
      <c r="G17" s="150">
        <v>5772</v>
      </c>
      <c r="H17" s="150">
        <v>3212</v>
      </c>
      <c r="I17" s="150">
        <v>2087</v>
      </c>
    </row>
    <row r="18" spans="1:428" s="153" customFormat="1" ht="18" customHeight="1">
      <c r="A18" s="12"/>
      <c r="B18" s="145"/>
      <c r="C18" s="146" t="s">
        <v>61</v>
      </c>
      <c r="D18" s="147">
        <v>10781</v>
      </c>
      <c r="E18" s="147">
        <v>58.343333333333334</v>
      </c>
      <c r="F18" s="147">
        <v>2618</v>
      </c>
      <c r="G18" s="147">
        <v>5613</v>
      </c>
      <c r="H18" s="147">
        <v>1759</v>
      </c>
      <c r="I18" s="147">
        <v>791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1912</v>
      </c>
      <c r="E19" s="150">
        <v>58.14</v>
      </c>
      <c r="F19" s="150">
        <v>436</v>
      </c>
      <c r="G19" s="150">
        <v>1006</v>
      </c>
      <c r="H19" s="150">
        <v>316</v>
      </c>
      <c r="I19" s="150">
        <v>154</v>
      </c>
    </row>
    <row r="20" spans="1:428" s="152" customFormat="1" ht="18" customHeight="1">
      <c r="B20" s="145">
        <v>40</v>
      </c>
      <c r="C20" s="149" t="s">
        <v>63</v>
      </c>
      <c r="D20" s="150">
        <v>1179</v>
      </c>
      <c r="E20" s="150">
        <v>59.92</v>
      </c>
      <c r="F20" s="150">
        <v>240</v>
      </c>
      <c r="G20" s="150">
        <v>623</v>
      </c>
      <c r="H20" s="150">
        <v>220</v>
      </c>
      <c r="I20" s="150">
        <v>96</v>
      </c>
    </row>
    <row r="21" spans="1:428" s="152" customFormat="1" ht="18" customHeight="1">
      <c r="B21" s="145">
        <v>50</v>
      </c>
      <c r="C21" s="152" t="s">
        <v>64</v>
      </c>
      <c r="D21" s="154">
        <v>7690</v>
      </c>
      <c r="E21" s="154">
        <v>56.97</v>
      </c>
      <c r="F21" s="154">
        <v>1942</v>
      </c>
      <c r="G21" s="154">
        <v>3984</v>
      </c>
      <c r="H21" s="154">
        <v>1223</v>
      </c>
      <c r="I21" s="154">
        <v>541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8729</v>
      </c>
      <c r="E22" s="147">
        <v>54.94</v>
      </c>
      <c r="F22" s="147">
        <v>2849</v>
      </c>
      <c r="G22" s="147">
        <v>3907</v>
      </c>
      <c r="H22" s="147">
        <v>1316</v>
      </c>
      <c r="I22" s="147">
        <v>657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6193</v>
      </c>
      <c r="E23" s="147">
        <v>60.14</v>
      </c>
      <c r="F23" s="147">
        <v>1360</v>
      </c>
      <c r="G23" s="147">
        <v>3049</v>
      </c>
      <c r="H23" s="147">
        <v>1212</v>
      </c>
      <c r="I23" s="147">
        <v>572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11174</v>
      </c>
      <c r="E24" s="147">
        <v>65.550000000000011</v>
      </c>
      <c r="F24" s="147">
        <v>2300</v>
      </c>
      <c r="G24" s="147">
        <v>4541</v>
      </c>
      <c r="H24" s="147">
        <v>2455</v>
      </c>
      <c r="I24" s="147">
        <v>1878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5561</v>
      </c>
      <c r="E25" s="150">
        <v>66.59</v>
      </c>
      <c r="F25" s="150">
        <v>1142</v>
      </c>
      <c r="G25" s="150">
        <v>2154</v>
      </c>
      <c r="H25" s="150">
        <v>1230</v>
      </c>
      <c r="I25" s="150">
        <v>1035</v>
      </c>
    </row>
    <row r="26" spans="1:428" s="152" customFormat="1" ht="18" customHeight="1">
      <c r="B26" s="145">
        <v>38</v>
      </c>
      <c r="C26" s="149" t="s">
        <v>68</v>
      </c>
      <c r="D26" s="150">
        <v>5613</v>
      </c>
      <c r="E26" s="150">
        <v>64.510000000000005</v>
      </c>
      <c r="F26" s="150">
        <v>1158</v>
      </c>
      <c r="G26" s="150">
        <v>2387</v>
      </c>
      <c r="H26" s="150">
        <v>1225</v>
      </c>
      <c r="I26" s="150">
        <v>843</v>
      </c>
    </row>
    <row r="27" spans="1:428" s="152" customFormat="1" ht="18" customHeight="1">
      <c r="B27" s="145">
        <v>39</v>
      </c>
      <c r="C27" s="146" t="s">
        <v>69</v>
      </c>
      <c r="D27" s="147">
        <v>4412</v>
      </c>
      <c r="E27" s="147">
        <v>59.79</v>
      </c>
      <c r="F27" s="147">
        <v>1119</v>
      </c>
      <c r="G27" s="147">
        <v>2003</v>
      </c>
      <c r="H27" s="147">
        <v>821</v>
      </c>
      <c r="I27" s="147">
        <v>469</v>
      </c>
    </row>
    <row r="28" spans="1:428" s="148" customFormat="1" ht="18" customHeight="1">
      <c r="A28" s="12"/>
      <c r="B28" s="145"/>
      <c r="C28" s="146" t="s">
        <v>70</v>
      </c>
      <c r="D28" s="147">
        <v>20413</v>
      </c>
      <c r="E28" s="147">
        <v>62.88666666666667</v>
      </c>
      <c r="F28" s="147">
        <v>4399</v>
      </c>
      <c r="G28" s="147">
        <v>9408</v>
      </c>
      <c r="H28" s="147">
        <v>4018</v>
      </c>
      <c r="I28" s="147">
        <v>2588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1310</v>
      </c>
      <c r="E29" s="150">
        <v>64.52</v>
      </c>
      <c r="F29" s="150">
        <v>235</v>
      </c>
      <c r="G29" s="150">
        <v>589</v>
      </c>
      <c r="H29" s="150">
        <v>314</v>
      </c>
      <c r="I29" s="150">
        <v>172</v>
      </c>
    </row>
    <row r="30" spans="1:428" s="152" customFormat="1" ht="18" customHeight="1">
      <c r="B30" s="145">
        <v>9</v>
      </c>
      <c r="C30" s="149" t="s">
        <v>72</v>
      </c>
      <c r="D30" s="150">
        <v>3016</v>
      </c>
      <c r="E30" s="150">
        <v>62.47</v>
      </c>
      <c r="F30" s="150">
        <v>591</v>
      </c>
      <c r="G30" s="150">
        <v>1476</v>
      </c>
      <c r="H30" s="150">
        <v>557</v>
      </c>
      <c r="I30" s="150">
        <v>392</v>
      </c>
    </row>
    <row r="31" spans="1:428" s="152" customFormat="1" ht="18" customHeight="1">
      <c r="B31" s="145">
        <v>24</v>
      </c>
      <c r="C31" s="149" t="s">
        <v>73</v>
      </c>
      <c r="D31" s="150">
        <v>4223</v>
      </c>
      <c r="E31" s="150">
        <v>59.89</v>
      </c>
      <c r="F31" s="150">
        <v>1076</v>
      </c>
      <c r="G31" s="150">
        <v>1879</v>
      </c>
      <c r="H31" s="150">
        <v>770</v>
      </c>
      <c r="I31" s="150">
        <v>498</v>
      </c>
    </row>
    <row r="32" spans="1:428" s="152" customFormat="1" ht="18" customHeight="1">
      <c r="B32" s="145">
        <v>34</v>
      </c>
      <c r="C32" s="152" t="s">
        <v>74</v>
      </c>
      <c r="D32" s="154">
        <v>1473</v>
      </c>
      <c r="E32" s="154">
        <v>63.14</v>
      </c>
      <c r="F32" s="154">
        <v>316</v>
      </c>
      <c r="G32" s="154">
        <v>653</v>
      </c>
      <c r="H32" s="154">
        <v>305</v>
      </c>
      <c r="I32" s="154">
        <v>199</v>
      </c>
    </row>
    <row r="33" spans="1:226" s="152" customFormat="1" ht="18" customHeight="1">
      <c r="B33" s="145">
        <v>37</v>
      </c>
      <c r="C33" s="152" t="s">
        <v>75</v>
      </c>
      <c r="D33" s="154">
        <v>2726</v>
      </c>
      <c r="E33" s="154">
        <v>62.01</v>
      </c>
      <c r="F33" s="154">
        <v>615</v>
      </c>
      <c r="G33" s="154">
        <v>1227</v>
      </c>
      <c r="H33" s="154">
        <v>530</v>
      </c>
      <c r="I33" s="154">
        <v>354</v>
      </c>
    </row>
    <row r="34" spans="1:226" s="152" customFormat="1" ht="18" customHeight="1">
      <c r="B34" s="145">
        <v>40</v>
      </c>
      <c r="C34" s="149" t="s">
        <v>76</v>
      </c>
      <c r="D34" s="150">
        <v>1284</v>
      </c>
      <c r="E34" s="150">
        <v>65.84</v>
      </c>
      <c r="F34" s="150">
        <v>185</v>
      </c>
      <c r="G34" s="150">
        <v>613</v>
      </c>
      <c r="H34" s="150">
        <v>299</v>
      </c>
      <c r="I34" s="150">
        <v>187</v>
      </c>
    </row>
    <row r="35" spans="1:226" s="152" customFormat="1" ht="18" customHeight="1">
      <c r="B35" s="145">
        <v>42</v>
      </c>
      <c r="C35" s="149" t="s">
        <v>77</v>
      </c>
      <c r="D35" s="150">
        <v>776</v>
      </c>
      <c r="E35" s="150">
        <v>64.459999999999994</v>
      </c>
      <c r="F35" s="150">
        <v>132</v>
      </c>
      <c r="G35" s="150">
        <v>373</v>
      </c>
      <c r="H35" s="150">
        <v>168</v>
      </c>
      <c r="I35" s="150">
        <v>103</v>
      </c>
    </row>
    <row r="36" spans="1:226" s="152" customFormat="1" ht="18" customHeight="1">
      <c r="B36" s="145">
        <v>47</v>
      </c>
      <c r="C36" s="149" t="s">
        <v>78</v>
      </c>
      <c r="D36" s="150">
        <v>4023</v>
      </c>
      <c r="E36" s="150">
        <v>61.3</v>
      </c>
      <c r="F36" s="150">
        <v>900</v>
      </c>
      <c r="G36" s="150">
        <v>1900</v>
      </c>
      <c r="H36" s="150">
        <v>756</v>
      </c>
      <c r="I36" s="150">
        <v>467</v>
      </c>
    </row>
    <row r="37" spans="1:226" s="152" customFormat="1" ht="18" customHeight="1">
      <c r="B37" s="145">
        <v>49</v>
      </c>
      <c r="C37" s="149" t="s">
        <v>79</v>
      </c>
      <c r="D37" s="150">
        <v>1582</v>
      </c>
      <c r="E37" s="150">
        <v>62.35</v>
      </c>
      <c r="F37" s="150">
        <v>349</v>
      </c>
      <c r="G37" s="150">
        <v>698</v>
      </c>
      <c r="H37" s="150">
        <v>319</v>
      </c>
      <c r="I37" s="150">
        <v>216</v>
      </c>
    </row>
    <row r="38" spans="1:226" s="148" customFormat="1" ht="18" customHeight="1">
      <c r="A38" s="12"/>
      <c r="B38" s="145"/>
      <c r="C38" s="146" t="s">
        <v>80</v>
      </c>
      <c r="D38" s="147">
        <v>12518</v>
      </c>
      <c r="E38" s="147">
        <v>66.242000000000004</v>
      </c>
      <c r="F38" s="147">
        <v>2000</v>
      </c>
      <c r="G38" s="147">
        <v>5530</v>
      </c>
      <c r="H38" s="147">
        <v>3100</v>
      </c>
      <c r="I38" s="147">
        <v>1888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2722</v>
      </c>
      <c r="E39" s="150">
        <v>66.64</v>
      </c>
      <c r="F39" s="150">
        <v>449</v>
      </c>
      <c r="G39" s="150">
        <v>1170</v>
      </c>
      <c r="H39" s="150">
        <v>661</v>
      </c>
      <c r="I39" s="150">
        <v>442</v>
      </c>
    </row>
    <row r="40" spans="1:226" s="152" customFormat="1" ht="18" customHeight="1">
      <c r="B40" s="145">
        <v>13</v>
      </c>
      <c r="C40" s="149" t="s">
        <v>82</v>
      </c>
      <c r="D40" s="150">
        <v>3087</v>
      </c>
      <c r="E40" s="150">
        <v>68.400000000000006</v>
      </c>
      <c r="F40" s="150">
        <v>473</v>
      </c>
      <c r="G40" s="150">
        <v>1289</v>
      </c>
      <c r="H40" s="150">
        <v>791</v>
      </c>
      <c r="I40" s="150">
        <v>534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1509</v>
      </c>
      <c r="E41" s="150">
        <v>66.78</v>
      </c>
      <c r="F41" s="150">
        <v>214</v>
      </c>
      <c r="G41" s="150">
        <v>699</v>
      </c>
      <c r="H41" s="150">
        <v>382</v>
      </c>
      <c r="I41" s="150">
        <v>214</v>
      </c>
    </row>
    <row r="42" spans="1:226" s="152" customFormat="1" ht="18" customHeight="1">
      <c r="B42" s="145">
        <v>19</v>
      </c>
      <c r="C42" s="152" t="s">
        <v>84</v>
      </c>
      <c r="D42" s="154">
        <v>1383</v>
      </c>
      <c r="E42" s="154">
        <v>63.3</v>
      </c>
      <c r="F42" s="154">
        <v>259</v>
      </c>
      <c r="G42" s="154">
        <v>659</v>
      </c>
      <c r="H42" s="154">
        <v>297</v>
      </c>
      <c r="I42" s="154">
        <v>168</v>
      </c>
    </row>
    <row r="43" spans="1:226" s="152" customFormat="1" ht="18" customHeight="1">
      <c r="B43" s="145">
        <v>45</v>
      </c>
      <c r="C43" s="149" t="s">
        <v>85</v>
      </c>
      <c r="D43" s="150">
        <v>3817</v>
      </c>
      <c r="E43" s="150">
        <v>66.09</v>
      </c>
      <c r="F43" s="150">
        <v>605</v>
      </c>
      <c r="G43" s="150">
        <v>1713</v>
      </c>
      <c r="H43" s="150">
        <v>969</v>
      </c>
      <c r="I43" s="150">
        <v>530</v>
      </c>
    </row>
    <row r="44" spans="1:226" s="148" customFormat="1" ht="18" customHeight="1">
      <c r="A44" s="12"/>
      <c r="B44" s="145"/>
      <c r="C44" s="146" t="s">
        <v>86</v>
      </c>
      <c r="D44" s="147">
        <v>51918</v>
      </c>
      <c r="E44" s="147">
        <v>58.4</v>
      </c>
      <c r="F44" s="147">
        <v>12039</v>
      </c>
      <c r="G44" s="147">
        <v>26881</v>
      </c>
      <c r="H44" s="147">
        <v>8963</v>
      </c>
      <c r="I44" s="147">
        <v>4035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38057</v>
      </c>
      <c r="E45" s="154">
        <v>58.36</v>
      </c>
      <c r="F45" s="154">
        <v>8820</v>
      </c>
      <c r="G45" s="154">
        <v>19840</v>
      </c>
      <c r="H45" s="154">
        <v>6471</v>
      </c>
      <c r="I45" s="154">
        <v>2926</v>
      </c>
    </row>
    <row r="46" spans="1:226" s="152" customFormat="1" ht="18" customHeight="1">
      <c r="B46" s="145">
        <v>17</v>
      </c>
      <c r="C46" s="152" t="s">
        <v>183</v>
      </c>
      <c r="D46" s="154">
        <v>4625</v>
      </c>
      <c r="E46" s="154">
        <v>57.9</v>
      </c>
      <c r="F46" s="154">
        <v>1160</v>
      </c>
      <c r="G46" s="154">
        <v>2289</v>
      </c>
      <c r="H46" s="154">
        <v>803</v>
      </c>
      <c r="I46" s="154">
        <v>373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3370</v>
      </c>
      <c r="E47" s="150">
        <v>57.88</v>
      </c>
      <c r="F47" s="150">
        <v>821</v>
      </c>
      <c r="G47" s="150">
        <v>1702</v>
      </c>
      <c r="H47" s="150">
        <v>585</v>
      </c>
      <c r="I47" s="150">
        <v>262</v>
      </c>
      <c r="L47" s="411"/>
    </row>
    <row r="48" spans="1:226" s="152" customFormat="1" ht="18" customHeight="1">
      <c r="B48" s="145">
        <v>43</v>
      </c>
      <c r="C48" s="152" t="s">
        <v>88</v>
      </c>
      <c r="D48" s="154">
        <v>5866</v>
      </c>
      <c r="E48" s="154">
        <v>59.46</v>
      </c>
      <c r="F48" s="154">
        <v>1238</v>
      </c>
      <c r="G48" s="154">
        <v>3050</v>
      </c>
      <c r="H48" s="154">
        <v>1104</v>
      </c>
      <c r="I48" s="154">
        <v>474</v>
      </c>
    </row>
    <row r="49" spans="1:226" s="148" customFormat="1" ht="18" customHeight="1">
      <c r="A49" s="12"/>
      <c r="B49" s="145"/>
      <c r="C49" s="146" t="s">
        <v>89</v>
      </c>
      <c r="D49" s="147">
        <v>34405</v>
      </c>
      <c r="E49" s="147">
        <v>60.256666666666668</v>
      </c>
      <c r="F49" s="147">
        <v>7012</v>
      </c>
      <c r="G49" s="147">
        <v>17304</v>
      </c>
      <c r="H49" s="147">
        <v>6752</v>
      </c>
      <c r="I49" s="147">
        <v>3337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11651</v>
      </c>
      <c r="E50" s="154">
        <v>62.6</v>
      </c>
      <c r="F50" s="154">
        <v>2194</v>
      </c>
      <c r="G50" s="154">
        <v>5515</v>
      </c>
      <c r="H50" s="154">
        <v>2554</v>
      </c>
      <c r="I50" s="154">
        <v>1388</v>
      </c>
    </row>
    <row r="51" spans="1:226" s="152" customFormat="1" ht="18" customHeight="1">
      <c r="B51" s="145">
        <v>12</v>
      </c>
      <c r="C51" s="152" t="s">
        <v>91</v>
      </c>
      <c r="D51" s="154">
        <v>4558</v>
      </c>
      <c r="E51" s="154">
        <v>58.45</v>
      </c>
      <c r="F51" s="154">
        <v>940</v>
      </c>
      <c r="G51" s="154">
        <v>2473</v>
      </c>
      <c r="H51" s="154">
        <v>808</v>
      </c>
      <c r="I51" s="154">
        <v>337</v>
      </c>
    </row>
    <row r="52" spans="1:226" s="152" customFormat="1" ht="18" customHeight="1">
      <c r="B52" s="145">
        <v>46</v>
      </c>
      <c r="C52" s="152" t="s">
        <v>92</v>
      </c>
      <c r="D52" s="154">
        <v>18196</v>
      </c>
      <c r="E52" s="154">
        <v>59.72</v>
      </c>
      <c r="F52" s="154">
        <v>3878</v>
      </c>
      <c r="G52" s="154">
        <v>9316</v>
      </c>
      <c r="H52" s="154">
        <v>3390</v>
      </c>
      <c r="I52" s="154">
        <v>1612</v>
      </c>
    </row>
    <row r="53" spans="1:226" s="148" customFormat="1" ht="18" customHeight="1">
      <c r="A53" s="12"/>
      <c r="B53" s="145"/>
      <c r="C53" s="146" t="s">
        <v>93</v>
      </c>
      <c r="D53" s="147">
        <v>8377</v>
      </c>
      <c r="E53" s="147">
        <v>66.394999999999996</v>
      </c>
      <c r="F53" s="147">
        <v>1363</v>
      </c>
      <c r="G53" s="147">
        <v>3705</v>
      </c>
      <c r="H53" s="147">
        <v>1989</v>
      </c>
      <c r="I53" s="147">
        <v>1320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4999</v>
      </c>
      <c r="E54" s="154">
        <v>67.16</v>
      </c>
      <c r="F54" s="154">
        <v>808</v>
      </c>
      <c r="G54" s="154">
        <v>2154</v>
      </c>
      <c r="H54" s="154">
        <v>1230</v>
      </c>
      <c r="I54" s="154">
        <v>807</v>
      </c>
    </row>
    <row r="55" spans="1:226" s="152" customFormat="1" ht="18" customHeight="1">
      <c r="B55" s="145">
        <v>10</v>
      </c>
      <c r="C55" s="149" t="s">
        <v>95</v>
      </c>
      <c r="D55" s="150">
        <v>3378</v>
      </c>
      <c r="E55" s="150">
        <v>65.63</v>
      </c>
      <c r="F55" s="150">
        <v>555</v>
      </c>
      <c r="G55" s="150">
        <v>1551</v>
      </c>
      <c r="H55" s="150">
        <v>759</v>
      </c>
      <c r="I55" s="150">
        <v>513</v>
      </c>
    </row>
    <row r="56" spans="1:226" s="148" customFormat="1" ht="18" customHeight="1">
      <c r="A56" s="12"/>
      <c r="B56" s="145"/>
      <c r="C56" s="146" t="s">
        <v>96</v>
      </c>
      <c r="D56" s="147">
        <v>24695</v>
      </c>
      <c r="E56" s="147">
        <v>54.91</v>
      </c>
      <c r="F56" s="147">
        <v>7478</v>
      </c>
      <c r="G56" s="147">
        <v>10957</v>
      </c>
      <c r="H56" s="147">
        <v>4179</v>
      </c>
      <c r="I56" s="147">
        <v>2081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8882</v>
      </c>
      <c r="E57" s="158">
        <v>54.59</v>
      </c>
      <c r="F57" s="158">
        <v>2795</v>
      </c>
      <c r="G57" s="158">
        <v>3976</v>
      </c>
      <c r="H57" s="158">
        <v>1408</v>
      </c>
      <c r="I57" s="158">
        <v>703</v>
      </c>
    </row>
    <row r="58" spans="1:226" s="152" customFormat="1" ht="18" customHeight="1">
      <c r="B58" s="145">
        <v>27</v>
      </c>
      <c r="C58" s="157" t="s">
        <v>97</v>
      </c>
      <c r="D58" s="158">
        <v>3691</v>
      </c>
      <c r="E58" s="158">
        <v>53.56</v>
      </c>
      <c r="F58" s="158">
        <v>1336</v>
      </c>
      <c r="G58" s="158">
        <v>1533</v>
      </c>
      <c r="H58" s="158">
        <v>548</v>
      </c>
      <c r="I58" s="158">
        <v>274</v>
      </c>
    </row>
    <row r="59" spans="1:226" s="152" customFormat="1" ht="18" customHeight="1">
      <c r="B59" s="159">
        <v>32</v>
      </c>
      <c r="C59" s="157" t="s">
        <v>185</v>
      </c>
      <c r="D59" s="158">
        <v>3409</v>
      </c>
      <c r="E59" s="158">
        <v>52.8</v>
      </c>
      <c r="F59" s="158">
        <v>1133</v>
      </c>
      <c r="G59" s="158">
        <v>1546</v>
      </c>
      <c r="H59" s="158">
        <v>485</v>
      </c>
      <c r="I59" s="158">
        <v>245</v>
      </c>
    </row>
    <row r="60" spans="1:226" s="152" customFormat="1" ht="18" customHeight="1">
      <c r="B60" s="159">
        <v>36</v>
      </c>
      <c r="C60" s="161" t="s">
        <v>98</v>
      </c>
      <c r="D60" s="158">
        <v>8713</v>
      </c>
      <c r="E60" s="158">
        <v>58.69</v>
      </c>
      <c r="F60" s="158">
        <v>2214</v>
      </c>
      <c r="G60" s="158">
        <v>3902</v>
      </c>
      <c r="H60" s="158">
        <v>1738</v>
      </c>
      <c r="I60" s="158">
        <v>859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37734</v>
      </c>
      <c r="E61" s="163">
        <v>60.56</v>
      </c>
      <c r="F61" s="163">
        <v>8017</v>
      </c>
      <c r="G61" s="163">
        <v>18805</v>
      </c>
      <c r="H61" s="163">
        <v>7370</v>
      </c>
      <c r="I61" s="163">
        <v>3542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8867</v>
      </c>
      <c r="E62" s="163">
        <v>68.47</v>
      </c>
      <c r="F62" s="163">
        <v>1308</v>
      </c>
      <c r="G62" s="163">
        <v>3714</v>
      </c>
      <c r="H62" s="163">
        <v>2315</v>
      </c>
      <c r="I62" s="163">
        <v>1530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4685</v>
      </c>
      <c r="E63" s="163">
        <v>60.78</v>
      </c>
      <c r="F63" s="163">
        <v>1044</v>
      </c>
      <c r="G63" s="163">
        <v>2249</v>
      </c>
      <c r="H63" s="163">
        <v>851</v>
      </c>
      <c r="I63" s="163">
        <v>541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19089</v>
      </c>
      <c r="E64" s="147">
        <v>57.81</v>
      </c>
      <c r="F64" s="147">
        <v>4925</v>
      </c>
      <c r="G64" s="147">
        <v>9558</v>
      </c>
      <c r="H64" s="147">
        <v>3073</v>
      </c>
      <c r="I64" s="147">
        <v>1533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2606</v>
      </c>
      <c r="E65" s="150">
        <v>57.8</v>
      </c>
      <c r="F65" s="150">
        <v>665</v>
      </c>
      <c r="G65" s="150">
        <v>1310</v>
      </c>
      <c r="H65" s="150">
        <v>419</v>
      </c>
      <c r="I65" s="150">
        <v>212</v>
      </c>
    </row>
    <row r="66" spans="1:226" s="152" customFormat="1" ht="18" customHeight="1">
      <c r="B66" s="145">
        <v>20</v>
      </c>
      <c r="C66" s="164" t="s">
        <v>187</v>
      </c>
      <c r="D66" s="150">
        <v>6045</v>
      </c>
      <c r="E66" s="150">
        <v>58.85</v>
      </c>
      <c r="F66" s="150">
        <v>1376</v>
      </c>
      <c r="G66" s="150">
        <v>3126</v>
      </c>
      <c r="H66" s="150">
        <v>1025</v>
      </c>
      <c r="I66" s="150">
        <v>518</v>
      </c>
    </row>
    <row r="67" spans="1:226" s="152" customFormat="1" ht="18" customHeight="1">
      <c r="B67" s="145">
        <v>48</v>
      </c>
      <c r="C67" s="164" t="s">
        <v>188</v>
      </c>
      <c r="D67" s="150">
        <v>10438</v>
      </c>
      <c r="E67" s="150">
        <v>56.78</v>
      </c>
      <c r="F67" s="150">
        <v>2884</v>
      </c>
      <c r="G67" s="150">
        <v>5122</v>
      </c>
      <c r="H67" s="150">
        <v>1629</v>
      </c>
      <c r="I67" s="150">
        <v>803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2507</v>
      </c>
      <c r="E68" s="147">
        <v>58.18</v>
      </c>
      <c r="F68" s="147">
        <v>609</v>
      </c>
      <c r="G68" s="147">
        <v>1243</v>
      </c>
      <c r="H68" s="147">
        <v>453</v>
      </c>
      <c r="I68" s="147">
        <v>202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364</v>
      </c>
      <c r="E69" s="150">
        <v>68.69</v>
      </c>
      <c r="F69" s="150">
        <v>60</v>
      </c>
      <c r="G69" s="150">
        <v>144</v>
      </c>
      <c r="H69" s="150">
        <v>92</v>
      </c>
      <c r="I69" s="150">
        <v>68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201</v>
      </c>
      <c r="E70" s="150">
        <v>71.819999999999993</v>
      </c>
      <c r="F70" s="150">
        <v>31</v>
      </c>
      <c r="G70" s="150">
        <v>68</v>
      </c>
      <c r="H70" s="150">
        <v>59</v>
      </c>
      <c r="I70" s="150">
        <v>43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7" t="s">
        <v>45</v>
      </c>
      <c r="D71" s="395">
        <v>321194</v>
      </c>
      <c r="E71" s="396">
        <v>61.52</v>
      </c>
      <c r="F71" s="395">
        <v>68638</v>
      </c>
      <c r="G71" s="395">
        <v>151876</v>
      </c>
      <c r="H71" s="395">
        <v>64505</v>
      </c>
      <c r="I71" s="395">
        <v>36175</v>
      </c>
      <c r="L71" s="471"/>
      <c r="M71" s="305"/>
      <c r="N71" s="305"/>
      <c r="O71" s="305"/>
    </row>
    <row r="72" spans="1:226" ht="18" customHeight="1">
      <c r="B72" s="165"/>
      <c r="D72" s="124"/>
      <c r="E72" s="166"/>
      <c r="F72" s="166"/>
      <c r="G72" s="167"/>
      <c r="H72" s="166"/>
      <c r="I72" s="166"/>
      <c r="L72" s="303"/>
      <c r="M72" s="303"/>
      <c r="N72" s="303"/>
      <c r="O72" s="303"/>
    </row>
    <row r="73" spans="1:226" ht="18" customHeight="1">
      <c r="B73" s="326"/>
      <c r="C73" s="327"/>
      <c r="D73" s="328"/>
      <c r="E73" s="329"/>
      <c r="F73" s="327"/>
      <c r="G73" s="330"/>
      <c r="H73" s="166"/>
      <c r="I73" s="166"/>
      <c r="L73" s="303"/>
      <c r="M73" s="303"/>
      <c r="N73" s="303"/>
      <c r="O73" s="303"/>
    </row>
    <row r="74" spans="1:226" ht="18" customHeight="1">
      <c r="B74" s="326"/>
      <c r="C74" s="580" t="s">
        <v>199</v>
      </c>
      <c r="D74" s="442" t="s">
        <v>4</v>
      </c>
      <c r="E74" s="442" t="s">
        <v>3</v>
      </c>
      <c r="F74" s="442" t="s">
        <v>200</v>
      </c>
      <c r="G74" s="327"/>
      <c r="I74" s="166"/>
    </row>
    <row r="75" spans="1:226" ht="18" customHeight="1">
      <c r="B75" s="331"/>
      <c r="C75" s="580"/>
      <c r="D75" s="399">
        <v>298995</v>
      </c>
      <c r="E75" s="399">
        <v>22199</v>
      </c>
      <c r="F75" s="399">
        <v>321194</v>
      </c>
      <c r="G75" s="327"/>
    </row>
    <row r="76" spans="1:226" ht="18" customHeight="1">
      <c r="B76" s="331"/>
      <c r="C76" s="456"/>
      <c r="D76" s="457"/>
      <c r="E76" s="456"/>
      <c r="F76" s="456"/>
      <c r="G76" s="327"/>
    </row>
    <row r="77" spans="1:226" ht="18" customHeight="1">
      <c r="B77" s="454"/>
      <c r="C77" s="303"/>
      <c r="D77" s="305"/>
      <c r="E77" s="458"/>
      <c r="F77" s="303"/>
      <c r="G77" s="455"/>
    </row>
    <row r="78" spans="1:226" ht="18" customHeight="1">
      <c r="B78" s="136"/>
      <c r="C78" s="303"/>
      <c r="D78" s="305"/>
      <c r="E78" s="305"/>
      <c r="F78" s="305"/>
      <c r="G78" s="303"/>
    </row>
    <row r="79" spans="1:226" ht="18" customHeight="1">
      <c r="B79" s="136"/>
      <c r="C79" s="303"/>
      <c r="D79" s="305"/>
      <c r="E79" s="305"/>
      <c r="F79" s="305"/>
      <c r="G79" s="303"/>
      <c r="H79" s="303"/>
    </row>
    <row r="80" spans="1:226" ht="18" customHeight="1">
      <c r="B80" s="136"/>
      <c r="C80" s="303"/>
      <c r="D80" s="307"/>
      <c r="E80" s="303"/>
      <c r="F80" s="303"/>
      <c r="G80" s="303"/>
      <c r="H80" s="303"/>
    </row>
    <row r="81" spans="1:428" ht="18" customHeight="1">
      <c r="B81" s="136"/>
      <c r="C81" s="303"/>
      <c r="D81" s="307"/>
      <c r="E81" s="305"/>
      <c r="F81" s="305"/>
      <c r="G81" s="303"/>
      <c r="H81" s="303"/>
    </row>
    <row r="82" spans="1:428" ht="18" customHeight="1">
      <c r="B82" s="306"/>
      <c r="C82" s="303"/>
      <c r="D82" s="307"/>
      <c r="E82" s="303"/>
      <c r="F82" s="303"/>
      <c r="G82" s="303"/>
      <c r="H82" s="303"/>
      <c r="I82" s="303"/>
    </row>
    <row r="83" spans="1:428" ht="18" customHeight="1">
      <c r="B83" s="306"/>
      <c r="C83" s="303"/>
      <c r="D83" s="307"/>
      <c r="E83" s="303"/>
      <c r="F83" s="303"/>
      <c r="G83" s="303"/>
      <c r="H83" s="303"/>
      <c r="I83" s="303"/>
    </row>
    <row r="84" spans="1:428" ht="18" customHeight="1">
      <c r="B84" s="306"/>
      <c r="C84" s="594"/>
      <c r="D84" s="594"/>
      <c r="E84" s="594"/>
      <c r="F84" s="594"/>
      <c r="G84" s="594"/>
      <c r="H84" s="594"/>
      <c r="I84" s="303"/>
    </row>
    <row r="85" spans="1:428" ht="18" customHeight="1">
      <c r="B85" s="306"/>
      <c r="C85" s="594"/>
      <c r="D85" s="594"/>
      <c r="E85" s="594"/>
      <c r="F85" s="304"/>
      <c r="G85" s="304"/>
      <c r="H85" s="304"/>
      <c r="I85" s="303"/>
    </row>
    <row r="86" spans="1:428" ht="18" customHeight="1">
      <c r="B86" s="306"/>
      <c r="C86" s="595"/>
      <c r="D86" s="595"/>
      <c r="E86" s="595"/>
      <c r="F86" s="308"/>
      <c r="G86" s="308"/>
      <c r="H86" s="308"/>
      <c r="I86" s="303"/>
    </row>
    <row r="87" spans="1:428" ht="18" customHeight="1">
      <c r="B87" s="306"/>
      <c r="C87" s="595"/>
      <c r="D87" s="595"/>
      <c r="E87" s="595"/>
      <c r="F87" s="308"/>
      <c r="G87" s="308"/>
      <c r="H87" s="308"/>
      <c r="I87" s="303"/>
    </row>
    <row r="88" spans="1:428" ht="18" customHeight="1">
      <c r="B88" s="306"/>
      <c r="C88" s="595"/>
      <c r="D88" s="595"/>
      <c r="E88" s="595"/>
      <c r="F88" s="308"/>
      <c r="G88" s="308"/>
      <c r="H88" s="308"/>
      <c r="I88" s="303"/>
    </row>
    <row r="89" spans="1:428" s="112" customFormat="1">
      <c r="A89" s="143"/>
      <c r="B89" s="306"/>
      <c r="C89" s="595"/>
      <c r="D89" s="595"/>
      <c r="E89" s="595"/>
      <c r="F89" s="308"/>
      <c r="G89" s="308"/>
      <c r="H89" s="308"/>
      <c r="I89" s="30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6"/>
      <c r="C90" s="595"/>
      <c r="D90" s="595"/>
      <c r="E90" s="595"/>
      <c r="F90" s="308"/>
      <c r="G90" s="308"/>
      <c r="H90" s="308"/>
      <c r="I90" s="30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6"/>
      <c r="C91" s="593"/>
      <c r="D91" s="593"/>
      <c r="E91" s="593"/>
      <c r="F91" s="305"/>
      <c r="G91" s="305"/>
      <c r="H91" s="305"/>
      <c r="I91" s="30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6"/>
      <c r="C92" s="303"/>
      <c r="D92" s="307"/>
      <c r="E92" s="303"/>
      <c r="F92" s="303"/>
      <c r="G92" s="303"/>
      <c r="H92" s="303"/>
      <c r="I92" s="30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6"/>
      <c r="C93" s="303"/>
      <c r="D93" s="307"/>
      <c r="E93" s="303"/>
      <c r="F93" s="303"/>
      <c r="G93" s="303"/>
      <c r="H93" s="303"/>
      <c r="I93" s="30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>
    <pageSetUpPr fitToPage="1"/>
  </sheetPr>
  <dimension ref="A1:AB97"/>
  <sheetViews>
    <sheetView showGridLines="0" showRowColHeaders="0" showZeros="0" showOutlineSymbols="0" zoomScaleNormal="100" workbookViewId="0">
      <selection activeCell="Y49" sqref="Y49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5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12"/>
    <col min="21" max="16384" width="11.5703125" style="33"/>
  </cols>
  <sheetData>
    <row r="1" spans="2:28" ht="51.75" customHeight="1">
      <c r="B1" s="499" t="s">
        <v>225</v>
      </c>
      <c r="C1" s="30"/>
      <c r="D1" s="30"/>
      <c r="E1" s="30"/>
      <c r="F1" s="490"/>
      <c r="G1" s="30"/>
      <c r="H1" s="31"/>
      <c r="I1" s="30"/>
      <c r="P1" s="478" t="s">
        <v>177</v>
      </c>
    </row>
    <row r="2" spans="2:28" ht="46.5" customHeight="1">
      <c r="B2" s="35"/>
      <c r="C2" s="35"/>
      <c r="D2" s="35"/>
      <c r="E2" s="35"/>
      <c r="F2" s="491"/>
      <c r="G2" s="35"/>
      <c r="H2" s="35"/>
      <c r="I2" s="35"/>
      <c r="S2" s="526"/>
      <c r="T2" s="526"/>
      <c r="U2" s="527"/>
      <c r="V2" s="527"/>
      <c r="W2" s="527"/>
      <c r="X2" s="527"/>
      <c r="Y2" s="527"/>
    </row>
    <row r="3" spans="2:28" ht="27.95" customHeight="1">
      <c r="B3" s="505" t="s">
        <v>210</v>
      </c>
      <c r="C3" s="505"/>
      <c r="D3" s="506"/>
      <c r="E3" s="507" t="s">
        <v>211</v>
      </c>
      <c r="F3" s="533"/>
      <c r="G3" s="507" t="s">
        <v>203</v>
      </c>
      <c r="H3" s="533"/>
      <c r="I3" s="507" t="s">
        <v>204</v>
      </c>
      <c r="K3" s="538"/>
      <c r="S3" s="526"/>
      <c r="T3" s="526"/>
      <c r="U3" s="527"/>
      <c r="V3" s="527"/>
      <c r="W3" s="527"/>
      <c r="X3" s="527"/>
      <c r="Y3" s="527"/>
    </row>
    <row r="4" spans="2:28" ht="18.95" customHeight="1">
      <c r="B4" s="479" t="s">
        <v>205</v>
      </c>
      <c r="C4" s="422"/>
      <c r="D4" s="423"/>
      <c r="E4" s="476">
        <v>9015737</v>
      </c>
      <c r="F4" s="537">
        <f>-(I4/E4-1)</f>
        <v>0.4922996311893304</v>
      </c>
      <c r="G4" s="476">
        <v>4438402</v>
      </c>
      <c r="H4" s="537">
        <f>-(G4/$E$4-1)</f>
        <v>0.50770502733165346</v>
      </c>
      <c r="I4" s="476">
        <v>4577293</v>
      </c>
      <c r="J4" s="42"/>
      <c r="K4" s="539"/>
      <c r="L4" s="521">
        <f>H4/E4</f>
        <v>5.6313202939665768E-8</v>
      </c>
      <c r="M4" s="513"/>
      <c r="N4" s="513"/>
      <c r="O4" s="513"/>
      <c r="P4" s="522"/>
      <c r="Q4" s="513"/>
      <c r="R4" s="513"/>
      <c r="S4" s="528"/>
      <c r="T4" s="528"/>
      <c r="U4" s="529"/>
      <c r="V4" s="529"/>
      <c r="W4" s="529"/>
      <c r="X4" s="528"/>
      <c r="Y4" s="528"/>
      <c r="Z4" s="266"/>
      <c r="AA4" s="266"/>
      <c r="AB4" s="267"/>
    </row>
    <row r="5" spans="2:28" ht="18.95" customHeight="1">
      <c r="B5" s="472" t="s">
        <v>162</v>
      </c>
      <c r="C5" s="422"/>
      <c r="D5" s="423"/>
      <c r="E5" s="423">
        <v>9949869</v>
      </c>
      <c r="F5" s="534"/>
      <c r="G5" s="423">
        <v>5214168</v>
      </c>
      <c r="H5" s="535"/>
      <c r="I5" s="423">
        <v>4735657</v>
      </c>
      <c r="J5" s="42"/>
      <c r="K5" s="540"/>
      <c r="L5" s="266"/>
      <c r="M5" s="266"/>
      <c r="N5" s="266"/>
      <c r="O5" s="266"/>
      <c r="P5" s="267"/>
      <c r="Q5" s="266"/>
      <c r="R5" s="266"/>
      <c r="S5" s="528"/>
      <c r="T5" s="528"/>
      <c r="U5" s="529"/>
      <c r="V5" s="530"/>
      <c r="W5" s="528"/>
      <c r="X5" s="528"/>
      <c r="Y5" s="528"/>
      <c r="Z5" s="266"/>
      <c r="AA5" s="266"/>
      <c r="AB5" s="267"/>
    </row>
    <row r="6" spans="2:28" ht="18.95" customHeight="1">
      <c r="B6" s="472" t="s">
        <v>206</v>
      </c>
      <c r="C6" s="422"/>
      <c r="D6" s="423"/>
      <c r="E6" s="477">
        <v>1.1000000000000001</v>
      </c>
      <c r="F6" s="534"/>
      <c r="G6" s="477">
        <v>1.17</v>
      </c>
      <c r="H6" s="536"/>
      <c r="I6" s="477">
        <v>1.03</v>
      </c>
      <c r="J6" s="42"/>
      <c r="K6" s="540"/>
      <c r="L6" s="266"/>
      <c r="M6" s="266"/>
      <c r="N6" s="266"/>
      <c r="O6" s="266"/>
      <c r="P6" s="267"/>
      <c r="Q6" s="266"/>
      <c r="R6" s="266"/>
      <c r="S6" s="528"/>
      <c r="T6" s="528"/>
      <c r="U6" s="528"/>
      <c r="V6" s="530"/>
      <c r="W6" s="528"/>
      <c r="X6" s="528"/>
      <c r="Y6" s="528"/>
      <c r="Z6" s="266"/>
      <c r="AA6" s="266"/>
      <c r="AB6" s="267"/>
    </row>
    <row r="7" spans="2:28" ht="7.5" customHeight="1">
      <c r="B7" s="543"/>
      <c r="C7" s="543"/>
      <c r="D7" s="474"/>
      <c r="E7" s="518"/>
      <c r="F7" s="480"/>
      <c r="G7" s="474"/>
      <c r="H7" s="473"/>
      <c r="I7" s="474"/>
      <c r="K7" s="538"/>
      <c r="S7" s="526"/>
      <c r="T7" s="526"/>
      <c r="U7" s="527"/>
      <c r="V7" s="527"/>
      <c r="W7" s="527"/>
      <c r="X7" s="527"/>
      <c r="Y7" s="527"/>
    </row>
    <row r="8" spans="2:28" ht="7.5" customHeight="1">
      <c r="B8" s="473"/>
      <c r="C8" s="473"/>
      <c r="D8" s="474"/>
      <c r="E8" s="518"/>
      <c r="F8" s="480"/>
      <c r="G8" s="474"/>
      <c r="H8" s="473"/>
      <c r="I8" s="474"/>
      <c r="K8" s="538"/>
      <c r="S8" s="526"/>
      <c r="T8" s="526"/>
      <c r="U8" s="527"/>
      <c r="V8" s="527"/>
      <c r="W8" s="527"/>
      <c r="X8" s="527"/>
      <c r="Y8" s="527"/>
    </row>
    <row r="9" spans="2:28" ht="7.5" customHeight="1">
      <c r="B9" s="473"/>
      <c r="C9" s="473"/>
      <c r="D9" s="474"/>
      <c r="E9" s="518"/>
      <c r="F9" s="480"/>
      <c r="G9" s="474"/>
      <c r="H9" s="473"/>
      <c r="I9" s="474"/>
      <c r="S9" s="526"/>
      <c r="T9" s="526"/>
      <c r="U9" s="527"/>
      <c r="V9" s="527"/>
      <c r="W9" s="527"/>
      <c r="X9" s="527"/>
      <c r="Y9" s="527"/>
    </row>
    <row r="10" spans="2:28" ht="7.5" customHeight="1">
      <c r="B10" s="473"/>
      <c r="C10" s="473"/>
      <c r="D10" s="474"/>
      <c r="E10" s="518"/>
      <c r="F10" s="480"/>
      <c r="G10" s="474"/>
      <c r="H10" s="473"/>
      <c r="I10" s="474"/>
      <c r="S10" s="526"/>
      <c r="T10" s="526"/>
      <c r="U10" s="527"/>
      <c r="V10" s="527"/>
      <c r="W10" s="527"/>
      <c r="X10" s="527"/>
      <c r="Y10" s="527"/>
    </row>
    <row r="11" spans="2:28" ht="7.5" customHeight="1">
      <c r="B11" s="473"/>
      <c r="C11" s="473"/>
      <c r="D11" s="474"/>
      <c r="E11" s="518"/>
      <c r="F11" s="480"/>
      <c r="G11" s="474"/>
      <c r="H11" s="473"/>
      <c r="I11" s="474"/>
      <c r="S11" s="526"/>
      <c r="T11" s="526"/>
      <c r="U11" s="527"/>
      <c r="V11" s="527"/>
      <c r="W11" s="527"/>
      <c r="X11" s="527"/>
      <c r="Y11" s="527"/>
    </row>
    <row r="12" spans="2:28" ht="7.5" customHeight="1">
      <c r="B12" s="473"/>
      <c r="C12" s="473"/>
      <c r="D12" s="474"/>
      <c r="E12" s="518"/>
      <c r="F12" s="480"/>
      <c r="G12" s="474"/>
      <c r="H12" s="473"/>
      <c r="I12" s="474"/>
      <c r="S12" s="526"/>
      <c r="T12" s="526"/>
      <c r="U12" s="527"/>
      <c r="V12" s="527"/>
      <c r="W12" s="527"/>
      <c r="X12" s="527"/>
      <c r="Y12" s="527"/>
    </row>
    <row r="13" spans="2:28" ht="7.5" customHeight="1">
      <c r="B13" s="473"/>
      <c r="C13" s="473"/>
      <c r="D13" s="474"/>
      <c r="E13" s="518"/>
      <c r="F13" s="480"/>
      <c r="G13" s="474"/>
      <c r="H13" s="473"/>
      <c r="I13" s="474"/>
      <c r="S13" s="526"/>
      <c r="T13" s="526"/>
      <c r="U13" s="527"/>
      <c r="V13" s="527"/>
      <c r="W13" s="527"/>
      <c r="X13" s="527"/>
      <c r="Y13" s="527"/>
    </row>
    <row r="14" spans="2:28" ht="7.5" customHeight="1">
      <c r="B14" s="473"/>
      <c r="C14" s="473"/>
      <c r="D14" s="474"/>
      <c r="E14" s="518"/>
      <c r="F14" s="480"/>
      <c r="G14" s="474"/>
      <c r="H14" s="473"/>
      <c r="I14" s="474"/>
      <c r="S14" s="526"/>
      <c r="T14" s="526"/>
      <c r="U14" s="527"/>
      <c r="V14" s="527"/>
      <c r="W14" s="527"/>
      <c r="X14" s="527"/>
      <c r="Y14" s="527"/>
    </row>
    <row r="15" spans="2:28" ht="7.5" customHeight="1">
      <c r="B15" s="473"/>
      <c r="C15" s="473"/>
      <c r="D15" s="474"/>
      <c r="E15" s="518"/>
      <c r="F15" s="480"/>
      <c r="G15" s="474"/>
      <c r="H15" s="473"/>
      <c r="I15" s="474"/>
      <c r="S15" s="526"/>
      <c r="T15" s="526"/>
      <c r="U15" s="527"/>
      <c r="V15" s="527"/>
      <c r="W15" s="527"/>
      <c r="X15" s="527"/>
      <c r="Y15" s="527"/>
    </row>
    <row r="16" spans="2:28" ht="7.5" customHeight="1">
      <c r="B16" s="473"/>
      <c r="C16" s="473"/>
      <c r="D16" s="452"/>
      <c r="E16" s="452"/>
      <c r="F16" s="480"/>
      <c r="G16" s="452"/>
      <c r="H16" s="480"/>
      <c r="I16" s="452"/>
      <c r="S16" s="526"/>
      <c r="T16" s="526"/>
      <c r="U16" s="527"/>
      <c r="V16" s="527"/>
      <c r="W16" s="527"/>
      <c r="X16" s="527"/>
      <c r="Y16" s="527"/>
    </row>
    <row r="17" spans="1:28" s="481" customFormat="1" ht="18.75" customHeight="1">
      <c r="B17" s="509" t="s">
        <v>212</v>
      </c>
      <c r="C17" s="505"/>
      <c r="D17" s="506"/>
      <c r="E17" s="507" t="s">
        <v>211</v>
      </c>
      <c r="F17" s="508"/>
      <c r="G17" s="507" t="s">
        <v>203</v>
      </c>
      <c r="H17" s="508"/>
      <c r="I17" s="507" t="s">
        <v>204</v>
      </c>
      <c r="J17" s="484"/>
      <c r="K17" s="484"/>
      <c r="L17" s="488"/>
      <c r="M17" s="488"/>
      <c r="N17" s="488"/>
      <c r="O17" s="488"/>
      <c r="P17" s="489"/>
      <c r="Q17" s="488"/>
      <c r="R17" s="488"/>
      <c r="S17" s="531"/>
      <c r="T17" s="531"/>
      <c r="U17" s="531"/>
      <c r="V17" s="532"/>
      <c r="W17" s="531"/>
      <c r="X17" s="531"/>
      <c r="Y17" s="531"/>
      <c r="Z17" s="488"/>
      <c r="AA17" s="488"/>
      <c r="AB17" s="489"/>
    </row>
    <row r="18" spans="1:28" ht="6.75" customHeight="1">
      <c r="B18" s="29"/>
      <c r="C18" s="30"/>
      <c r="D18" s="467"/>
      <c r="E18" s="467"/>
      <c r="F18" s="492"/>
      <c r="G18" s="467"/>
      <c r="H18" s="468"/>
      <c r="I18" s="467"/>
      <c r="S18" s="526"/>
      <c r="T18" s="526"/>
      <c r="U18" s="527"/>
      <c r="V18" s="527"/>
      <c r="W18" s="527"/>
      <c r="X18" s="527"/>
      <c r="Y18" s="527"/>
    </row>
    <row r="19" spans="1:28" s="34" customFormat="1" ht="20.100000000000001" customHeight="1">
      <c r="A19" s="427"/>
      <c r="B19" s="33" t="s">
        <v>49</v>
      </c>
      <c r="C19" s="37"/>
      <c r="D19" s="39"/>
      <c r="E19" s="39">
        <v>6140001</v>
      </c>
      <c r="F19" s="480"/>
      <c r="G19" s="39">
        <v>2405754</v>
      </c>
      <c r="H19" s="473"/>
      <c r="I19" s="39">
        <v>3734218</v>
      </c>
      <c r="J19" s="33"/>
      <c r="K19" s="45"/>
      <c r="S19" s="526"/>
      <c r="T19" s="526"/>
      <c r="U19" s="526"/>
      <c r="V19" s="526"/>
      <c r="W19" s="526"/>
      <c r="X19" s="526"/>
      <c r="Y19" s="526"/>
    </row>
    <row r="20" spans="1:28" s="34" customFormat="1" ht="20.100000000000001" customHeight="1">
      <c r="B20" s="33" t="s">
        <v>50</v>
      </c>
      <c r="C20" s="37"/>
      <c r="D20" s="39"/>
      <c r="E20" s="39">
        <v>1561505</v>
      </c>
      <c r="F20" s="480"/>
      <c r="G20" s="39">
        <v>1498393</v>
      </c>
      <c r="H20" s="473"/>
      <c r="I20" s="39">
        <v>63103</v>
      </c>
      <c r="J20" s="33"/>
      <c r="K20" s="45"/>
      <c r="S20" s="526"/>
      <c r="T20" s="526"/>
      <c r="U20" s="526"/>
      <c r="V20" s="526"/>
      <c r="W20" s="526"/>
      <c r="X20" s="526"/>
      <c r="Y20" s="526"/>
    </row>
    <row r="21" spans="1:28" s="34" customFormat="1" ht="20.100000000000001" customHeight="1">
      <c r="B21" s="34" t="s">
        <v>48</v>
      </c>
      <c r="E21" s="423">
        <v>944769</v>
      </c>
      <c r="F21" s="493"/>
      <c r="G21" s="423">
        <v>350582</v>
      </c>
      <c r="I21" s="423">
        <v>594187</v>
      </c>
      <c r="J21" s="33"/>
      <c r="K21" s="45"/>
      <c r="T21" s="512"/>
    </row>
    <row r="22" spans="1:28" s="34" customFormat="1" ht="20.100000000000001" customHeight="1">
      <c r="B22" s="33" t="s">
        <v>107</v>
      </c>
      <c r="C22" s="37"/>
      <c r="D22" s="39"/>
      <c r="E22" s="39">
        <v>325708</v>
      </c>
      <c r="F22" s="480"/>
      <c r="G22" s="39">
        <v>154760</v>
      </c>
      <c r="H22" s="473"/>
      <c r="I22" s="39">
        <v>170944</v>
      </c>
      <c r="J22" s="33"/>
      <c r="K22" s="45"/>
      <c r="T22" s="512"/>
    </row>
    <row r="23" spans="1:28" s="34" customFormat="1" ht="20.100000000000001" customHeight="1">
      <c r="B23" s="33" t="s">
        <v>108</v>
      </c>
      <c r="C23" s="37"/>
      <c r="D23" s="39"/>
      <c r="E23" s="39">
        <v>43754</v>
      </c>
      <c r="F23" s="480"/>
      <c r="G23" s="39">
        <v>28913</v>
      </c>
      <c r="H23" s="473"/>
      <c r="I23" s="39">
        <v>14841</v>
      </c>
      <c r="J23" s="33"/>
      <c r="K23" s="45"/>
      <c r="T23" s="512"/>
    </row>
    <row r="24" spans="1:28" s="34" customFormat="1" ht="5.25" customHeight="1">
      <c r="B24" s="33"/>
      <c r="C24" s="37"/>
      <c r="D24" s="39"/>
      <c r="E24" s="39"/>
      <c r="F24" s="480"/>
      <c r="G24" s="39"/>
      <c r="H24" s="473"/>
      <c r="I24" s="39"/>
      <c r="J24" s="33"/>
      <c r="K24" s="45"/>
      <c r="T24" s="512"/>
    </row>
    <row r="25" spans="1:28" s="481" customFormat="1" ht="24" hidden="1" customHeight="1">
      <c r="B25" s="482" t="s">
        <v>45</v>
      </c>
      <c r="C25" s="483"/>
      <c r="D25" s="483"/>
      <c r="E25" s="483">
        <f>SUM(E19:E24)</f>
        <v>9015737</v>
      </c>
      <c r="F25" s="494"/>
      <c r="G25" s="483">
        <f>SUM(G19:G24)</f>
        <v>4438402</v>
      </c>
      <c r="H25" s="483">
        <f>SUM(H19:H24)</f>
        <v>0</v>
      </c>
      <c r="I25" s="483">
        <f>SUM(I19:I24)</f>
        <v>4577293</v>
      </c>
      <c r="J25" s="484"/>
      <c r="K25" s="485"/>
      <c r="T25" s="515"/>
    </row>
    <row r="26" spans="1:28" ht="9.9499999999999993" customHeight="1">
      <c r="B26" s="543"/>
      <c r="C26" s="543"/>
      <c r="D26" s="474"/>
      <c r="E26" s="518"/>
      <c r="F26" s="480"/>
      <c r="G26" s="474"/>
      <c r="H26" s="473"/>
      <c r="I26" s="474"/>
    </row>
    <row r="27" spans="1:28" ht="50.1" customHeight="1">
      <c r="B27" s="602"/>
      <c r="C27" s="602"/>
      <c r="D27" s="474" t="s">
        <v>132</v>
      </c>
      <c r="E27" s="518" t="s">
        <v>132</v>
      </c>
      <c r="F27" s="448"/>
      <c r="G27" s="474" t="s">
        <v>132</v>
      </c>
      <c r="H27" s="474"/>
      <c r="I27" s="474" t="s">
        <v>132</v>
      </c>
    </row>
    <row r="28" spans="1:28" s="481" customFormat="1" ht="18.75" customHeight="1">
      <c r="B28" s="504"/>
      <c r="C28" s="487"/>
      <c r="D28" s="487"/>
      <c r="E28" s="487"/>
      <c r="F28" s="486"/>
      <c r="G28" s="487"/>
      <c r="H28" s="486"/>
      <c r="I28" s="487"/>
      <c r="J28" s="484"/>
      <c r="K28" s="484"/>
      <c r="L28" s="488"/>
      <c r="M28" s="488"/>
      <c r="N28" s="488"/>
      <c r="O28" s="488"/>
      <c r="P28" s="489"/>
      <c r="Q28" s="488"/>
      <c r="R28" s="488"/>
      <c r="S28" s="488"/>
      <c r="T28" s="514"/>
      <c r="U28" s="488"/>
      <c r="V28" s="489"/>
      <c r="W28" s="488"/>
      <c r="X28" s="488"/>
      <c r="Y28" s="488"/>
      <c r="Z28" s="488"/>
      <c r="AA28" s="488"/>
      <c r="AB28" s="489"/>
    </row>
    <row r="29" spans="1:28">
      <c r="D29" s="40"/>
    </row>
    <row r="30" spans="1:28" s="176" customFormat="1" ht="19.7" customHeight="1">
      <c r="A30" s="314"/>
      <c r="B30" s="509" t="s">
        <v>207</v>
      </c>
      <c r="C30" s="505"/>
      <c r="D30" s="510"/>
      <c r="E30" s="507" t="s">
        <v>211</v>
      </c>
      <c r="F30" s="508"/>
      <c r="G30" s="507" t="s">
        <v>203</v>
      </c>
      <c r="H30" s="508"/>
      <c r="I30" s="507" t="s">
        <v>204</v>
      </c>
      <c r="T30" s="516"/>
    </row>
    <row r="31" spans="1:28" s="186" customFormat="1" ht="24.95" customHeight="1">
      <c r="C31" s="502" t="s">
        <v>52</v>
      </c>
      <c r="D31" s="496"/>
      <c r="E31" s="497">
        <v>1472013</v>
      </c>
      <c r="F31" s="497"/>
      <c r="G31" s="497">
        <v>720274</v>
      </c>
      <c r="H31" s="497"/>
      <c r="I31" s="497">
        <v>751736</v>
      </c>
      <c r="K31" s="511"/>
      <c r="T31" s="516"/>
    </row>
    <row r="32" spans="1:28" s="186" customFormat="1" ht="24.95" customHeight="1">
      <c r="C32" s="501" t="s">
        <v>61</v>
      </c>
      <c r="D32" s="496"/>
      <c r="E32" s="497">
        <v>280474</v>
      </c>
      <c r="F32" s="497"/>
      <c r="G32" s="497">
        <v>135523</v>
      </c>
      <c r="H32" s="497"/>
      <c r="I32" s="497">
        <v>144951</v>
      </c>
      <c r="T32" s="516"/>
    </row>
    <row r="33" spans="3:20" s="186" customFormat="1" ht="24.95" customHeight="1">
      <c r="C33" s="501" t="s">
        <v>65</v>
      </c>
      <c r="D33" s="496"/>
      <c r="E33" s="497">
        <v>270362</v>
      </c>
      <c r="F33" s="497"/>
      <c r="G33" s="497">
        <v>129048</v>
      </c>
      <c r="H33" s="497"/>
      <c r="I33" s="497">
        <v>141305</v>
      </c>
      <c r="T33" s="517">
        <v>1467756</v>
      </c>
    </row>
    <row r="34" spans="3:20" s="186" customFormat="1" ht="24.95" customHeight="1">
      <c r="C34" s="501" t="s">
        <v>182</v>
      </c>
      <c r="D34" s="496"/>
      <c r="E34" s="497">
        <v>179528</v>
      </c>
      <c r="F34" s="497"/>
      <c r="G34" s="497">
        <v>91135</v>
      </c>
      <c r="H34" s="497"/>
      <c r="I34" s="497">
        <v>88393</v>
      </c>
      <c r="T34" s="517">
        <v>280326</v>
      </c>
    </row>
    <row r="35" spans="3:20" s="186" customFormat="1" ht="24.95" customHeight="1">
      <c r="C35" s="501" t="s">
        <v>66</v>
      </c>
      <c r="D35" s="496"/>
      <c r="E35" s="497">
        <v>324108</v>
      </c>
      <c r="F35" s="497"/>
      <c r="G35" s="497">
        <v>155776</v>
      </c>
      <c r="H35" s="497"/>
      <c r="I35" s="497">
        <v>168329</v>
      </c>
      <c r="T35" s="517">
        <v>270289</v>
      </c>
    </row>
    <row r="36" spans="3:20" s="186" customFormat="1" ht="24.95" customHeight="1">
      <c r="C36" s="501" t="s">
        <v>69</v>
      </c>
      <c r="D36" s="496"/>
      <c r="E36" s="497">
        <v>129619</v>
      </c>
      <c r="F36" s="497"/>
      <c r="G36" s="497">
        <v>62382</v>
      </c>
      <c r="H36" s="497"/>
      <c r="I36" s="497">
        <v>67236</v>
      </c>
      <c r="K36" s="188"/>
      <c r="T36" s="517">
        <v>178292</v>
      </c>
    </row>
    <row r="37" spans="3:20" s="186" customFormat="1" ht="24.95" customHeight="1">
      <c r="C37" s="501" t="s">
        <v>70</v>
      </c>
      <c r="D37" s="496"/>
      <c r="E37" s="497">
        <v>565214</v>
      </c>
      <c r="F37" s="497"/>
      <c r="G37" s="497">
        <v>261560</v>
      </c>
      <c r="H37" s="497"/>
      <c r="I37" s="497">
        <v>303653</v>
      </c>
      <c r="K37" s="188"/>
      <c r="T37" s="517">
        <v>322017</v>
      </c>
    </row>
    <row r="38" spans="3:20" s="188" customFormat="1" ht="24.95" customHeight="1">
      <c r="C38" s="501" t="s">
        <v>80</v>
      </c>
      <c r="D38" s="496"/>
      <c r="E38" s="497">
        <v>361609</v>
      </c>
      <c r="F38" s="497"/>
      <c r="G38" s="497">
        <v>158283</v>
      </c>
      <c r="H38" s="497"/>
      <c r="I38" s="497">
        <v>203326</v>
      </c>
      <c r="T38" s="517">
        <v>129473</v>
      </c>
    </row>
    <row r="39" spans="3:20" s="188" customFormat="1" ht="24.95" customHeight="1">
      <c r="C39" s="501" t="s">
        <v>86</v>
      </c>
      <c r="D39" s="496"/>
      <c r="E39" s="497">
        <v>1547697</v>
      </c>
      <c r="F39" s="497"/>
      <c r="G39" s="497">
        <v>800092</v>
      </c>
      <c r="H39" s="497"/>
      <c r="I39" s="497">
        <v>747601</v>
      </c>
      <c r="T39" s="517">
        <v>565026</v>
      </c>
    </row>
    <row r="40" spans="3:20" s="188" customFormat="1" ht="24.95" customHeight="1">
      <c r="C40" s="501" t="s">
        <v>89</v>
      </c>
      <c r="D40" s="496"/>
      <c r="E40" s="497">
        <v>919698</v>
      </c>
      <c r="F40" s="497"/>
      <c r="G40" s="497">
        <v>453740</v>
      </c>
      <c r="H40" s="497"/>
      <c r="I40" s="497">
        <v>465953</v>
      </c>
      <c r="T40" s="517">
        <v>360756</v>
      </c>
    </row>
    <row r="41" spans="3:20" s="188" customFormat="1" ht="24.95" customHeight="1">
      <c r="C41" s="501" t="s">
        <v>93</v>
      </c>
      <c r="D41" s="496"/>
      <c r="E41" s="497">
        <v>217299</v>
      </c>
      <c r="F41" s="497"/>
      <c r="G41" s="497">
        <v>100026</v>
      </c>
      <c r="H41" s="497"/>
      <c r="I41" s="497">
        <v>117273</v>
      </c>
      <c r="T41" s="517">
        <v>1542221</v>
      </c>
    </row>
    <row r="42" spans="3:20" s="188" customFormat="1" ht="24.95" customHeight="1">
      <c r="C42" s="501" t="s">
        <v>96</v>
      </c>
      <c r="D42" s="496"/>
      <c r="E42" s="497">
        <v>680323</v>
      </c>
      <c r="F42" s="497"/>
      <c r="G42" s="497">
        <v>343398</v>
      </c>
      <c r="H42" s="497"/>
      <c r="I42" s="497">
        <v>336922</v>
      </c>
      <c r="T42" s="517">
        <v>917315</v>
      </c>
    </row>
    <row r="43" spans="3:20" s="188" customFormat="1" ht="24.95" customHeight="1">
      <c r="C43" s="501" t="s">
        <v>99</v>
      </c>
      <c r="D43" s="496"/>
      <c r="E43" s="497">
        <v>1111146</v>
      </c>
      <c r="F43" s="497"/>
      <c r="G43" s="497">
        <v>563775</v>
      </c>
      <c r="H43" s="497"/>
      <c r="I43" s="497">
        <v>547359</v>
      </c>
      <c r="T43" s="517">
        <v>217095</v>
      </c>
    </row>
    <row r="44" spans="3:20" s="188" customFormat="1" ht="24.95" customHeight="1">
      <c r="C44" s="501" t="s">
        <v>100</v>
      </c>
      <c r="D44" s="496"/>
      <c r="E44" s="497">
        <v>230722</v>
      </c>
      <c r="F44" s="497"/>
      <c r="G44" s="497">
        <v>110869</v>
      </c>
      <c r="H44" s="497"/>
      <c r="I44" s="497">
        <v>119853</v>
      </c>
      <c r="T44" s="517">
        <v>679402</v>
      </c>
    </row>
    <row r="45" spans="3:20" s="188" customFormat="1" ht="24.95" customHeight="1">
      <c r="C45" s="501" t="s">
        <v>101</v>
      </c>
      <c r="D45" s="496"/>
      <c r="E45" s="497">
        <v>129334</v>
      </c>
      <c r="F45" s="497"/>
      <c r="G45" s="497">
        <v>62096</v>
      </c>
      <c r="H45" s="497"/>
      <c r="I45" s="497">
        <v>67238</v>
      </c>
      <c r="T45" s="517">
        <v>1105001</v>
      </c>
    </row>
    <row r="46" spans="3:20" s="188" customFormat="1" ht="24.95" customHeight="1">
      <c r="C46" s="501" t="s">
        <v>164</v>
      </c>
      <c r="D46" s="496"/>
      <c r="E46" s="497">
        <v>514971</v>
      </c>
      <c r="F46" s="497"/>
      <c r="G46" s="497">
        <v>250852</v>
      </c>
      <c r="H46" s="497"/>
      <c r="I46" s="497">
        <v>264118</v>
      </c>
      <c r="T46" s="517">
        <v>230177</v>
      </c>
    </row>
    <row r="47" spans="3:20" s="188" customFormat="1" ht="24.95" customHeight="1">
      <c r="C47" s="501" t="s">
        <v>160</v>
      </c>
      <c r="D47" s="496"/>
      <c r="E47" s="497">
        <v>65176</v>
      </c>
      <c r="F47" s="497"/>
      <c r="G47" s="497">
        <v>31307</v>
      </c>
      <c r="H47" s="497"/>
      <c r="I47" s="497">
        <v>33869</v>
      </c>
      <c r="T47" s="517">
        <v>129080</v>
      </c>
    </row>
    <row r="48" spans="3:20" s="188" customFormat="1" ht="24.95" customHeight="1">
      <c r="C48" s="501" t="s">
        <v>208</v>
      </c>
      <c r="D48" s="496"/>
      <c r="E48" s="497">
        <v>8461</v>
      </c>
      <c r="F48" s="497"/>
      <c r="G48" s="497">
        <v>4252</v>
      </c>
      <c r="H48" s="497"/>
      <c r="I48" s="497">
        <v>4209</v>
      </c>
      <c r="T48" s="517">
        <v>514162</v>
      </c>
    </row>
    <row r="49" spans="2:20" s="188" customFormat="1" ht="24.95" customHeight="1">
      <c r="C49" s="501" t="s">
        <v>209</v>
      </c>
      <c r="D49" s="496"/>
      <c r="E49" s="497">
        <v>7983</v>
      </c>
      <c r="F49" s="497"/>
      <c r="G49" s="497">
        <v>4014</v>
      </c>
      <c r="H49" s="497"/>
      <c r="I49" s="497">
        <v>3969</v>
      </c>
      <c r="K49" s="176"/>
      <c r="T49" s="517">
        <v>65074</v>
      </c>
    </row>
    <row r="50" spans="2:20" s="188" customFormat="1" ht="17.25" customHeight="1">
      <c r="B50" s="498"/>
      <c r="C50" s="498"/>
      <c r="D50" s="496"/>
      <c r="E50" s="497"/>
      <c r="F50" s="497"/>
      <c r="G50" s="497"/>
      <c r="H50" s="497"/>
      <c r="I50" s="497"/>
      <c r="T50" s="517">
        <v>8388</v>
      </c>
    </row>
    <row r="51" spans="2:20" s="176" customFormat="1" ht="18.600000000000001" customHeight="1">
      <c r="C51" s="503" t="s">
        <v>45</v>
      </c>
      <c r="D51" s="495"/>
      <c r="E51" s="500">
        <v>9015737</v>
      </c>
      <c r="F51" s="500">
        <v>0.4922996311893304</v>
      </c>
      <c r="G51" s="500">
        <v>4438402</v>
      </c>
      <c r="H51" s="500">
        <v>0.50770502733165346</v>
      </c>
      <c r="I51" s="500">
        <v>4577293</v>
      </c>
      <c r="T51" s="517">
        <v>7802</v>
      </c>
    </row>
    <row r="52" spans="2:20">
      <c r="E52" s="39"/>
      <c r="F52" s="39"/>
      <c r="G52" s="39"/>
      <c r="H52" s="39"/>
      <c r="I52" s="39"/>
      <c r="T52" s="512">
        <f>SUM(T33:T51)</f>
        <v>8989652</v>
      </c>
    </row>
    <row r="55" spans="2:20" ht="18">
      <c r="B55" s="520" t="s">
        <v>213</v>
      </c>
    </row>
    <row r="56" spans="2:20" ht="18">
      <c r="B56" s="520" t="s">
        <v>214</v>
      </c>
    </row>
    <row r="79" spans="3:4">
      <c r="C79" s="502"/>
      <c r="D79" s="496"/>
    </row>
    <row r="80" spans="3:4">
      <c r="C80" s="501"/>
      <c r="D80" s="496"/>
    </row>
    <row r="81" spans="3:4">
      <c r="C81" s="501"/>
      <c r="D81" s="496"/>
    </row>
    <row r="82" spans="3:4">
      <c r="C82" s="501"/>
      <c r="D82" s="496"/>
    </row>
    <row r="83" spans="3:4">
      <c r="C83" s="501"/>
      <c r="D83" s="496"/>
    </row>
    <row r="84" spans="3:4">
      <c r="C84" s="501"/>
      <c r="D84" s="496"/>
    </row>
    <row r="85" spans="3:4">
      <c r="C85" s="501"/>
      <c r="D85" s="496"/>
    </row>
    <row r="86" spans="3:4">
      <c r="C86" s="501"/>
      <c r="D86" s="496"/>
    </row>
    <row r="87" spans="3:4">
      <c r="C87" s="501"/>
      <c r="D87" s="496"/>
    </row>
    <row r="88" spans="3:4">
      <c r="C88" s="501"/>
      <c r="D88" s="496"/>
    </row>
    <row r="89" spans="3:4">
      <c r="C89" s="501"/>
      <c r="D89" s="496"/>
    </row>
    <row r="90" spans="3:4">
      <c r="C90" s="501"/>
      <c r="D90" s="496"/>
    </row>
    <row r="91" spans="3:4">
      <c r="C91" s="501"/>
      <c r="D91" s="496"/>
    </row>
    <row r="92" spans="3:4">
      <c r="C92" s="501"/>
      <c r="D92" s="496"/>
    </row>
    <row r="93" spans="3:4">
      <c r="C93" s="501"/>
      <c r="D93" s="496"/>
    </row>
    <row r="94" spans="3:4">
      <c r="C94" s="501"/>
      <c r="D94" s="496"/>
    </row>
    <row r="95" spans="3:4">
      <c r="C95" s="501"/>
      <c r="D95" s="496"/>
    </row>
    <row r="96" spans="3:4">
      <c r="C96" s="501"/>
      <c r="D96" s="496"/>
    </row>
    <row r="97" spans="3:4">
      <c r="C97" s="501"/>
      <c r="D97" s="496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/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41" t="s">
        <v>165</v>
      </c>
      <c r="C7" s="541"/>
      <c r="D7" s="541"/>
      <c r="E7" s="541"/>
      <c r="F7" s="541"/>
      <c r="G7" s="541"/>
      <c r="H7" s="541"/>
      <c r="I7" s="541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191</v>
      </c>
      <c r="C21" s="9"/>
      <c r="D21" s="9"/>
      <c r="E21" s="9"/>
      <c r="F21" s="9"/>
      <c r="G21" s="9"/>
    </row>
    <row r="22" spans="2:9" ht="20.100000000000001" customHeight="1">
      <c r="B22" s="294" t="s">
        <v>202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Y44" sqref="Y44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215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6"/>
      <c r="M3" s="35"/>
      <c r="N3" s="426"/>
      <c r="O3" s="35"/>
      <c r="P3" s="35"/>
      <c r="Q3" s="35"/>
      <c r="R3" s="426"/>
      <c r="S3" s="35"/>
      <c r="T3" s="426"/>
      <c r="U3" s="35"/>
    </row>
    <row r="4" spans="2:40" ht="27.95" customHeight="1">
      <c r="B4" s="550" t="s">
        <v>139</v>
      </c>
      <c r="C4" s="550"/>
      <c r="D4" s="412"/>
      <c r="E4" s="545" t="s">
        <v>140</v>
      </c>
      <c r="F4" s="545"/>
      <c r="G4" s="545"/>
      <c r="H4" s="545"/>
      <c r="I4" s="545"/>
      <c r="J4" s="412"/>
      <c r="K4" s="545" t="s">
        <v>49</v>
      </c>
      <c r="L4" s="545"/>
      <c r="M4" s="545"/>
      <c r="N4" s="545"/>
      <c r="O4" s="545"/>
      <c r="P4" s="412"/>
      <c r="Q4" s="545" t="s">
        <v>50</v>
      </c>
      <c r="R4" s="545"/>
      <c r="S4" s="545"/>
      <c r="T4" s="545"/>
      <c r="U4" s="545"/>
    </row>
    <row r="5" spans="2:40" s="295" customFormat="1" ht="4.5" customHeight="1">
      <c r="B5" s="298"/>
      <c r="C5" s="413"/>
      <c r="D5" s="297"/>
      <c r="E5" s="298"/>
      <c r="F5" s="414"/>
      <c r="G5" s="414"/>
      <c r="H5" s="414"/>
      <c r="I5" s="414"/>
      <c r="J5" s="298"/>
      <c r="K5" s="298"/>
      <c r="L5" s="414"/>
      <c r="M5" s="414"/>
      <c r="N5" s="414"/>
      <c r="O5" s="414"/>
      <c r="P5" s="298"/>
      <c r="Q5" s="298"/>
      <c r="R5" s="414"/>
      <c r="S5" s="414"/>
      <c r="T5" s="414"/>
      <c r="U5" s="414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5" t="s">
        <v>141</v>
      </c>
      <c r="C6" s="416"/>
      <c r="D6" s="244"/>
      <c r="E6" s="417" t="s">
        <v>7</v>
      </c>
      <c r="F6" s="418"/>
      <c r="G6" s="417" t="s">
        <v>142</v>
      </c>
      <c r="H6" s="418"/>
      <c r="I6" s="417" t="s">
        <v>143</v>
      </c>
      <c r="J6" s="419"/>
      <c r="K6" s="417" t="s">
        <v>7</v>
      </c>
      <c r="L6" s="418"/>
      <c r="M6" s="417" t="s">
        <v>142</v>
      </c>
      <c r="N6" s="418"/>
      <c r="O6" s="417" t="s">
        <v>143</v>
      </c>
      <c r="P6" s="419"/>
      <c r="Q6" s="417" t="s">
        <v>7</v>
      </c>
      <c r="R6" s="418"/>
      <c r="S6" s="417" t="s">
        <v>142</v>
      </c>
      <c r="T6" s="418"/>
      <c r="U6" s="417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0"/>
      <c r="M7" s="36"/>
      <c r="N7" s="420"/>
      <c r="O7" s="36"/>
      <c r="P7" s="36"/>
      <c r="Q7" s="36"/>
      <c r="R7" s="420"/>
      <c r="S7" s="36"/>
      <c r="T7" s="420"/>
      <c r="U7" s="36"/>
    </row>
    <row r="8" spans="2:40" ht="18.95" customHeight="1">
      <c r="B8" s="36" t="s">
        <v>144</v>
      </c>
      <c r="C8" s="422"/>
      <c r="D8" s="407"/>
      <c r="E8" s="423">
        <v>725693</v>
      </c>
      <c r="F8" s="423"/>
      <c r="G8" s="423">
        <v>765063.84202999983</v>
      </c>
      <c r="H8" s="423"/>
      <c r="I8" s="424">
        <v>1054.2527515492086</v>
      </c>
      <c r="J8" s="464"/>
      <c r="K8" s="423">
        <v>4559598</v>
      </c>
      <c r="L8" s="425"/>
      <c r="M8" s="423">
        <v>6407182.3529500011</v>
      </c>
      <c r="N8" s="425"/>
      <c r="O8" s="424">
        <v>1405.2077294862399</v>
      </c>
      <c r="P8" s="464"/>
      <c r="Q8" s="423">
        <v>1741333</v>
      </c>
      <c r="R8" s="425"/>
      <c r="S8" s="423">
        <v>1446035.2553200002</v>
      </c>
      <c r="T8" s="425"/>
      <c r="U8" s="424">
        <v>830.41856745378402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2"/>
      <c r="D9" s="407"/>
      <c r="E9" s="423">
        <v>114351</v>
      </c>
      <c r="F9" s="423"/>
      <c r="G9" s="423">
        <v>89961.766459999941</v>
      </c>
      <c r="H9" s="423"/>
      <c r="I9" s="424">
        <v>786.71604498430213</v>
      </c>
      <c r="J9" s="464"/>
      <c r="K9" s="423">
        <v>1320660</v>
      </c>
      <c r="L9" s="425"/>
      <c r="M9" s="423">
        <v>1104956.9597800004</v>
      </c>
      <c r="N9" s="425"/>
      <c r="O9" s="424">
        <v>836.67027075856049</v>
      </c>
      <c r="P9" s="464"/>
      <c r="Q9" s="423">
        <v>466309</v>
      </c>
      <c r="R9" s="425"/>
      <c r="S9" s="423">
        <v>262288.19150999992</v>
      </c>
      <c r="T9" s="425"/>
      <c r="U9" s="424">
        <v>562.4772232789843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6759</v>
      </c>
      <c r="F10" s="39"/>
      <c r="G10" s="39">
        <v>7002.8567299999977</v>
      </c>
      <c r="H10" s="39"/>
      <c r="I10" s="40">
        <v>1036.0788178724661</v>
      </c>
      <c r="J10" s="464"/>
      <c r="K10" s="39">
        <v>65649</v>
      </c>
      <c r="L10" s="41"/>
      <c r="M10" s="39">
        <v>91584.626269999935</v>
      </c>
      <c r="N10" s="41"/>
      <c r="O10" s="40">
        <v>1395.0650622248615</v>
      </c>
      <c r="P10" s="464"/>
      <c r="Q10" s="39">
        <v>40829</v>
      </c>
      <c r="R10" s="41"/>
      <c r="S10" s="39">
        <v>31463.196980000001</v>
      </c>
      <c r="T10" s="41"/>
      <c r="U10" s="40">
        <v>770.60905189938524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2041</v>
      </c>
      <c r="F11" s="39"/>
      <c r="G11" s="39">
        <v>3486.8802199999996</v>
      </c>
      <c r="H11" s="39"/>
      <c r="I11" s="40">
        <v>1708.4175502204801</v>
      </c>
      <c r="J11" s="464"/>
      <c r="K11" s="39">
        <v>35284</v>
      </c>
      <c r="L11" s="41"/>
      <c r="M11" s="39">
        <v>86439.304039999988</v>
      </c>
      <c r="N11" s="41"/>
      <c r="O11" s="40">
        <v>2449.8158950232396</v>
      </c>
      <c r="P11" s="464"/>
      <c r="Q11" s="39">
        <v>20518</v>
      </c>
      <c r="R11" s="41"/>
      <c r="S11" s="39">
        <v>23539.996190000002</v>
      </c>
      <c r="T11" s="41"/>
      <c r="U11" s="40">
        <v>1147.285124768496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85505</v>
      </c>
      <c r="F12" s="39"/>
      <c r="G12" s="39">
        <v>102408.37147999997</v>
      </c>
      <c r="H12" s="39"/>
      <c r="I12" s="40">
        <v>1197.6886904859361</v>
      </c>
      <c r="J12" s="464"/>
      <c r="K12" s="39">
        <v>54378</v>
      </c>
      <c r="L12" s="41"/>
      <c r="M12" s="39">
        <v>72331.630210000032</v>
      </c>
      <c r="N12" s="41"/>
      <c r="O12" s="40">
        <v>1330.1634890948553</v>
      </c>
      <c r="P12" s="464"/>
      <c r="Q12" s="39">
        <v>51608</v>
      </c>
      <c r="R12" s="41"/>
      <c r="S12" s="39">
        <v>49240.611289999986</v>
      </c>
      <c r="T12" s="41"/>
      <c r="U12" s="40">
        <v>954.1274858549059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11769</v>
      </c>
      <c r="F13" s="39"/>
      <c r="G13" s="39">
        <v>13639.013820000006</v>
      </c>
      <c r="H13" s="39"/>
      <c r="I13" s="40">
        <v>1158.8931786897788</v>
      </c>
      <c r="J13" s="464"/>
      <c r="K13" s="39">
        <v>10480</v>
      </c>
      <c r="L13" s="41"/>
      <c r="M13" s="39">
        <v>18260.217540000016</v>
      </c>
      <c r="N13" s="41"/>
      <c r="O13" s="40">
        <v>1742.3871698473299</v>
      </c>
      <c r="P13" s="464"/>
      <c r="Q13" s="39">
        <v>9706</v>
      </c>
      <c r="R13" s="41"/>
      <c r="S13" s="39">
        <v>12209.558830000002</v>
      </c>
      <c r="T13" s="41"/>
      <c r="U13" s="40">
        <v>1257.9392983721411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4091</v>
      </c>
      <c r="F14" s="39"/>
      <c r="G14" s="39">
        <v>1769.1125500000005</v>
      </c>
      <c r="H14" s="39"/>
      <c r="I14" s="40">
        <v>432.44012466389648</v>
      </c>
      <c r="J14" s="464"/>
      <c r="K14" s="39">
        <v>216249</v>
      </c>
      <c r="L14" s="41"/>
      <c r="M14" s="39">
        <v>90733.068169999984</v>
      </c>
      <c r="N14" s="41"/>
      <c r="O14" s="40">
        <v>419.57682195062165</v>
      </c>
      <c r="P14" s="464"/>
      <c r="Q14" s="39">
        <v>19519</v>
      </c>
      <c r="R14" s="41"/>
      <c r="S14" s="39">
        <v>8486.6380400000126</v>
      </c>
      <c r="T14" s="41"/>
      <c r="U14" s="40">
        <v>434.78856703724637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64"/>
      <c r="K15" s="39"/>
      <c r="L15" s="41"/>
      <c r="M15" s="39"/>
      <c r="N15" s="41"/>
      <c r="O15" s="40"/>
      <c r="P15" s="464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0" t="s">
        <v>151</v>
      </c>
      <c r="C16" s="336"/>
      <c r="D16" s="337"/>
      <c r="E16" s="336">
        <v>950209</v>
      </c>
      <c r="F16" s="336"/>
      <c r="G16" s="336">
        <v>983331.84329000092</v>
      </c>
      <c r="H16" s="336"/>
      <c r="I16" s="338">
        <v>1034.8584819655475</v>
      </c>
      <c r="J16" s="337"/>
      <c r="K16" s="336">
        <v>6262298</v>
      </c>
      <c r="L16" s="339"/>
      <c r="M16" s="336">
        <v>7871488.1589599773</v>
      </c>
      <c r="N16" s="339"/>
      <c r="O16" s="338">
        <v>1256.9648009340945</v>
      </c>
      <c r="P16" s="337"/>
      <c r="Q16" s="336">
        <v>2349822</v>
      </c>
      <c r="R16" s="339"/>
      <c r="S16" s="336">
        <v>1833263.4481600011</v>
      </c>
      <c r="T16" s="339"/>
      <c r="U16" s="338">
        <v>780.17119941850956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467"/>
      <c r="F17" s="467"/>
      <c r="G17" s="467"/>
      <c r="H17" s="467"/>
      <c r="I17" s="467"/>
      <c r="J17" s="468"/>
      <c r="K17" s="467"/>
      <c r="L17" s="469"/>
      <c r="M17" s="467"/>
      <c r="N17" s="469"/>
      <c r="O17" s="467"/>
      <c r="P17" s="468"/>
      <c r="Q17" s="467"/>
      <c r="R17" s="469"/>
      <c r="S17" s="467"/>
      <c r="T17" s="469"/>
      <c r="U17" s="467"/>
    </row>
    <row r="18" spans="1:32" s="34" customFormat="1" ht="50.25" customHeight="1">
      <c r="A18" s="427"/>
      <c r="B18" s="553"/>
      <c r="C18" s="553"/>
      <c r="D18" s="35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 t="s">
        <v>132</v>
      </c>
      <c r="P18" s="463"/>
      <c r="Q18" s="463" t="s">
        <v>132</v>
      </c>
      <c r="R18" s="463"/>
      <c r="S18" s="463" t="s">
        <v>132</v>
      </c>
      <c r="T18" s="463"/>
      <c r="U18" s="463" t="s">
        <v>132</v>
      </c>
      <c r="V18" s="33"/>
      <c r="W18" s="33"/>
    </row>
    <row r="19" spans="1:32" s="34" customFormat="1" ht="9.9499999999999993" customHeight="1">
      <c r="A19" s="427"/>
      <c r="B19" s="553"/>
      <c r="C19" s="553"/>
      <c r="D19" s="35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33"/>
      <c r="W19" s="33"/>
    </row>
    <row r="20" spans="1:32" ht="27.95" customHeight="1">
      <c r="A20" s="36"/>
      <c r="B20" s="550" t="s">
        <v>139</v>
      </c>
      <c r="C20" s="551"/>
      <c r="D20" s="412"/>
      <c r="E20" s="545" t="s">
        <v>107</v>
      </c>
      <c r="F20" s="545"/>
      <c r="G20" s="545"/>
      <c r="H20" s="545"/>
      <c r="I20" s="545"/>
      <c r="J20" s="470"/>
      <c r="K20" s="545" t="s">
        <v>108</v>
      </c>
      <c r="L20" s="545"/>
      <c r="M20" s="545"/>
      <c r="N20" s="545"/>
      <c r="O20" s="545"/>
      <c r="P20" s="470"/>
      <c r="Q20" s="545" t="s">
        <v>152</v>
      </c>
      <c r="R20" s="545"/>
      <c r="S20" s="545"/>
      <c r="T20" s="545"/>
      <c r="U20" s="545"/>
    </row>
    <row r="21" spans="1:32" s="295" customFormat="1" ht="4.5" customHeight="1">
      <c r="A21" s="300"/>
      <c r="B21" s="298"/>
      <c r="C21" s="413"/>
      <c r="D21" s="297"/>
      <c r="E21" s="298"/>
      <c r="F21" s="414"/>
      <c r="G21" s="414"/>
      <c r="H21" s="414"/>
      <c r="I21" s="414"/>
      <c r="J21" s="298"/>
      <c r="K21" s="298"/>
      <c r="L21" s="414"/>
      <c r="M21" s="414"/>
      <c r="N21" s="414"/>
      <c r="O21" s="414"/>
      <c r="P21" s="298"/>
      <c r="Q21" s="298"/>
      <c r="R21" s="414"/>
      <c r="S21" s="414"/>
      <c r="T21" s="414"/>
      <c r="U21" s="414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5" t="s">
        <v>141</v>
      </c>
      <c r="C22" s="416"/>
      <c r="D22" s="244"/>
      <c r="E22" s="417" t="s">
        <v>7</v>
      </c>
      <c r="F22" s="418"/>
      <c r="G22" s="417" t="s">
        <v>142</v>
      </c>
      <c r="H22" s="418"/>
      <c r="I22" s="417" t="s">
        <v>143</v>
      </c>
      <c r="J22" s="419"/>
      <c r="K22" s="417" t="s">
        <v>7</v>
      </c>
      <c r="L22" s="418"/>
      <c r="M22" s="417" t="s">
        <v>142</v>
      </c>
      <c r="N22" s="418"/>
      <c r="O22" s="417" t="s">
        <v>143</v>
      </c>
      <c r="P22" s="419"/>
      <c r="Q22" s="417" t="s">
        <v>7</v>
      </c>
      <c r="R22" s="418"/>
      <c r="S22" s="417" t="s">
        <v>142</v>
      </c>
      <c r="T22" s="418"/>
      <c r="U22" s="417" t="s">
        <v>143</v>
      </c>
    </row>
    <row r="23" spans="1:32" s="34" customFormat="1" ht="9.9499999999999993" customHeight="1">
      <c r="A23" s="427"/>
      <c r="B23" s="552"/>
      <c r="C23" s="552"/>
      <c r="D23" s="36"/>
      <c r="E23" s="465"/>
      <c r="F23" s="465"/>
      <c r="G23" s="465"/>
      <c r="H23" s="465"/>
      <c r="I23" s="465"/>
      <c r="J23" s="465"/>
      <c r="K23" s="465"/>
      <c r="L23" s="420"/>
      <c r="M23" s="465"/>
      <c r="N23" s="420"/>
      <c r="O23" s="465"/>
      <c r="P23" s="465"/>
      <c r="Q23" s="463"/>
      <c r="R23" s="421"/>
      <c r="S23" s="463"/>
      <c r="T23" s="421"/>
      <c r="U23" s="463"/>
      <c r="V23" s="33"/>
      <c r="W23" s="33"/>
    </row>
    <row r="24" spans="1:32" s="34" customFormat="1" ht="19.5" customHeight="1">
      <c r="A24" s="427"/>
      <c r="B24" s="36" t="s">
        <v>144</v>
      </c>
      <c r="C24" s="422"/>
      <c r="D24" s="407"/>
      <c r="E24" s="423">
        <v>260861</v>
      </c>
      <c r="F24" s="423"/>
      <c r="G24" s="423">
        <v>117684.09650000012</v>
      </c>
      <c r="H24" s="423"/>
      <c r="I24" s="424">
        <v>451.13718225415113</v>
      </c>
      <c r="J24" s="464"/>
      <c r="K24" s="423">
        <v>32036</v>
      </c>
      <c r="L24" s="425"/>
      <c r="M24" s="423">
        <v>21314.72890000002</v>
      </c>
      <c r="N24" s="425"/>
      <c r="O24" s="424">
        <v>665.3367742539649</v>
      </c>
      <c r="P24" s="464"/>
      <c r="Q24" s="423">
        <v>7319521</v>
      </c>
      <c r="R24" s="425"/>
      <c r="S24" s="423">
        <v>8757280.2757000402</v>
      </c>
      <c r="T24" s="425"/>
      <c r="U24" s="424">
        <v>1196.4280552921484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63638</v>
      </c>
      <c r="F25" s="39"/>
      <c r="G25" s="39">
        <v>23027.045420000002</v>
      </c>
      <c r="H25" s="39"/>
      <c r="I25" s="40">
        <v>361.84426631886612</v>
      </c>
      <c r="J25" s="464"/>
      <c r="K25" s="39">
        <v>9906</v>
      </c>
      <c r="L25" s="41"/>
      <c r="M25" s="39">
        <v>4913.535630000003</v>
      </c>
      <c r="N25" s="41"/>
      <c r="O25" s="40">
        <v>496.01611447607536</v>
      </c>
      <c r="P25" s="464"/>
      <c r="Q25" s="39">
        <v>1974864</v>
      </c>
      <c r="R25" s="41"/>
      <c r="S25" s="39">
        <v>1485147.4988000016</v>
      </c>
      <c r="T25" s="41"/>
      <c r="U25" s="40">
        <v>752.02520214050264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4839</v>
      </c>
      <c r="F26" s="39"/>
      <c r="G26" s="39">
        <v>2555.1201900000005</v>
      </c>
      <c r="H26" s="39"/>
      <c r="I26" s="40">
        <v>528.02649101053942</v>
      </c>
      <c r="J26" s="464"/>
      <c r="K26" s="39">
        <v>1227</v>
      </c>
      <c r="L26" s="41"/>
      <c r="M26" s="39">
        <v>831.57048999999995</v>
      </c>
      <c r="N26" s="41"/>
      <c r="O26" s="40">
        <v>677.72656071719643</v>
      </c>
      <c r="P26" s="464"/>
      <c r="Q26" s="39">
        <v>119303</v>
      </c>
      <c r="R26" s="41"/>
      <c r="S26" s="39">
        <v>133437.37066000002</v>
      </c>
      <c r="T26" s="41"/>
      <c r="U26" s="40">
        <v>1118.4745619137827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1909</v>
      </c>
      <c r="F27" s="39"/>
      <c r="G27" s="39">
        <v>1505.8399899999995</v>
      </c>
      <c r="H27" s="39"/>
      <c r="I27" s="40">
        <v>788.8108905185959</v>
      </c>
      <c r="J27" s="464"/>
      <c r="K27" s="39">
        <v>639</v>
      </c>
      <c r="L27" s="41"/>
      <c r="M27" s="39">
        <v>665.99481000000003</v>
      </c>
      <c r="N27" s="41"/>
      <c r="O27" s="40">
        <v>1042.2453990610329</v>
      </c>
      <c r="P27" s="464"/>
      <c r="Q27" s="39">
        <v>60391</v>
      </c>
      <c r="R27" s="41"/>
      <c r="S27" s="39">
        <v>115638.01524999994</v>
      </c>
      <c r="T27" s="41"/>
      <c r="U27" s="40">
        <v>1914.8219974830677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10754</v>
      </c>
      <c r="F28" s="39"/>
      <c r="G28" s="39">
        <v>4869.1788899999992</v>
      </c>
      <c r="H28" s="39"/>
      <c r="I28" s="40">
        <v>452.7783978054677</v>
      </c>
      <c r="J28" s="464"/>
      <c r="K28" s="39">
        <v>493</v>
      </c>
      <c r="L28" s="41"/>
      <c r="M28" s="39">
        <v>489.14519999999982</v>
      </c>
      <c r="N28" s="41"/>
      <c r="O28" s="40">
        <v>992.18093306287994</v>
      </c>
      <c r="P28" s="464"/>
      <c r="Q28" s="39">
        <v>202738</v>
      </c>
      <c r="R28" s="41"/>
      <c r="S28" s="39">
        <v>229338.9370699999</v>
      </c>
      <c r="T28" s="41"/>
      <c r="U28" s="40">
        <v>1131.2084417820038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1040</v>
      </c>
      <c r="F29" s="39"/>
      <c r="G29" s="39">
        <v>855.6471700000003</v>
      </c>
      <c r="H29" s="39"/>
      <c r="I29" s="40">
        <v>822.73766346153877</v>
      </c>
      <c r="J29" s="464"/>
      <c r="K29" s="39">
        <v>198</v>
      </c>
      <c r="L29" s="41"/>
      <c r="M29" s="39">
        <v>253.42333999999997</v>
      </c>
      <c r="N29" s="41"/>
      <c r="O29" s="40">
        <v>1279.9158585858584</v>
      </c>
      <c r="P29" s="464"/>
      <c r="Q29" s="39">
        <v>33193</v>
      </c>
      <c r="R29" s="41"/>
      <c r="S29" s="39">
        <v>45217.860700000027</v>
      </c>
      <c r="T29" s="41"/>
      <c r="U29" s="40">
        <v>1362.27098183352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64"/>
      <c r="K30" s="39"/>
      <c r="L30" s="41"/>
      <c r="M30" s="39"/>
      <c r="N30" s="41"/>
      <c r="O30" s="40"/>
      <c r="P30" s="464"/>
      <c r="Q30" s="39">
        <v>239859</v>
      </c>
      <c r="R30" s="41"/>
      <c r="S30" s="39">
        <v>100988.81875999999</v>
      </c>
      <c r="T30" s="41"/>
      <c r="U30" s="40">
        <v>421.03410236847475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64"/>
      <c r="K31" s="39"/>
      <c r="L31" s="41"/>
      <c r="M31" s="39"/>
      <c r="N31" s="41"/>
      <c r="O31" s="40"/>
      <c r="P31" s="464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1" t="s">
        <v>151</v>
      </c>
      <c r="C32" s="342"/>
      <c r="D32" s="337"/>
      <c r="E32" s="342">
        <v>343041</v>
      </c>
      <c r="F32" s="342"/>
      <c r="G32" s="342">
        <v>150496.92816000019</v>
      </c>
      <c r="H32" s="342"/>
      <c r="I32" s="343">
        <v>438.71411335671297</v>
      </c>
      <c r="J32" s="337"/>
      <c r="K32" s="342">
        <v>44499</v>
      </c>
      <c r="L32" s="344"/>
      <c r="M32" s="342">
        <v>28468.398370000014</v>
      </c>
      <c r="N32" s="344"/>
      <c r="O32" s="343">
        <v>639.75366570035305</v>
      </c>
      <c r="P32" s="337"/>
      <c r="Q32" s="342">
        <v>9949869</v>
      </c>
      <c r="R32" s="344"/>
      <c r="S32" s="342">
        <v>10867048.776939979</v>
      </c>
      <c r="T32" s="344"/>
      <c r="U32" s="343">
        <v>1092.180085681528</v>
      </c>
      <c r="V32" s="33"/>
      <c r="W32" s="45"/>
    </row>
    <row r="33" spans="2:40" ht="9.9499999999999993" customHeight="1">
      <c r="B33" s="543"/>
      <c r="C33" s="543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43"/>
      <c r="C34" s="543"/>
      <c r="D34" s="407"/>
      <c r="E34" s="406" t="s">
        <v>132</v>
      </c>
      <c r="F34" s="406"/>
      <c r="G34" s="406" t="s">
        <v>132</v>
      </c>
      <c r="H34" s="406"/>
      <c r="I34" s="406" t="s">
        <v>132</v>
      </c>
      <c r="J34" s="422"/>
      <c r="K34" s="406" t="s">
        <v>132</v>
      </c>
      <c r="L34" s="406"/>
      <c r="M34" s="406" t="s">
        <v>132</v>
      </c>
      <c r="N34" s="406"/>
      <c r="O34" s="406" t="s">
        <v>132</v>
      </c>
      <c r="P34" s="406"/>
      <c r="Q34" s="406" t="s">
        <v>132</v>
      </c>
      <c r="R34" s="406"/>
      <c r="S34" s="406" t="s">
        <v>132</v>
      </c>
      <c r="T34" s="406"/>
      <c r="U34" s="406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216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44"/>
      <c r="C37" s="544"/>
      <c r="D37" s="35"/>
      <c r="E37" s="35"/>
      <c r="F37" s="35"/>
      <c r="G37" s="35"/>
      <c r="H37" s="35"/>
      <c r="I37" s="35"/>
      <c r="J37" s="35"/>
      <c r="K37" s="35"/>
      <c r="L37" s="426"/>
      <c r="M37" s="35"/>
      <c r="N37" s="426"/>
      <c r="O37" s="35"/>
      <c r="P37" s="35"/>
      <c r="Q37" s="35"/>
      <c r="R37" s="426"/>
      <c r="S37" s="35"/>
      <c r="T37" s="426"/>
      <c r="U37" s="35"/>
    </row>
    <row r="38" spans="2:40" ht="27.95" customHeight="1">
      <c r="B38" s="545" t="s">
        <v>155</v>
      </c>
      <c r="C38" s="546"/>
      <c r="D38" s="428"/>
      <c r="E38" s="545" t="s">
        <v>154</v>
      </c>
      <c r="F38" s="547"/>
      <c r="G38" s="547"/>
      <c r="H38" s="547"/>
      <c r="I38" s="547"/>
      <c r="J38" s="428"/>
      <c r="K38" s="545" t="s">
        <v>151</v>
      </c>
      <c r="L38" s="547"/>
      <c r="M38" s="547"/>
      <c r="N38" s="547"/>
      <c r="O38" s="547"/>
      <c r="P38" s="428"/>
      <c r="Q38" s="548" t="s">
        <v>178</v>
      </c>
      <c r="R38" s="549"/>
      <c r="S38" s="549"/>
      <c r="T38" s="549"/>
      <c r="U38" s="549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545"/>
      <c r="C39" s="546"/>
      <c r="D39" s="430"/>
      <c r="E39" s="414"/>
      <c r="F39" s="431"/>
      <c r="G39" s="431"/>
      <c r="H39" s="431"/>
      <c r="I39" s="431"/>
      <c r="J39" s="430"/>
      <c r="K39" s="414"/>
      <c r="L39" s="431"/>
      <c r="M39" s="431"/>
      <c r="N39" s="431"/>
      <c r="O39" s="431"/>
      <c r="P39" s="430"/>
      <c r="Q39" s="414"/>
      <c r="R39" s="431"/>
      <c r="S39" s="431"/>
      <c r="T39" s="431"/>
      <c r="U39" s="431"/>
      <c r="X39" s="432"/>
      <c r="Y39" s="433"/>
      <c r="Z39" s="432"/>
      <c r="AA39" s="434"/>
      <c r="AB39" s="435"/>
      <c r="AC39" s="434"/>
      <c r="AD39" s="432"/>
      <c r="AE39" s="433"/>
      <c r="AF39" s="432"/>
      <c r="AG39" s="434"/>
      <c r="AH39" s="435"/>
      <c r="AI39" s="434"/>
      <c r="AJ39" s="435"/>
      <c r="AK39" s="435"/>
      <c r="AL39" s="435"/>
      <c r="AM39" s="435"/>
      <c r="AN39" s="435"/>
    </row>
    <row r="40" spans="2:40" ht="27.95" customHeight="1">
      <c r="B40" s="546" t="s">
        <v>155</v>
      </c>
      <c r="C40" s="546"/>
      <c r="D40" s="244"/>
      <c r="E40" s="417" t="s">
        <v>7</v>
      </c>
      <c r="F40" s="429"/>
      <c r="G40" s="417"/>
      <c r="H40" s="429"/>
      <c r="I40" s="417" t="s">
        <v>143</v>
      </c>
      <c r="J40" s="419"/>
      <c r="K40" s="417" t="s">
        <v>7</v>
      </c>
      <c r="L40" s="418"/>
      <c r="M40" s="417"/>
      <c r="N40" s="418"/>
      <c r="O40" s="417" t="s">
        <v>143</v>
      </c>
      <c r="P40" s="419"/>
      <c r="Q40" s="417" t="s">
        <v>7</v>
      </c>
      <c r="R40" s="418"/>
      <c r="S40" s="417"/>
      <c r="T40" s="418"/>
      <c r="U40" s="417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542"/>
      <c r="C41" s="542"/>
      <c r="D41" s="36"/>
      <c r="E41" s="406"/>
      <c r="F41" s="44"/>
      <c r="G41" s="406"/>
      <c r="H41" s="44"/>
      <c r="I41" s="406"/>
      <c r="J41" s="36"/>
      <c r="K41" s="406"/>
      <c r="L41" s="44"/>
      <c r="M41" s="406"/>
      <c r="N41" s="44"/>
      <c r="O41" s="406"/>
      <c r="P41" s="36"/>
      <c r="Q41" s="406"/>
      <c r="R41" s="44"/>
      <c r="S41" s="406"/>
      <c r="T41" s="44"/>
      <c r="U41" s="406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603">
        <v>4665</v>
      </c>
      <c r="F42" s="604"/>
      <c r="G42" s="603"/>
      <c r="H42" s="295"/>
      <c r="I42" s="445">
        <v>1043.7953976420154</v>
      </c>
      <c r="J42" s="300"/>
      <c r="K42" s="603">
        <v>5903</v>
      </c>
      <c r="L42" s="603"/>
      <c r="M42" s="603"/>
      <c r="N42" s="295"/>
      <c r="O42" s="445">
        <v>1012.4419939014064</v>
      </c>
      <c r="P42" s="300"/>
      <c r="Q42" s="445">
        <v>79.027613078095882</v>
      </c>
      <c r="R42" s="445"/>
      <c r="S42" s="445"/>
      <c r="T42" s="445"/>
      <c r="U42" s="445">
        <v>103.0968098843658</v>
      </c>
    </row>
    <row r="43" spans="2:40" ht="9.9499999999999993" customHeight="1">
      <c r="D43" s="36"/>
      <c r="E43" s="603"/>
      <c r="F43" s="604"/>
      <c r="G43" s="603"/>
      <c r="H43" s="295"/>
      <c r="I43" s="445"/>
      <c r="J43" s="300"/>
      <c r="K43" s="603"/>
      <c r="L43" s="603"/>
      <c r="M43" s="603"/>
      <c r="N43" s="295"/>
      <c r="O43" s="445"/>
      <c r="P43" s="300"/>
      <c r="Q43" s="445"/>
      <c r="R43" s="445"/>
      <c r="S43" s="445"/>
      <c r="T43" s="445"/>
      <c r="U43" s="445"/>
    </row>
    <row r="44" spans="2:40" ht="18" customHeight="1">
      <c r="B44" s="33" t="s">
        <v>49</v>
      </c>
      <c r="D44" s="36"/>
      <c r="E44" s="603">
        <v>18534</v>
      </c>
      <c r="F44" s="604"/>
      <c r="G44" s="603"/>
      <c r="H44" s="295"/>
      <c r="I44" s="445">
        <v>1518.2011875472112</v>
      </c>
      <c r="J44" s="300"/>
      <c r="K44" s="603">
        <v>22354</v>
      </c>
      <c r="L44" s="603"/>
      <c r="M44" s="603"/>
      <c r="N44" s="295"/>
      <c r="O44" s="445">
        <v>1424.6675498792167</v>
      </c>
      <c r="P44" s="300"/>
      <c r="Q44" s="445">
        <v>82.911335778831528</v>
      </c>
      <c r="R44" s="445"/>
      <c r="S44" s="445"/>
      <c r="T44" s="445"/>
      <c r="U44" s="445">
        <v>106.56529571940656</v>
      </c>
    </row>
    <row r="45" spans="2:40" ht="9.9499999999999993" customHeight="1">
      <c r="B45" s="543"/>
      <c r="C45" s="543"/>
      <c r="D45" s="436"/>
      <c r="E45" s="446"/>
      <c r="F45" s="446"/>
      <c r="G45" s="446"/>
      <c r="H45" s="446"/>
      <c r="I45" s="446"/>
      <c r="J45" s="447"/>
      <c r="K45" s="448"/>
      <c r="L45" s="449"/>
      <c r="M45" s="448"/>
      <c r="N45" s="449"/>
      <c r="O45" s="448"/>
      <c r="P45" s="447"/>
      <c r="Q45" s="300"/>
      <c r="R45" s="450"/>
      <c r="S45" s="300"/>
      <c r="T45" s="450"/>
      <c r="U45" s="300"/>
    </row>
    <row r="46" spans="2:40">
      <c r="B46" s="406"/>
      <c r="C46" s="406"/>
      <c r="D46" s="437"/>
      <c r="E46" s="451"/>
      <c r="F46" s="451"/>
      <c r="G46" s="451"/>
      <c r="H46" s="451"/>
      <c r="I46" s="451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</row>
    <row r="47" spans="2:40">
      <c r="D47" s="40"/>
      <c r="E47" s="445"/>
      <c r="F47" s="445"/>
      <c r="G47" s="445"/>
      <c r="H47" s="445"/>
      <c r="I47" s="445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N87" sqref="N87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54" t="s">
        <v>179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556" t="s">
        <v>217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558" t="s">
        <v>190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5"/>
      <c r="B4" s="346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5"/>
      <c r="B5" s="560" t="s">
        <v>0</v>
      </c>
      <c r="C5" s="561" t="s">
        <v>28</v>
      </c>
      <c r="D5" s="561"/>
      <c r="E5" s="561"/>
      <c r="F5" s="561"/>
      <c r="G5" s="561"/>
      <c r="H5" s="561"/>
      <c r="I5" s="561"/>
      <c r="J5" s="561"/>
      <c r="K5" s="561" t="s">
        <v>29</v>
      </c>
      <c r="L5" s="561"/>
      <c r="M5" s="561"/>
      <c r="N5" s="561"/>
      <c r="O5" s="561"/>
      <c r="P5" s="561"/>
      <c r="Q5" s="561"/>
      <c r="R5" s="561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5"/>
      <c r="B6" s="560"/>
      <c r="C6" s="561" t="s">
        <v>3</v>
      </c>
      <c r="D6" s="561"/>
      <c r="E6" s="562" t="s">
        <v>4</v>
      </c>
      <c r="F6" s="562"/>
      <c r="G6" s="561" t="s">
        <v>5</v>
      </c>
      <c r="H6" s="561"/>
      <c r="I6" s="561" t="s">
        <v>6</v>
      </c>
      <c r="J6" s="561"/>
      <c r="K6" s="561" t="s">
        <v>3</v>
      </c>
      <c r="L6" s="561"/>
      <c r="M6" s="562" t="s">
        <v>4</v>
      </c>
      <c r="N6" s="562"/>
      <c r="O6" s="561" t="s">
        <v>5</v>
      </c>
      <c r="P6" s="561"/>
      <c r="Q6" s="561" t="s">
        <v>6</v>
      </c>
      <c r="R6" s="561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5"/>
      <c r="B7" s="560"/>
      <c r="C7" s="348" t="s">
        <v>7</v>
      </c>
      <c r="D7" s="349" t="s">
        <v>8</v>
      </c>
      <c r="E7" s="350" t="s">
        <v>7</v>
      </c>
      <c r="F7" s="350" t="s">
        <v>8</v>
      </c>
      <c r="G7" s="348" t="s">
        <v>7</v>
      </c>
      <c r="H7" s="350" t="s">
        <v>8</v>
      </c>
      <c r="I7" s="348" t="s">
        <v>7</v>
      </c>
      <c r="J7" s="350" t="s">
        <v>8</v>
      </c>
      <c r="K7" s="348" t="s">
        <v>7</v>
      </c>
      <c r="L7" s="349" t="s">
        <v>8</v>
      </c>
      <c r="M7" s="350" t="s">
        <v>7</v>
      </c>
      <c r="N7" s="350" t="s">
        <v>8</v>
      </c>
      <c r="O7" s="348" t="s">
        <v>7</v>
      </c>
      <c r="P7" s="350" t="s">
        <v>8</v>
      </c>
      <c r="Q7" s="348" t="s">
        <v>7</v>
      </c>
      <c r="R7" s="350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5"/>
      <c r="B8" s="351" t="s">
        <v>9</v>
      </c>
      <c r="C8" s="352">
        <v>0</v>
      </c>
      <c r="D8" s="353">
        <v>0</v>
      </c>
      <c r="E8" s="352">
        <v>0</v>
      </c>
      <c r="F8" s="353">
        <v>0</v>
      </c>
      <c r="G8" s="352">
        <v>0</v>
      </c>
      <c r="H8" s="353">
        <v>0</v>
      </c>
      <c r="I8" s="352">
        <v>0</v>
      </c>
      <c r="J8" s="353">
        <v>0</v>
      </c>
      <c r="K8" s="352">
        <v>0</v>
      </c>
      <c r="L8" s="353">
        <v>0</v>
      </c>
      <c r="M8" s="352">
        <v>0</v>
      </c>
      <c r="N8" s="353">
        <v>0</v>
      </c>
      <c r="O8" s="352">
        <v>0</v>
      </c>
      <c r="P8" s="353">
        <v>0</v>
      </c>
      <c r="Q8" s="352">
        <v>0</v>
      </c>
      <c r="R8" s="353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5"/>
      <c r="B9" s="354" t="s">
        <v>10</v>
      </c>
      <c r="C9" s="352">
        <v>0</v>
      </c>
      <c r="D9" s="353">
        <v>0</v>
      </c>
      <c r="E9" s="352">
        <v>0</v>
      </c>
      <c r="F9" s="353">
        <v>0</v>
      </c>
      <c r="G9" s="352">
        <v>0</v>
      </c>
      <c r="H9" s="353">
        <v>0</v>
      </c>
      <c r="I9" s="352">
        <v>0</v>
      </c>
      <c r="J9" s="353">
        <v>0</v>
      </c>
      <c r="K9" s="352">
        <v>0</v>
      </c>
      <c r="L9" s="353">
        <v>0</v>
      </c>
      <c r="M9" s="352">
        <v>0</v>
      </c>
      <c r="N9" s="353">
        <v>0</v>
      </c>
      <c r="O9" s="352">
        <v>0</v>
      </c>
      <c r="P9" s="353">
        <v>0</v>
      </c>
      <c r="Q9" s="352">
        <v>0</v>
      </c>
      <c r="R9" s="353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5"/>
      <c r="B10" s="351" t="s">
        <v>11</v>
      </c>
      <c r="C10" s="352">
        <v>0</v>
      </c>
      <c r="D10" s="353">
        <v>0</v>
      </c>
      <c r="E10" s="352">
        <v>0</v>
      </c>
      <c r="F10" s="353">
        <v>0</v>
      </c>
      <c r="G10" s="352">
        <v>0</v>
      </c>
      <c r="H10" s="353">
        <v>0</v>
      </c>
      <c r="I10" s="352">
        <v>0</v>
      </c>
      <c r="J10" s="353">
        <v>0</v>
      </c>
      <c r="K10" s="352">
        <v>0</v>
      </c>
      <c r="L10" s="353">
        <v>0</v>
      </c>
      <c r="M10" s="352">
        <v>0</v>
      </c>
      <c r="N10" s="353">
        <v>0</v>
      </c>
      <c r="O10" s="352">
        <v>0</v>
      </c>
      <c r="P10" s="353">
        <v>0</v>
      </c>
      <c r="Q10" s="352">
        <v>0</v>
      </c>
      <c r="R10" s="353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5"/>
      <c r="B11" s="351" t="s">
        <v>12</v>
      </c>
      <c r="C11" s="352">
        <v>4</v>
      </c>
      <c r="D11" s="353">
        <v>1224.74</v>
      </c>
      <c r="E11" s="352">
        <v>0</v>
      </c>
      <c r="F11" s="353">
        <v>0</v>
      </c>
      <c r="G11" s="352">
        <v>0</v>
      </c>
      <c r="H11" s="353">
        <v>0</v>
      </c>
      <c r="I11" s="352">
        <v>4</v>
      </c>
      <c r="J11" s="353">
        <v>1224.74</v>
      </c>
      <c r="K11" s="352">
        <v>0</v>
      </c>
      <c r="L11" s="353">
        <v>0</v>
      </c>
      <c r="M11" s="352">
        <v>0</v>
      </c>
      <c r="N11" s="353">
        <v>0</v>
      </c>
      <c r="O11" s="352">
        <v>0</v>
      </c>
      <c r="P11" s="353">
        <v>0</v>
      </c>
      <c r="Q11" s="352">
        <v>0</v>
      </c>
      <c r="R11" s="353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5"/>
      <c r="B12" s="351" t="s">
        <v>13</v>
      </c>
      <c r="C12" s="352">
        <v>276</v>
      </c>
      <c r="D12" s="353">
        <v>814.31311594202907</v>
      </c>
      <c r="E12" s="352">
        <v>128</v>
      </c>
      <c r="F12" s="353">
        <v>735.1060937499999</v>
      </c>
      <c r="G12" s="352">
        <v>0</v>
      </c>
      <c r="H12" s="353">
        <v>0</v>
      </c>
      <c r="I12" s="352">
        <v>404</v>
      </c>
      <c r="J12" s="353">
        <v>789.21782178217825</v>
      </c>
      <c r="K12" s="352">
        <v>0</v>
      </c>
      <c r="L12" s="353">
        <v>0</v>
      </c>
      <c r="M12" s="352">
        <v>0</v>
      </c>
      <c r="N12" s="353">
        <v>0</v>
      </c>
      <c r="O12" s="352">
        <v>0</v>
      </c>
      <c r="P12" s="353">
        <v>0</v>
      </c>
      <c r="Q12" s="352">
        <v>0</v>
      </c>
      <c r="R12" s="353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5"/>
      <c r="B13" s="351" t="s">
        <v>14</v>
      </c>
      <c r="C13" s="352">
        <v>1579</v>
      </c>
      <c r="D13" s="353">
        <v>829.41601013299578</v>
      </c>
      <c r="E13" s="352">
        <v>798</v>
      </c>
      <c r="F13" s="353">
        <v>758.79097744360979</v>
      </c>
      <c r="G13" s="352">
        <v>0</v>
      </c>
      <c r="H13" s="353">
        <v>0</v>
      </c>
      <c r="I13" s="352">
        <v>2377</v>
      </c>
      <c r="J13" s="353">
        <v>805.70596550273501</v>
      </c>
      <c r="K13" s="352">
        <v>0</v>
      </c>
      <c r="L13" s="353">
        <v>0</v>
      </c>
      <c r="M13" s="352">
        <v>0</v>
      </c>
      <c r="N13" s="353">
        <v>0</v>
      </c>
      <c r="O13" s="352">
        <v>0</v>
      </c>
      <c r="P13" s="353">
        <v>0</v>
      </c>
      <c r="Q13" s="352">
        <v>0</v>
      </c>
      <c r="R13" s="353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5"/>
      <c r="B14" s="351" t="s">
        <v>15</v>
      </c>
      <c r="C14" s="352">
        <v>6768</v>
      </c>
      <c r="D14" s="353">
        <v>842.28617464539093</v>
      </c>
      <c r="E14" s="352">
        <v>3344</v>
      </c>
      <c r="F14" s="353">
        <v>783.81331339712915</v>
      </c>
      <c r="G14" s="352">
        <v>0</v>
      </c>
      <c r="H14" s="353">
        <v>0</v>
      </c>
      <c r="I14" s="352">
        <v>10112</v>
      </c>
      <c r="J14" s="353">
        <v>822.94942147943095</v>
      </c>
      <c r="K14" s="352">
        <v>0</v>
      </c>
      <c r="L14" s="353">
        <v>0</v>
      </c>
      <c r="M14" s="352">
        <v>0</v>
      </c>
      <c r="N14" s="353">
        <v>0</v>
      </c>
      <c r="O14" s="352">
        <v>0</v>
      </c>
      <c r="P14" s="353">
        <v>0</v>
      </c>
      <c r="Q14" s="352">
        <v>0</v>
      </c>
      <c r="R14" s="353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5"/>
      <c r="B15" s="351" t="s">
        <v>16</v>
      </c>
      <c r="C15" s="352">
        <v>19031</v>
      </c>
      <c r="D15" s="353">
        <v>904.90680783983896</v>
      </c>
      <c r="E15" s="352">
        <v>10570</v>
      </c>
      <c r="F15" s="353">
        <v>841.48308987701114</v>
      </c>
      <c r="G15" s="352">
        <v>0</v>
      </c>
      <c r="H15" s="353">
        <v>0</v>
      </c>
      <c r="I15" s="352">
        <v>29601</v>
      </c>
      <c r="J15" s="353">
        <v>882.25930610452292</v>
      </c>
      <c r="K15" s="352">
        <v>0</v>
      </c>
      <c r="L15" s="353">
        <v>0</v>
      </c>
      <c r="M15" s="352">
        <v>0</v>
      </c>
      <c r="N15" s="353">
        <v>0</v>
      </c>
      <c r="O15" s="352">
        <v>0</v>
      </c>
      <c r="P15" s="353">
        <v>0</v>
      </c>
      <c r="Q15" s="352">
        <v>0</v>
      </c>
      <c r="R15" s="353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5"/>
      <c r="B16" s="351" t="s">
        <v>17</v>
      </c>
      <c r="C16" s="352">
        <v>42014</v>
      </c>
      <c r="D16" s="353">
        <v>956.57259937163872</v>
      </c>
      <c r="E16" s="352">
        <v>24842</v>
      </c>
      <c r="F16" s="353">
        <v>884.77305530955584</v>
      </c>
      <c r="G16" s="352">
        <v>0</v>
      </c>
      <c r="H16" s="353">
        <v>0</v>
      </c>
      <c r="I16" s="352">
        <v>66856</v>
      </c>
      <c r="J16" s="353">
        <v>929.89370333253578</v>
      </c>
      <c r="K16" s="352">
        <v>0</v>
      </c>
      <c r="L16" s="353">
        <v>0</v>
      </c>
      <c r="M16" s="352">
        <v>0</v>
      </c>
      <c r="N16" s="353">
        <v>0</v>
      </c>
      <c r="O16" s="352">
        <v>0</v>
      </c>
      <c r="P16" s="353">
        <v>0</v>
      </c>
      <c r="Q16" s="352">
        <v>0</v>
      </c>
      <c r="R16" s="353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5"/>
      <c r="B17" s="351" t="s">
        <v>18</v>
      </c>
      <c r="C17" s="352">
        <v>70798</v>
      </c>
      <c r="D17" s="353">
        <v>980.30673705471895</v>
      </c>
      <c r="E17" s="352">
        <v>42170</v>
      </c>
      <c r="F17" s="353">
        <v>908.90803936447492</v>
      </c>
      <c r="G17" s="352">
        <v>0</v>
      </c>
      <c r="H17" s="353">
        <v>0</v>
      </c>
      <c r="I17" s="352">
        <v>112968</v>
      </c>
      <c r="J17" s="353">
        <v>953.65420641243441</v>
      </c>
      <c r="K17" s="352">
        <v>40</v>
      </c>
      <c r="L17" s="353">
        <v>2318.44175</v>
      </c>
      <c r="M17" s="352">
        <v>10</v>
      </c>
      <c r="N17" s="353">
        <v>2362.7959999999998</v>
      </c>
      <c r="O17" s="352">
        <v>0</v>
      </c>
      <c r="P17" s="353">
        <v>0</v>
      </c>
      <c r="Q17" s="352">
        <v>50</v>
      </c>
      <c r="R17" s="353">
        <v>2327.3126000000002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5"/>
      <c r="B18" s="351" t="s">
        <v>19</v>
      </c>
      <c r="C18" s="352">
        <v>103152</v>
      </c>
      <c r="D18" s="353">
        <v>988.55538079727137</v>
      </c>
      <c r="E18" s="352">
        <v>60859</v>
      </c>
      <c r="F18" s="353">
        <v>888.99653444847922</v>
      </c>
      <c r="G18" s="352">
        <v>0</v>
      </c>
      <c r="H18" s="353">
        <v>0</v>
      </c>
      <c r="I18" s="352">
        <v>164011</v>
      </c>
      <c r="J18" s="353">
        <v>951.61242069129594</v>
      </c>
      <c r="K18" s="352">
        <v>390</v>
      </c>
      <c r="L18" s="353">
        <v>2434.8574102564121</v>
      </c>
      <c r="M18" s="352">
        <v>120</v>
      </c>
      <c r="N18" s="353">
        <v>2158.0613333333331</v>
      </c>
      <c r="O18" s="352">
        <v>0</v>
      </c>
      <c r="P18" s="353">
        <v>0</v>
      </c>
      <c r="Q18" s="352">
        <v>510</v>
      </c>
      <c r="R18" s="353">
        <v>2369.7289215686287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5"/>
      <c r="B19" s="351" t="s">
        <v>20</v>
      </c>
      <c r="C19" s="352">
        <v>151154</v>
      </c>
      <c r="D19" s="353">
        <v>1125.2336726781939</v>
      </c>
      <c r="E19" s="352">
        <v>86585</v>
      </c>
      <c r="F19" s="353">
        <v>964.97960940116639</v>
      </c>
      <c r="G19" s="352">
        <v>0</v>
      </c>
      <c r="H19" s="353">
        <v>0</v>
      </c>
      <c r="I19" s="352">
        <v>237739</v>
      </c>
      <c r="J19" s="353">
        <v>1066.8688353194038</v>
      </c>
      <c r="K19" s="352">
        <v>9804</v>
      </c>
      <c r="L19" s="353">
        <v>2472.0303508771926</v>
      </c>
      <c r="M19" s="352">
        <v>991</v>
      </c>
      <c r="N19" s="353">
        <v>2256.4912613521692</v>
      </c>
      <c r="O19" s="352">
        <v>0</v>
      </c>
      <c r="P19" s="353">
        <v>0</v>
      </c>
      <c r="Q19" s="352">
        <v>10795</v>
      </c>
      <c r="R19" s="353">
        <v>2452.2434830940247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5"/>
      <c r="B20" s="351" t="s">
        <v>21</v>
      </c>
      <c r="C20" s="352">
        <v>199923</v>
      </c>
      <c r="D20" s="353">
        <v>1206.7547630337681</v>
      </c>
      <c r="E20" s="352">
        <v>120257</v>
      </c>
      <c r="F20" s="353">
        <v>1013.6111684143153</v>
      </c>
      <c r="G20" s="352">
        <v>0</v>
      </c>
      <c r="H20" s="353">
        <v>0</v>
      </c>
      <c r="I20" s="352">
        <v>320180</v>
      </c>
      <c r="J20" s="353">
        <v>1134.2116021300528</v>
      </c>
      <c r="K20" s="352">
        <v>183641</v>
      </c>
      <c r="L20" s="353">
        <v>1810.4359759530835</v>
      </c>
      <c r="M20" s="352">
        <v>76448</v>
      </c>
      <c r="N20" s="353">
        <v>1534.6732202281296</v>
      </c>
      <c r="O20" s="352">
        <v>0</v>
      </c>
      <c r="P20" s="353">
        <v>0</v>
      </c>
      <c r="Q20" s="352">
        <v>260089</v>
      </c>
      <c r="R20" s="353">
        <v>1729.3809865084652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5"/>
      <c r="B21" s="351" t="s">
        <v>22</v>
      </c>
      <c r="C21" s="352">
        <v>1145</v>
      </c>
      <c r="D21" s="353">
        <v>1214.376384279476</v>
      </c>
      <c r="E21" s="352">
        <v>692</v>
      </c>
      <c r="F21" s="353">
        <v>1019.1313583815032</v>
      </c>
      <c r="G21" s="352">
        <v>0</v>
      </c>
      <c r="H21" s="353">
        <v>0</v>
      </c>
      <c r="I21" s="352">
        <v>1837</v>
      </c>
      <c r="J21" s="353">
        <v>1140.8273598258031</v>
      </c>
      <c r="K21" s="352">
        <v>940306</v>
      </c>
      <c r="L21" s="353">
        <v>1530.7206929659105</v>
      </c>
      <c r="M21" s="352">
        <v>650231</v>
      </c>
      <c r="N21" s="353">
        <v>1238.0286122316527</v>
      </c>
      <c r="O21" s="352">
        <v>0</v>
      </c>
      <c r="P21" s="353">
        <v>0</v>
      </c>
      <c r="Q21" s="352">
        <v>1590537</v>
      </c>
      <c r="R21" s="353">
        <v>1411.0645866647574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5"/>
      <c r="B22" s="351" t="s">
        <v>23</v>
      </c>
      <c r="C22" s="352">
        <v>10</v>
      </c>
      <c r="D22" s="353">
        <v>884.49500000000012</v>
      </c>
      <c r="E22" s="352">
        <v>17</v>
      </c>
      <c r="F22" s="353">
        <v>698.31588235294134</v>
      </c>
      <c r="G22" s="352">
        <v>0</v>
      </c>
      <c r="H22" s="353">
        <v>0</v>
      </c>
      <c r="I22" s="352">
        <v>27</v>
      </c>
      <c r="J22" s="353">
        <v>767.27111111111128</v>
      </c>
      <c r="K22" s="352">
        <v>899839</v>
      </c>
      <c r="L22" s="353">
        <v>1522.1862282586105</v>
      </c>
      <c r="M22" s="352">
        <v>596670</v>
      </c>
      <c r="N22" s="353">
        <v>1065.2590674242047</v>
      </c>
      <c r="O22" s="352">
        <v>1</v>
      </c>
      <c r="P22" s="353">
        <v>1619.35</v>
      </c>
      <c r="Q22" s="352">
        <v>1496510</v>
      </c>
      <c r="R22" s="353">
        <v>1340.0059341801925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5"/>
      <c r="B23" s="351" t="s">
        <v>24</v>
      </c>
      <c r="C23" s="352">
        <v>28</v>
      </c>
      <c r="D23" s="353">
        <v>414.31785714285718</v>
      </c>
      <c r="E23" s="352">
        <v>100</v>
      </c>
      <c r="F23" s="353">
        <v>445.45290000000006</v>
      </c>
      <c r="G23" s="352">
        <v>0</v>
      </c>
      <c r="H23" s="353">
        <v>0</v>
      </c>
      <c r="I23" s="352">
        <v>128</v>
      </c>
      <c r="J23" s="353">
        <v>438.64210937500008</v>
      </c>
      <c r="K23" s="352">
        <v>739393</v>
      </c>
      <c r="L23" s="353">
        <v>1440.5806429868833</v>
      </c>
      <c r="M23" s="352">
        <v>474150</v>
      </c>
      <c r="N23" s="353">
        <v>863.63113480965796</v>
      </c>
      <c r="O23" s="352">
        <v>1</v>
      </c>
      <c r="P23" s="353">
        <v>685</v>
      </c>
      <c r="Q23" s="352">
        <v>1213544</v>
      </c>
      <c r="R23" s="353">
        <v>1215.157119090861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5"/>
      <c r="B24" s="351" t="s">
        <v>25</v>
      </c>
      <c r="C24" s="352">
        <v>33</v>
      </c>
      <c r="D24" s="353">
        <v>412.41636363636371</v>
      </c>
      <c r="E24" s="352">
        <v>181</v>
      </c>
      <c r="F24" s="353">
        <v>429.64569060773459</v>
      </c>
      <c r="G24" s="352">
        <v>0</v>
      </c>
      <c r="H24" s="353">
        <v>0</v>
      </c>
      <c r="I24" s="352">
        <v>214</v>
      </c>
      <c r="J24" s="353">
        <v>426.98883177570082</v>
      </c>
      <c r="K24" s="352">
        <v>465209</v>
      </c>
      <c r="L24" s="353">
        <v>1288.0437715521382</v>
      </c>
      <c r="M24" s="352">
        <v>307722</v>
      </c>
      <c r="N24" s="353">
        <v>726.0745874848061</v>
      </c>
      <c r="O24" s="352">
        <v>3</v>
      </c>
      <c r="P24" s="353">
        <v>1069.6466666666668</v>
      </c>
      <c r="Q24" s="352">
        <v>772934</v>
      </c>
      <c r="R24" s="353">
        <v>1064.3106501590023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5"/>
      <c r="B25" s="351" t="s">
        <v>26</v>
      </c>
      <c r="C25" s="352">
        <v>118</v>
      </c>
      <c r="D25" s="353">
        <v>448.09127118644</v>
      </c>
      <c r="E25" s="352">
        <v>3626</v>
      </c>
      <c r="F25" s="353">
        <v>432.28561500275828</v>
      </c>
      <c r="G25" s="352">
        <v>0</v>
      </c>
      <c r="H25" s="353">
        <v>0</v>
      </c>
      <c r="I25" s="352">
        <v>3744</v>
      </c>
      <c r="J25" s="353">
        <v>432.78376335470125</v>
      </c>
      <c r="K25" s="352">
        <v>508653</v>
      </c>
      <c r="L25" s="353">
        <v>1140.8532273868386</v>
      </c>
      <c r="M25" s="352">
        <v>408568</v>
      </c>
      <c r="N25" s="353">
        <v>652.20220621780481</v>
      </c>
      <c r="O25" s="352">
        <v>24</v>
      </c>
      <c r="P25" s="353">
        <v>731.04166666666663</v>
      </c>
      <c r="Q25" s="352">
        <v>917245</v>
      </c>
      <c r="R25" s="353">
        <v>923.182914771946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5"/>
      <c r="B26" s="351" t="s">
        <v>5</v>
      </c>
      <c r="C26" s="352">
        <v>7</v>
      </c>
      <c r="D26" s="353">
        <v>963.89</v>
      </c>
      <c r="E26" s="352">
        <v>0</v>
      </c>
      <c r="F26" s="353">
        <v>0</v>
      </c>
      <c r="G26" s="352">
        <v>0</v>
      </c>
      <c r="H26" s="353">
        <v>0</v>
      </c>
      <c r="I26" s="352">
        <v>7</v>
      </c>
      <c r="J26" s="353">
        <v>963.89</v>
      </c>
      <c r="K26" s="352">
        <v>63</v>
      </c>
      <c r="L26" s="353">
        <v>1885.4004761904755</v>
      </c>
      <c r="M26" s="352">
        <v>21</v>
      </c>
      <c r="N26" s="353">
        <v>1112.611904761905</v>
      </c>
      <c r="O26" s="352">
        <v>0</v>
      </c>
      <c r="P26" s="353">
        <v>0</v>
      </c>
      <c r="Q26" s="352">
        <v>84</v>
      </c>
      <c r="R26" s="353">
        <v>1692.2033333333329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5"/>
      <c r="B27" s="355" t="s">
        <v>6</v>
      </c>
      <c r="C27" s="356">
        <v>596040</v>
      </c>
      <c r="D27" s="357">
        <v>1088.6040791725386</v>
      </c>
      <c r="E27" s="356">
        <v>354169</v>
      </c>
      <c r="F27" s="357">
        <v>944.40865219711543</v>
      </c>
      <c r="G27" s="356">
        <v>0</v>
      </c>
      <c r="H27" s="357">
        <v>0</v>
      </c>
      <c r="I27" s="356">
        <v>950209</v>
      </c>
      <c r="J27" s="357">
        <v>1034.8584819655466</v>
      </c>
      <c r="K27" s="356">
        <v>3747338</v>
      </c>
      <c r="L27" s="357">
        <v>1444.1181369895107</v>
      </c>
      <c r="M27" s="356">
        <v>2514931</v>
      </c>
      <c r="N27" s="357">
        <v>978.10489808268892</v>
      </c>
      <c r="O27" s="356">
        <v>29</v>
      </c>
      <c r="P27" s="357">
        <v>795.11344827586208</v>
      </c>
      <c r="Q27" s="356">
        <v>6262298</v>
      </c>
      <c r="R27" s="357">
        <v>1256.9648009340972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5"/>
      <c r="B28" s="358" t="s">
        <v>27</v>
      </c>
      <c r="C28" s="352">
        <v>54.71963129558263</v>
      </c>
      <c r="D28" s="352" t="s">
        <v>226</v>
      </c>
      <c r="E28" s="352">
        <v>55.240402180879748</v>
      </c>
      <c r="F28" s="352" t="s">
        <v>226</v>
      </c>
      <c r="G28" s="352">
        <v>0</v>
      </c>
      <c r="H28" s="352">
        <v>0</v>
      </c>
      <c r="I28" s="352">
        <v>54.913738341952552</v>
      </c>
      <c r="J28" s="352" t="s">
        <v>226</v>
      </c>
      <c r="K28" s="352">
        <v>74.736651033084044</v>
      </c>
      <c r="L28" s="352" t="s">
        <v>226</v>
      </c>
      <c r="M28" s="352">
        <v>75.409492983844359</v>
      </c>
      <c r="N28" s="352" t="s">
        <v>226</v>
      </c>
      <c r="O28" s="352">
        <v>87.379310344827587</v>
      </c>
      <c r="P28" s="352" t="s">
        <v>226</v>
      </c>
      <c r="Q28" s="352">
        <v>75.006923429956245</v>
      </c>
      <c r="R28" s="352" t="s">
        <v>226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5"/>
      <c r="B29" s="346"/>
      <c r="C29" s="359"/>
      <c r="D29" s="360"/>
      <c r="E29" s="361"/>
      <c r="F29" s="361"/>
      <c r="G29" s="359"/>
      <c r="H29" s="361"/>
      <c r="I29" s="359"/>
      <c r="J29" s="361"/>
      <c r="K29" s="359"/>
      <c r="L29" s="360"/>
      <c r="M29" s="359"/>
      <c r="N29" s="360"/>
      <c r="O29" s="359"/>
      <c r="P29" s="360"/>
      <c r="Q29" s="359"/>
      <c r="R29" s="360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560" t="s">
        <v>0</v>
      </c>
      <c r="C30" s="561" t="s">
        <v>30</v>
      </c>
      <c r="D30" s="561"/>
      <c r="E30" s="561"/>
      <c r="F30" s="561"/>
      <c r="G30" s="561"/>
      <c r="H30" s="561"/>
      <c r="I30" s="561"/>
      <c r="J30" s="561"/>
      <c r="K30" s="561" t="s">
        <v>31</v>
      </c>
      <c r="L30" s="561"/>
      <c r="M30" s="561"/>
      <c r="N30" s="561"/>
      <c r="O30" s="561"/>
      <c r="P30" s="561"/>
      <c r="Q30" s="561"/>
      <c r="R30" s="561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560"/>
      <c r="C31" s="561" t="s">
        <v>3</v>
      </c>
      <c r="D31" s="561"/>
      <c r="E31" s="562" t="s">
        <v>4</v>
      </c>
      <c r="F31" s="562"/>
      <c r="G31" s="561" t="s">
        <v>5</v>
      </c>
      <c r="H31" s="561"/>
      <c r="I31" s="561" t="s">
        <v>6</v>
      </c>
      <c r="J31" s="561"/>
      <c r="K31" s="561" t="s">
        <v>3</v>
      </c>
      <c r="L31" s="561"/>
      <c r="M31" s="562" t="s">
        <v>4</v>
      </c>
      <c r="N31" s="562"/>
      <c r="O31" s="561" t="s">
        <v>5</v>
      </c>
      <c r="P31" s="561"/>
      <c r="Q31" s="561" t="s">
        <v>6</v>
      </c>
      <c r="R31" s="561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560"/>
      <c r="C32" s="348"/>
      <c r="D32" s="349"/>
      <c r="E32" s="350"/>
      <c r="F32" s="350"/>
      <c r="G32" s="348"/>
      <c r="H32" s="350"/>
      <c r="I32" s="348"/>
      <c r="J32" s="350"/>
      <c r="K32" s="348"/>
      <c r="L32" s="349"/>
      <c r="M32" s="350"/>
      <c r="N32" s="350"/>
      <c r="O32" s="348"/>
      <c r="P32" s="350"/>
      <c r="Q32" s="348"/>
      <c r="R32" s="350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1" t="s">
        <v>9</v>
      </c>
      <c r="C33" s="352">
        <v>0</v>
      </c>
      <c r="D33" s="353">
        <v>0</v>
      </c>
      <c r="E33" s="352">
        <v>0</v>
      </c>
      <c r="F33" s="353">
        <v>0</v>
      </c>
      <c r="G33" s="352">
        <v>0</v>
      </c>
      <c r="H33" s="353">
        <v>0</v>
      </c>
      <c r="I33" s="352">
        <v>0</v>
      </c>
      <c r="J33" s="353">
        <v>0</v>
      </c>
      <c r="K33" s="352">
        <v>1171</v>
      </c>
      <c r="L33" s="353">
        <v>319.03785653287821</v>
      </c>
      <c r="M33" s="352">
        <v>1226</v>
      </c>
      <c r="N33" s="353">
        <v>312.81242251223534</v>
      </c>
      <c r="O33" s="352">
        <v>0</v>
      </c>
      <c r="P33" s="353">
        <v>0</v>
      </c>
      <c r="Q33" s="352">
        <v>2397</v>
      </c>
      <c r="R33" s="353">
        <v>315.85371714643344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4" t="s">
        <v>10</v>
      </c>
      <c r="C34" s="352">
        <v>0</v>
      </c>
      <c r="D34" s="353">
        <v>0</v>
      </c>
      <c r="E34" s="352">
        <v>0</v>
      </c>
      <c r="F34" s="353">
        <v>0</v>
      </c>
      <c r="G34" s="352">
        <v>0</v>
      </c>
      <c r="H34" s="353">
        <v>0</v>
      </c>
      <c r="I34" s="352">
        <v>0</v>
      </c>
      <c r="J34" s="353">
        <v>0</v>
      </c>
      <c r="K34" s="352">
        <v>5804</v>
      </c>
      <c r="L34" s="353">
        <v>323.11625603032292</v>
      </c>
      <c r="M34" s="352">
        <v>5392</v>
      </c>
      <c r="N34" s="353">
        <v>322.80212537091927</v>
      </c>
      <c r="O34" s="352">
        <v>0</v>
      </c>
      <c r="P34" s="353">
        <v>0</v>
      </c>
      <c r="Q34" s="352">
        <v>11196</v>
      </c>
      <c r="R34" s="353">
        <v>322.9649705251868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1" t="s">
        <v>11</v>
      </c>
      <c r="C35" s="352">
        <v>0</v>
      </c>
      <c r="D35" s="353">
        <v>0</v>
      </c>
      <c r="E35" s="352">
        <v>0</v>
      </c>
      <c r="F35" s="353">
        <v>0</v>
      </c>
      <c r="G35" s="352">
        <v>0</v>
      </c>
      <c r="H35" s="353">
        <v>0</v>
      </c>
      <c r="I35" s="352">
        <v>0</v>
      </c>
      <c r="J35" s="353">
        <v>0</v>
      </c>
      <c r="K35" s="352">
        <v>15368</v>
      </c>
      <c r="L35" s="353">
        <v>323.98379750130238</v>
      </c>
      <c r="M35" s="352">
        <v>14578</v>
      </c>
      <c r="N35" s="353">
        <v>319.70286596240987</v>
      </c>
      <c r="O35" s="352">
        <v>0</v>
      </c>
      <c r="P35" s="353">
        <v>0</v>
      </c>
      <c r="Q35" s="352">
        <v>29946</v>
      </c>
      <c r="R35" s="353">
        <v>321.89979897148282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1" t="s">
        <v>12</v>
      </c>
      <c r="C36" s="352">
        <v>0</v>
      </c>
      <c r="D36" s="353">
        <v>0</v>
      </c>
      <c r="E36" s="352">
        <v>0</v>
      </c>
      <c r="F36" s="353">
        <v>0</v>
      </c>
      <c r="G36" s="352">
        <v>0</v>
      </c>
      <c r="H36" s="353">
        <v>0</v>
      </c>
      <c r="I36" s="352">
        <v>0</v>
      </c>
      <c r="J36" s="353">
        <v>0</v>
      </c>
      <c r="K36" s="352">
        <v>30504</v>
      </c>
      <c r="L36" s="353">
        <v>325.22560483870984</v>
      </c>
      <c r="M36" s="352">
        <v>29352</v>
      </c>
      <c r="N36" s="353">
        <v>323.8147533387849</v>
      </c>
      <c r="O36" s="352">
        <v>0</v>
      </c>
      <c r="P36" s="353">
        <v>0</v>
      </c>
      <c r="Q36" s="352">
        <v>59856</v>
      </c>
      <c r="R36" s="353">
        <v>324.53375584736727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1" t="s">
        <v>13</v>
      </c>
      <c r="C37" s="352">
        <v>1</v>
      </c>
      <c r="D37" s="353">
        <v>843.29</v>
      </c>
      <c r="E37" s="352">
        <v>29</v>
      </c>
      <c r="F37" s="353">
        <v>722.57896551724127</v>
      </c>
      <c r="G37" s="352">
        <v>0</v>
      </c>
      <c r="H37" s="353">
        <v>0</v>
      </c>
      <c r="I37" s="352">
        <v>30</v>
      </c>
      <c r="J37" s="353">
        <v>726.60266666666655</v>
      </c>
      <c r="K37" s="352">
        <v>45139</v>
      </c>
      <c r="L37" s="353">
        <v>331.35222025299504</v>
      </c>
      <c r="M37" s="352">
        <v>44309</v>
      </c>
      <c r="N37" s="353">
        <v>330.37072355503324</v>
      </c>
      <c r="O37" s="352">
        <v>1</v>
      </c>
      <c r="P37" s="353">
        <v>622.92999999999995</v>
      </c>
      <c r="Q37" s="352">
        <v>89449</v>
      </c>
      <c r="R37" s="353">
        <v>330.86929076904056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1" t="s">
        <v>14</v>
      </c>
      <c r="C38" s="352">
        <v>13</v>
      </c>
      <c r="D38" s="353">
        <v>896.70999999999992</v>
      </c>
      <c r="E38" s="352">
        <v>164</v>
      </c>
      <c r="F38" s="353">
        <v>762.16768292682923</v>
      </c>
      <c r="G38" s="352">
        <v>0</v>
      </c>
      <c r="H38" s="353">
        <v>0</v>
      </c>
      <c r="I38" s="352">
        <v>177</v>
      </c>
      <c r="J38" s="353">
        <v>772.04932203389842</v>
      </c>
      <c r="K38" s="352">
        <v>2929</v>
      </c>
      <c r="L38" s="353">
        <v>380.21368726527726</v>
      </c>
      <c r="M38" s="352">
        <v>2845</v>
      </c>
      <c r="N38" s="353">
        <v>378.68769420035102</v>
      </c>
      <c r="O38" s="352">
        <v>1</v>
      </c>
      <c r="P38" s="353">
        <v>242.64</v>
      </c>
      <c r="Q38" s="352">
        <v>5775</v>
      </c>
      <c r="R38" s="353">
        <v>379.43809870129797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1" t="s">
        <v>15</v>
      </c>
      <c r="C39" s="352">
        <v>108</v>
      </c>
      <c r="D39" s="353">
        <v>751.13203703703698</v>
      </c>
      <c r="E39" s="352">
        <v>937</v>
      </c>
      <c r="F39" s="353">
        <v>823.21480256136635</v>
      </c>
      <c r="G39" s="352">
        <v>0</v>
      </c>
      <c r="H39" s="353">
        <v>0</v>
      </c>
      <c r="I39" s="352">
        <v>1045</v>
      </c>
      <c r="J39" s="353">
        <v>815.76510047846909</v>
      </c>
      <c r="K39" s="352">
        <v>2160</v>
      </c>
      <c r="L39" s="353">
        <v>369.07221296296245</v>
      </c>
      <c r="M39" s="352">
        <v>1434</v>
      </c>
      <c r="N39" s="353">
        <v>360.51191073919205</v>
      </c>
      <c r="O39" s="352">
        <v>0</v>
      </c>
      <c r="P39" s="353">
        <v>0</v>
      </c>
      <c r="Q39" s="352">
        <v>3594</v>
      </c>
      <c r="R39" s="353">
        <v>365.65666666666675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1" t="s">
        <v>16</v>
      </c>
      <c r="C40" s="352">
        <v>599</v>
      </c>
      <c r="D40" s="353">
        <v>708.02689482470817</v>
      </c>
      <c r="E40" s="352">
        <v>3272</v>
      </c>
      <c r="F40" s="353">
        <v>838.3784352078236</v>
      </c>
      <c r="G40" s="352">
        <v>0</v>
      </c>
      <c r="H40" s="353">
        <v>0</v>
      </c>
      <c r="I40" s="352">
        <v>3871</v>
      </c>
      <c r="J40" s="353">
        <v>818.2077886850941</v>
      </c>
      <c r="K40" s="352">
        <v>3446</v>
      </c>
      <c r="L40" s="353">
        <v>402.58909750435203</v>
      </c>
      <c r="M40" s="352">
        <v>2236</v>
      </c>
      <c r="N40" s="353">
        <v>420.33002683363054</v>
      </c>
      <c r="O40" s="352">
        <v>0</v>
      </c>
      <c r="P40" s="353">
        <v>0</v>
      </c>
      <c r="Q40" s="352">
        <v>5682</v>
      </c>
      <c r="R40" s="353">
        <v>409.57056846180836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1" t="s">
        <v>17</v>
      </c>
      <c r="C41" s="352">
        <v>1868</v>
      </c>
      <c r="D41" s="353">
        <v>746.48238222698092</v>
      </c>
      <c r="E41" s="352">
        <v>9347</v>
      </c>
      <c r="F41" s="353">
        <v>859.08138547127407</v>
      </c>
      <c r="G41" s="352">
        <v>0</v>
      </c>
      <c r="H41" s="353">
        <v>0</v>
      </c>
      <c r="I41" s="352">
        <v>11215</v>
      </c>
      <c r="J41" s="353">
        <v>840.32659830584032</v>
      </c>
      <c r="K41" s="352">
        <v>6019</v>
      </c>
      <c r="L41" s="353">
        <v>449.86696627346782</v>
      </c>
      <c r="M41" s="352">
        <v>4191</v>
      </c>
      <c r="N41" s="353">
        <v>454.21206871868162</v>
      </c>
      <c r="O41" s="352">
        <v>0</v>
      </c>
      <c r="P41" s="353">
        <v>0</v>
      </c>
      <c r="Q41" s="352">
        <v>10210</v>
      </c>
      <c r="R41" s="353">
        <v>451.65054358472059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1" t="s">
        <v>18</v>
      </c>
      <c r="C42" s="352">
        <v>4454</v>
      </c>
      <c r="D42" s="353">
        <v>743.82308486753436</v>
      </c>
      <c r="E42" s="352">
        <v>20628</v>
      </c>
      <c r="F42" s="353">
        <v>846.36992437463721</v>
      </c>
      <c r="G42" s="352">
        <v>0</v>
      </c>
      <c r="H42" s="353">
        <v>0</v>
      </c>
      <c r="I42" s="352">
        <v>25082</v>
      </c>
      <c r="J42" s="353">
        <v>828.15990830077408</v>
      </c>
      <c r="K42" s="352">
        <v>10007</v>
      </c>
      <c r="L42" s="353">
        <v>504.41033176776426</v>
      </c>
      <c r="M42" s="352">
        <v>6998</v>
      </c>
      <c r="N42" s="353">
        <v>499.44766933409608</v>
      </c>
      <c r="O42" s="352">
        <v>0</v>
      </c>
      <c r="P42" s="353">
        <v>0</v>
      </c>
      <c r="Q42" s="352">
        <v>17005</v>
      </c>
      <c r="R42" s="353">
        <v>502.36806703910736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1" t="s">
        <v>19</v>
      </c>
      <c r="C43" s="352">
        <v>8191</v>
      </c>
      <c r="D43" s="353">
        <v>710.33534366988169</v>
      </c>
      <c r="E43" s="352">
        <v>42430</v>
      </c>
      <c r="F43" s="353">
        <v>813.3448208814516</v>
      </c>
      <c r="G43" s="352">
        <v>0</v>
      </c>
      <c r="H43" s="353">
        <v>0</v>
      </c>
      <c r="I43" s="352">
        <v>50621</v>
      </c>
      <c r="J43" s="353">
        <v>796.67682483554245</v>
      </c>
      <c r="K43" s="352">
        <v>13092</v>
      </c>
      <c r="L43" s="353">
        <v>565.34713641918859</v>
      </c>
      <c r="M43" s="352">
        <v>9154</v>
      </c>
      <c r="N43" s="353">
        <v>580.01059209089101</v>
      </c>
      <c r="O43" s="352">
        <v>1</v>
      </c>
      <c r="P43" s="353">
        <v>406.97</v>
      </c>
      <c r="Q43" s="352">
        <v>22247</v>
      </c>
      <c r="R43" s="353">
        <v>571.37360722794233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1" t="s">
        <v>20</v>
      </c>
      <c r="C44" s="352">
        <v>13791</v>
      </c>
      <c r="D44" s="353">
        <v>687.55614168660725</v>
      </c>
      <c r="E44" s="352">
        <v>79212</v>
      </c>
      <c r="F44" s="353">
        <v>800.24605855173445</v>
      </c>
      <c r="G44" s="352">
        <v>0</v>
      </c>
      <c r="H44" s="353">
        <v>0</v>
      </c>
      <c r="I44" s="352">
        <v>93003</v>
      </c>
      <c r="J44" s="353">
        <v>783.5357734696729</v>
      </c>
      <c r="K44" s="352">
        <v>14731</v>
      </c>
      <c r="L44" s="353">
        <v>623.72088045618045</v>
      </c>
      <c r="M44" s="352">
        <v>10611</v>
      </c>
      <c r="N44" s="353">
        <v>629.36258882292157</v>
      </c>
      <c r="O44" s="352">
        <v>0</v>
      </c>
      <c r="P44" s="353">
        <v>0</v>
      </c>
      <c r="Q44" s="352">
        <v>25342</v>
      </c>
      <c r="R44" s="353">
        <v>626.08313156025622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1" t="s">
        <v>21</v>
      </c>
      <c r="C45" s="352">
        <v>20277</v>
      </c>
      <c r="D45" s="353">
        <v>673.61181880948891</v>
      </c>
      <c r="E45" s="352">
        <v>126631</v>
      </c>
      <c r="F45" s="353">
        <v>829.44498653568337</v>
      </c>
      <c r="G45" s="352">
        <v>1</v>
      </c>
      <c r="H45" s="353">
        <v>820.78</v>
      </c>
      <c r="I45" s="352">
        <v>146909</v>
      </c>
      <c r="J45" s="353">
        <v>807.93617627238723</v>
      </c>
      <c r="K45" s="352">
        <v>12287</v>
      </c>
      <c r="L45" s="353">
        <v>651.02538292504335</v>
      </c>
      <c r="M45" s="352">
        <v>9848</v>
      </c>
      <c r="N45" s="353">
        <v>664.10974004874095</v>
      </c>
      <c r="O45" s="352">
        <v>0</v>
      </c>
      <c r="P45" s="353">
        <v>0</v>
      </c>
      <c r="Q45" s="352">
        <v>22135</v>
      </c>
      <c r="R45" s="353">
        <v>656.8466952789704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1" t="s">
        <v>22</v>
      </c>
      <c r="C46" s="352">
        <v>24488</v>
      </c>
      <c r="D46" s="353">
        <v>617.50473864750154</v>
      </c>
      <c r="E46" s="352">
        <v>178051</v>
      </c>
      <c r="F46" s="353">
        <v>834.43871632284959</v>
      </c>
      <c r="G46" s="352">
        <v>0</v>
      </c>
      <c r="H46" s="353">
        <v>0</v>
      </c>
      <c r="I46" s="352">
        <v>202539</v>
      </c>
      <c r="J46" s="353">
        <v>808.21028996884411</v>
      </c>
      <c r="K46" s="352">
        <v>8284</v>
      </c>
      <c r="L46" s="353">
        <v>674.49537421535581</v>
      </c>
      <c r="M46" s="352">
        <v>7492</v>
      </c>
      <c r="N46" s="353">
        <v>681.63288841430904</v>
      </c>
      <c r="O46" s="352">
        <v>0</v>
      </c>
      <c r="P46" s="353">
        <v>0</v>
      </c>
      <c r="Q46" s="352">
        <v>15776</v>
      </c>
      <c r="R46" s="353">
        <v>677.8849695740372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1" t="s">
        <v>23</v>
      </c>
      <c r="C47" s="352">
        <v>26355</v>
      </c>
      <c r="D47" s="353">
        <v>554.29046708404439</v>
      </c>
      <c r="E47" s="352">
        <v>253899</v>
      </c>
      <c r="F47" s="353">
        <v>846.26988877466749</v>
      </c>
      <c r="G47" s="352">
        <v>1</v>
      </c>
      <c r="H47" s="353">
        <v>721.7</v>
      </c>
      <c r="I47" s="352">
        <v>280255</v>
      </c>
      <c r="J47" s="353">
        <v>818.81188720985983</v>
      </c>
      <c r="K47" s="352">
        <v>5049</v>
      </c>
      <c r="L47" s="353">
        <v>646.8528659140436</v>
      </c>
      <c r="M47" s="352">
        <v>5545</v>
      </c>
      <c r="N47" s="353">
        <v>672.6152082957625</v>
      </c>
      <c r="O47" s="352">
        <v>1</v>
      </c>
      <c r="P47" s="353">
        <v>778.54</v>
      </c>
      <c r="Q47" s="352">
        <v>10595</v>
      </c>
      <c r="R47" s="353">
        <v>660.34827654554113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1" t="s">
        <v>24</v>
      </c>
      <c r="C48" s="352">
        <v>26744</v>
      </c>
      <c r="D48" s="353">
        <v>499.24344712832715</v>
      </c>
      <c r="E48" s="352">
        <v>345607</v>
      </c>
      <c r="F48" s="353">
        <v>828.63809931511662</v>
      </c>
      <c r="G48" s="352">
        <v>1</v>
      </c>
      <c r="H48" s="353">
        <v>683.88</v>
      </c>
      <c r="I48" s="352">
        <v>372352</v>
      </c>
      <c r="J48" s="353">
        <v>804.97910101194429</v>
      </c>
      <c r="K48" s="352">
        <v>2704</v>
      </c>
      <c r="L48" s="353">
        <v>647.82589497041454</v>
      </c>
      <c r="M48" s="352">
        <v>3790</v>
      </c>
      <c r="N48" s="353">
        <v>644.28367282321881</v>
      </c>
      <c r="O48" s="352">
        <v>0</v>
      </c>
      <c r="P48" s="353">
        <v>0</v>
      </c>
      <c r="Q48" s="352">
        <v>6494</v>
      </c>
      <c r="R48" s="353">
        <v>645.75859870649833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1" t="s">
        <v>25</v>
      </c>
      <c r="C49" s="352">
        <v>23100</v>
      </c>
      <c r="D49" s="353">
        <v>461.6232606060608</v>
      </c>
      <c r="E49" s="352">
        <v>356484</v>
      </c>
      <c r="F49" s="353">
        <v>801.59539353799505</v>
      </c>
      <c r="G49" s="352">
        <v>3</v>
      </c>
      <c r="H49" s="353">
        <v>984.65666666666675</v>
      </c>
      <c r="I49" s="352">
        <v>379587</v>
      </c>
      <c r="J49" s="353">
        <v>780.90762739503361</v>
      </c>
      <c r="K49" s="352">
        <v>991</v>
      </c>
      <c r="L49" s="353">
        <v>637.59374369323893</v>
      </c>
      <c r="M49" s="352">
        <v>1971</v>
      </c>
      <c r="N49" s="353">
        <v>649.72564687975671</v>
      </c>
      <c r="O49" s="352">
        <v>0</v>
      </c>
      <c r="P49" s="353">
        <v>0</v>
      </c>
      <c r="Q49" s="352">
        <v>2962</v>
      </c>
      <c r="R49" s="353">
        <v>645.66666103983812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1" t="s">
        <v>26</v>
      </c>
      <c r="C50" s="352">
        <v>47055</v>
      </c>
      <c r="D50" s="353">
        <v>429.23069068111789</v>
      </c>
      <c r="E50" s="352">
        <v>736065</v>
      </c>
      <c r="F50" s="353">
        <v>757.35247834089819</v>
      </c>
      <c r="G50" s="352">
        <v>5</v>
      </c>
      <c r="H50" s="353">
        <v>481.774</v>
      </c>
      <c r="I50" s="352">
        <v>783125</v>
      </c>
      <c r="J50" s="353">
        <v>737.63512975577748</v>
      </c>
      <c r="K50" s="352">
        <v>631</v>
      </c>
      <c r="L50" s="353">
        <v>662.39806656101439</v>
      </c>
      <c r="M50" s="352">
        <v>1748</v>
      </c>
      <c r="N50" s="353">
        <v>654.48509725400424</v>
      </c>
      <c r="O50" s="352">
        <v>0</v>
      </c>
      <c r="P50" s="353">
        <v>0</v>
      </c>
      <c r="Q50" s="352">
        <v>2379</v>
      </c>
      <c r="R50" s="353">
        <v>656.58391340899516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1" t="s">
        <v>5</v>
      </c>
      <c r="C51" s="352">
        <v>0</v>
      </c>
      <c r="D51" s="353">
        <v>0</v>
      </c>
      <c r="E51" s="352">
        <v>11</v>
      </c>
      <c r="F51" s="353">
        <v>683.44545454545448</v>
      </c>
      <c r="G51" s="352">
        <v>0</v>
      </c>
      <c r="H51" s="353">
        <v>0</v>
      </c>
      <c r="I51" s="352">
        <v>11</v>
      </c>
      <c r="J51" s="353">
        <v>683.44545454545448</v>
      </c>
      <c r="K51" s="352">
        <v>0</v>
      </c>
      <c r="L51" s="353">
        <v>0</v>
      </c>
      <c r="M51" s="352">
        <v>1</v>
      </c>
      <c r="N51" s="353">
        <v>767.5</v>
      </c>
      <c r="O51" s="352">
        <v>0</v>
      </c>
      <c r="P51" s="353">
        <v>0</v>
      </c>
      <c r="Q51" s="352">
        <v>1</v>
      </c>
      <c r="R51" s="353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5" t="s">
        <v>6</v>
      </c>
      <c r="C52" s="356">
        <v>197044</v>
      </c>
      <c r="D52" s="357">
        <v>548.74502101053577</v>
      </c>
      <c r="E52" s="356">
        <v>2152767</v>
      </c>
      <c r="F52" s="357">
        <v>801.35423157266462</v>
      </c>
      <c r="G52" s="356">
        <v>11</v>
      </c>
      <c r="H52" s="357">
        <v>689.92727272727268</v>
      </c>
      <c r="I52" s="356">
        <v>2349822</v>
      </c>
      <c r="J52" s="357">
        <v>780.17119941850513</v>
      </c>
      <c r="K52" s="356">
        <v>180316</v>
      </c>
      <c r="L52" s="357">
        <v>440.35368819184106</v>
      </c>
      <c r="M52" s="356">
        <v>162721</v>
      </c>
      <c r="N52" s="357">
        <v>436.89543107527635</v>
      </c>
      <c r="O52" s="356">
        <v>4</v>
      </c>
      <c r="P52" s="357">
        <v>512.77</v>
      </c>
      <c r="Q52" s="356">
        <v>343041</v>
      </c>
      <c r="R52" s="357">
        <v>438.71411335671263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8" t="s">
        <v>27</v>
      </c>
      <c r="C53" s="352">
        <v>73.62566736363452</v>
      </c>
      <c r="D53" s="352" t="s">
        <v>226</v>
      </c>
      <c r="E53" s="352">
        <v>78.179741689257867</v>
      </c>
      <c r="F53" s="352" t="s">
        <v>226</v>
      </c>
      <c r="G53" s="352">
        <v>81.909090909090907</v>
      </c>
      <c r="H53" s="352" t="s">
        <v>226</v>
      </c>
      <c r="I53" s="352">
        <v>77.797876084502121</v>
      </c>
      <c r="J53" s="352" t="s">
        <v>226</v>
      </c>
      <c r="K53" s="352">
        <v>34.948629073404469</v>
      </c>
      <c r="L53" s="352" t="s">
        <v>226</v>
      </c>
      <c r="M53" s="352">
        <v>34.507872418879053</v>
      </c>
      <c r="N53" s="352" t="s">
        <v>226</v>
      </c>
      <c r="O53" s="352">
        <v>43</v>
      </c>
      <c r="P53" s="352" t="s">
        <v>226</v>
      </c>
      <c r="Q53" s="352">
        <v>34.739651352611943</v>
      </c>
      <c r="R53" s="352" t="s">
        <v>226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6"/>
      <c r="C54" s="359"/>
      <c r="D54" s="360"/>
      <c r="E54" s="361"/>
      <c r="F54" s="361"/>
      <c r="G54" s="359"/>
      <c r="H54" s="361"/>
      <c r="I54" s="359"/>
      <c r="J54" s="361"/>
      <c r="K54" s="359"/>
      <c r="L54" s="360"/>
      <c r="M54" s="359"/>
      <c r="N54" s="360"/>
      <c r="O54" s="359"/>
      <c r="P54" s="360"/>
      <c r="Q54" s="359"/>
      <c r="R54" s="360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560" t="s">
        <v>0</v>
      </c>
      <c r="C55" s="561" t="s">
        <v>1</v>
      </c>
      <c r="D55" s="561"/>
      <c r="E55" s="561"/>
      <c r="F55" s="561"/>
      <c r="G55" s="561"/>
      <c r="H55" s="561"/>
      <c r="I55" s="561"/>
      <c r="J55" s="561"/>
      <c r="K55" s="561" t="s">
        <v>2</v>
      </c>
      <c r="L55" s="561"/>
      <c r="M55" s="561"/>
      <c r="N55" s="561"/>
      <c r="O55" s="561"/>
      <c r="P55" s="561"/>
      <c r="Q55" s="561"/>
      <c r="R55" s="561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560"/>
      <c r="C56" s="561" t="s">
        <v>3</v>
      </c>
      <c r="D56" s="561"/>
      <c r="E56" s="562" t="s">
        <v>4</v>
      </c>
      <c r="F56" s="562"/>
      <c r="G56" s="561" t="s">
        <v>5</v>
      </c>
      <c r="H56" s="561"/>
      <c r="I56" s="561" t="s">
        <v>6</v>
      </c>
      <c r="J56" s="561"/>
      <c r="K56" s="561" t="s">
        <v>3</v>
      </c>
      <c r="L56" s="561"/>
      <c r="M56" s="562" t="s">
        <v>4</v>
      </c>
      <c r="N56" s="562"/>
      <c r="O56" s="561" t="s">
        <v>5</v>
      </c>
      <c r="P56" s="561"/>
      <c r="Q56" s="561" t="s">
        <v>6</v>
      </c>
      <c r="R56" s="561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560"/>
      <c r="C57" s="348" t="s">
        <v>7</v>
      </c>
      <c r="D57" s="349" t="s">
        <v>8</v>
      </c>
      <c r="E57" s="350" t="s">
        <v>7</v>
      </c>
      <c r="F57" s="350" t="s">
        <v>8</v>
      </c>
      <c r="G57" s="348" t="s">
        <v>7</v>
      </c>
      <c r="H57" s="350" t="s">
        <v>8</v>
      </c>
      <c r="I57" s="348" t="s">
        <v>7</v>
      </c>
      <c r="J57" s="350" t="s">
        <v>8</v>
      </c>
      <c r="K57" s="348" t="s">
        <v>7</v>
      </c>
      <c r="L57" s="349" t="s">
        <v>8</v>
      </c>
      <c r="M57" s="350" t="s">
        <v>7</v>
      </c>
      <c r="N57" s="350" t="s">
        <v>8</v>
      </c>
      <c r="O57" s="348" t="s">
        <v>7</v>
      </c>
      <c r="P57" s="350" t="s">
        <v>8</v>
      </c>
      <c r="Q57" s="348" t="s">
        <v>7</v>
      </c>
      <c r="R57" s="350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1" t="s">
        <v>9</v>
      </c>
      <c r="C58" s="352">
        <v>0</v>
      </c>
      <c r="D58" s="353">
        <v>0</v>
      </c>
      <c r="E58" s="352">
        <v>0</v>
      </c>
      <c r="F58" s="353">
        <v>0</v>
      </c>
      <c r="G58" s="352">
        <v>0</v>
      </c>
      <c r="H58" s="353">
        <v>0</v>
      </c>
      <c r="I58" s="352">
        <v>0</v>
      </c>
      <c r="J58" s="353">
        <v>0</v>
      </c>
      <c r="K58" s="352">
        <v>1171</v>
      </c>
      <c r="L58" s="353">
        <v>319.03785653287821</v>
      </c>
      <c r="M58" s="352">
        <v>1226</v>
      </c>
      <c r="N58" s="353">
        <v>312.81242251223534</v>
      </c>
      <c r="O58" s="352">
        <v>0</v>
      </c>
      <c r="P58" s="353">
        <v>0</v>
      </c>
      <c r="Q58" s="352">
        <v>2397</v>
      </c>
      <c r="R58" s="353">
        <v>315.85371714643344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4" t="s">
        <v>10</v>
      </c>
      <c r="C59" s="352">
        <v>0</v>
      </c>
      <c r="D59" s="353">
        <v>0</v>
      </c>
      <c r="E59" s="352">
        <v>1</v>
      </c>
      <c r="F59" s="353">
        <v>220.7</v>
      </c>
      <c r="G59" s="352">
        <v>0</v>
      </c>
      <c r="H59" s="353">
        <v>0</v>
      </c>
      <c r="I59" s="352">
        <v>1</v>
      </c>
      <c r="J59" s="353">
        <v>220.7</v>
      </c>
      <c r="K59" s="352">
        <v>5804</v>
      </c>
      <c r="L59" s="353">
        <v>323.11625603032292</v>
      </c>
      <c r="M59" s="352">
        <v>5393</v>
      </c>
      <c r="N59" s="353">
        <v>322.78319302799866</v>
      </c>
      <c r="O59" s="352">
        <v>0</v>
      </c>
      <c r="P59" s="353">
        <v>0</v>
      </c>
      <c r="Q59" s="352">
        <v>11197</v>
      </c>
      <c r="R59" s="353">
        <v>322.95583727784145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1" t="s">
        <v>11</v>
      </c>
      <c r="C60" s="352">
        <v>9</v>
      </c>
      <c r="D60" s="353">
        <v>264.75777777777779</v>
      </c>
      <c r="E60" s="352">
        <v>6</v>
      </c>
      <c r="F60" s="353">
        <v>225.64833333333334</v>
      </c>
      <c r="G60" s="352">
        <v>0</v>
      </c>
      <c r="H60" s="353">
        <v>0</v>
      </c>
      <c r="I60" s="352">
        <v>15</v>
      </c>
      <c r="J60" s="353">
        <v>249.114</v>
      </c>
      <c r="K60" s="352">
        <v>15377</v>
      </c>
      <c r="L60" s="353">
        <v>323.94913312089585</v>
      </c>
      <c r="M60" s="352">
        <v>14584</v>
      </c>
      <c r="N60" s="353">
        <v>319.66417100932603</v>
      </c>
      <c r="O60" s="352">
        <v>0</v>
      </c>
      <c r="P60" s="353">
        <v>0</v>
      </c>
      <c r="Q60" s="352">
        <v>29961</v>
      </c>
      <c r="R60" s="353">
        <v>321.86335869964375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1" t="s">
        <v>12</v>
      </c>
      <c r="C61" s="352">
        <v>18</v>
      </c>
      <c r="D61" s="353">
        <v>337.98388888888883</v>
      </c>
      <c r="E61" s="352">
        <v>25</v>
      </c>
      <c r="F61" s="353">
        <v>355.81760000000003</v>
      </c>
      <c r="G61" s="352">
        <v>0</v>
      </c>
      <c r="H61" s="353">
        <v>0</v>
      </c>
      <c r="I61" s="352">
        <v>43</v>
      </c>
      <c r="J61" s="353">
        <v>348.35232558139535</v>
      </c>
      <c r="K61" s="352">
        <v>30526</v>
      </c>
      <c r="L61" s="353">
        <v>325.35099652755054</v>
      </c>
      <c r="M61" s="352">
        <v>29377</v>
      </c>
      <c r="N61" s="353">
        <v>323.84198794975708</v>
      </c>
      <c r="O61" s="352">
        <v>0</v>
      </c>
      <c r="P61" s="353">
        <v>0</v>
      </c>
      <c r="Q61" s="352">
        <v>59903</v>
      </c>
      <c r="R61" s="353">
        <v>324.61096439243477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1" t="s">
        <v>13</v>
      </c>
      <c r="C62" s="352">
        <v>20</v>
      </c>
      <c r="D62" s="353">
        <v>417.15749999999997</v>
      </c>
      <c r="E62" s="352">
        <v>20</v>
      </c>
      <c r="F62" s="353">
        <v>346.72549999999995</v>
      </c>
      <c r="G62" s="352">
        <v>0</v>
      </c>
      <c r="H62" s="353">
        <v>0</v>
      </c>
      <c r="I62" s="352">
        <v>40</v>
      </c>
      <c r="J62" s="353">
        <v>381.94150000000002</v>
      </c>
      <c r="K62" s="352">
        <v>45436</v>
      </c>
      <c r="L62" s="353">
        <v>334.33499273703546</v>
      </c>
      <c r="M62" s="352">
        <v>44486</v>
      </c>
      <c r="N62" s="353">
        <v>331.79830216247734</v>
      </c>
      <c r="O62" s="352">
        <v>1</v>
      </c>
      <c r="P62" s="353">
        <v>622.92999999999995</v>
      </c>
      <c r="Q62" s="352">
        <v>89923</v>
      </c>
      <c r="R62" s="353">
        <v>333.08327046472994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1" t="s">
        <v>14</v>
      </c>
      <c r="C63" s="352">
        <v>117</v>
      </c>
      <c r="D63" s="353">
        <v>293.91384615384607</v>
      </c>
      <c r="E63" s="352">
        <v>103</v>
      </c>
      <c r="F63" s="353">
        <v>298.14349514563111</v>
      </c>
      <c r="G63" s="352">
        <v>0</v>
      </c>
      <c r="H63" s="353">
        <v>0</v>
      </c>
      <c r="I63" s="352">
        <v>220</v>
      </c>
      <c r="J63" s="353">
        <v>295.89409090909089</v>
      </c>
      <c r="K63" s="352">
        <v>4638</v>
      </c>
      <c r="L63" s="353">
        <v>532.41460112117227</v>
      </c>
      <c r="M63" s="352">
        <v>3910</v>
      </c>
      <c r="N63" s="353">
        <v>470.22659079283869</v>
      </c>
      <c r="O63" s="352">
        <v>1</v>
      </c>
      <c r="P63" s="353">
        <v>242.64</v>
      </c>
      <c r="Q63" s="352">
        <v>8549</v>
      </c>
      <c r="R63" s="353">
        <v>503.93818341326431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1" t="s">
        <v>15</v>
      </c>
      <c r="C64" s="352">
        <v>75</v>
      </c>
      <c r="D64" s="353">
        <v>337.86520000000002</v>
      </c>
      <c r="E64" s="352">
        <v>63</v>
      </c>
      <c r="F64" s="353">
        <v>280.47158730158731</v>
      </c>
      <c r="G64" s="352">
        <v>0</v>
      </c>
      <c r="H64" s="353">
        <v>0</v>
      </c>
      <c r="I64" s="352">
        <v>138</v>
      </c>
      <c r="J64" s="353">
        <v>311.66376811594199</v>
      </c>
      <c r="K64" s="352">
        <v>9111</v>
      </c>
      <c r="L64" s="353">
        <v>724.86565250795786</v>
      </c>
      <c r="M64" s="352">
        <v>5778</v>
      </c>
      <c r="N64" s="353">
        <v>679.65866735894804</v>
      </c>
      <c r="O64" s="352">
        <v>0</v>
      </c>
      <c r="P64" s="353">
        <v>0</v>
      </c>
      <c r="Q64" s="352">
        <v>14889</v>
      </c>
      <c r="R64" s="353">
        <v>707.32209953657105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1" t="s">
        <v>16</v>
      </c>
      <c r="C65" s="352">
        <v>84</v>
      </c>
      <c r="D65" s="353">
        <v>327.07166666666689</v>
      </c>
      <c r="E65" s="352">
        <v>79</v>
      </c>
      <c r="F65" s="353">
        <v>344.28113924050655</v>
      </c>
      <c r="G65" s="352">
        <v>0</v>
      </c>
      <c r="H65" s="353">
        <v>0</v>
      </c>
      <c r="I65" s="352">
        <v>163</v>
      </c>
      <c r="J65" s="353">
        <v>335.41245398773032</v>
      </c>
      <c r="K65" s="352">
        <v>23160</v>
      </c>
      <c r="L65" s="353">
        <v>822.9786537132976</v>
      </c>
      <c r="M65" s="352">
        <v>16157</v>
      </c>
      <c r="N65" s="353">
        <v>780.13905118524508</v>
      </c>
      <c r="O65" s="352">
        <v>0</v>
      </c>
      <c r="P65" s="353">
        <v>0</v>
      </c>
      <c r="Q65" s="352">
        <v>39317</v>
      </c>
      <c r="R65" s="353">
        <v>805.37406897779522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1" t="s">
        <v>17</v>
      </c>
      <c r="C66" s="352">
        <v>119</v>
      </c>
      <c r="D66" s="353">
        <v>300.81243697478993</v>
      </c>
      <c r="E66" s="352">
        <v>126</v>
      </c>
      <c r="F66" s="353">
        <v>284.7161111111111</v>
      </c>
      <c r="G66" s="352">
        <v>0</v>
      </c>
      <c r="H66" s="353">
        <v>0</v>
      </c>
      <c r="I66" s="352">
        <v>245</v>
      </c>
      <c r="J66" s="353">
        <v>292.53432653061225</v>
      </c>
      <c r="K66" s="352">
        <v>50020</v>
      </c>
      <c r="L66" s="353">
        <v>886.19384706117626</v>
      </c>
      <c r="M66" s="352">
        <v>38506</v>
      </c>
      <c r="N66" s="353">
        <v>829.71077130836704</v>
      </c>
      <c r="O66" s="352">
        <v>0</v>
      </c>
      <c r="P66" s="353">
        <v>0</v>
      </c>
      <c r="Q66" s="352">
        <v>88526</v>
      </c>
      <c r="R66" s="353">
        <v>861.62550199941279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1" t="s">
        <v>18</v>
      </c>
      <c r="C67" s="352">
        <v>590</v>
      </c>
      <c r="D67" s="353">
        <v>552.59632203389867</v>
      </c>
      <c r="E67" s="352">
        <v>579</v>
      </c>
      <c r="F67" s="353">
        <v>566.31265975820406</v>
      </c>
      <c r="G67" s="352">
        <v>0</v>
      </c>
      <c r="H67" s="353">
        <v>0</v>
      </c>
      <c r="I67" s="352">
        <v>1169</v>
      </c>
      <c r="J67" s="353">
        <v>559.38995722840059</v>
      </c>
      <c r="K67" s="352">
        <v>85889</v>
      </c>
      <c r="L67" s="353">
        <v>910.28127094272838</v>
      </c>
      <c r="M67" s="352">
        <v>70385</v>
      </c>
      <c r="N67" s="353">
        <v>847.25763443915514</v>
      </c>
      <c r="O67" s="352">
        <v>0</v>
      </c>
      <c r="P67" s="353">
        <v>0</v>
      </c>
      <c r="Q67" s="352">
        <v>156274</v>
      </c>
      <c r="R67" s="353">
        <v>881.8957515645593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1" t="s">
        <v>19</v>
      </c>
      <c r="C68" s="352">
        <v>2461</v>
      </c>
      <c r="D68" s="353">
        <v>604.632677773262</v>
      </c>
      <c r="E68" s="352">
        <v>2532</v>
      </c>
      <c r="F68" s="353">
        <v>610.18248025276375</v>
      </c>
      <c r="G68" s="352">
        <v>0</v>
      </c>
      <c r="H68" s="353">
        <v>0</v>
      </c>
      <c r="I68" s="352">
        <v>4993</v>
      </c>
      <c r="J68" s="353">
        <v>607.44703785299328</v>
      </c>
      <c r="K68" s="352">
        <v>127286</v>
      </c>
      <c r="L68" s="353">
        <v>924.1310243074663</v>
      </c>
      <c r="M68" s="352">
        <v>115095</v>
      </c>
      <c r="N68" s="353">
        <v>831.72185759589911</v>
      </c>
      <c r="O68" s="352">
        <v>1</v>
      </c>
      <c r="P68" s="353">
        <v>406.97</v>
      </c>
      <c r="Q68" s="352">
        <v>242382</v>
      </c>
      <c r="R68" s="353">
        <v>880.24843317573152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1" t="s">
        <v>20</v>
      </c>
      <c r="C69" s="352">
        <v>3974</v>
      </c>
      <c r="D69" s="353">
        <v>619.8084927025651</v>
      </c>
      <c r="E69" s="352">
        <v>4558</v>
      </c>
      <c r="F69" s="353">
        <v>663.23987275120555</v>
      </c>
      <c r="G69" s="352">
        <v>0</v>
      </c>
      <c r="H69" s="353">
        <v>0</v>
      </c>
      <c r="I69" s="352">
        <v>8532</v>
      </c>
      <c r="J69" s="353">
        <v>643.01058251289123</v>
      </c>
      <c r="K69" s="352">
        <v>193454</v>
      </c>
      <c r="L69" s="353">
        <v>1113.714857847342</v>
      </c>
      <c r="M69" s="352">
        <v>181957</v>
      </c>
      <c r="N69" s="353">
        <v>873.16919316102155</v>
      </c>
      <c r="O69" s="352">
        <v>0</v>
      </c>
      <c r="P69" s="353">
        <v>0</v>
      </c>
      <c r="Q69" s="352">
        <v>375411</v>
      </c>
      <c r="R69" s="353">
        <v>997.12539320904216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1" t="s">
        <v>21</v>
      </c>
      <c r="C70" s="352">
        <v>3471</v>
      </c>
      <c r="D70" s="353">
        <v>633.92965139729017</v>
      </c>
      <c r="E70" s="352">
        <v>5218</v>
      </c>
      <c r="F70" s="353">
        <v>678.37203142966632</v>
      </c>
      <c r="G70" s="352">
        <v>0</v>
      </c>
      <c r="H70" s="353">
        <v>0</v>
      </c>
      <c r="I70" s="352">
        <v>8689</v>
      </c>
      <c r="J70" s="353">
        <v>660.61860743468674</v>
      </c>
      <c r="K70" s="352">
        <v>419599</v>
      </c>
      <c r="L70" s="353">
        <v>1424.1851174573826</v>
      </c>
      <c r="M70" s="352">
        <v>338402</v>
      </c>
      <c r="N70" s="353">
        <v>1047.0679330795933</v>
      </c>
      <c r="O70" s="352">
        <v>1</v>
      </c>
      <c r="P70" s="353">
        <v>820.78</v>
      </c>
      <c r="Q70" s="352">
        <v>758002</v>
      </c>
      <c r="R70" s="353">
        <v>1255.8243310307898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1" t="s">
        <v>22</v>
      </c>
      <c r="C71" s="352">
        <v>1744</v>
      </c>
      <c r="D71" s="353">
        <v>669.34243119265989</v>
      </c>
      <c r="E71" s="352">
        <v>3864</v>
      </c>
      <c r="F71" s="353">
        <v>728.34190993788854</v>
      </c>
      <c r="G71" s="352">
        <v>0</v>
      </c>
      <c r="H71" s="353">
        <v>0</v>
      </c>
      <c r="I71" s="352">
        <v>5608</v>
      </c>
      <c r="J71" s="353">
        <v>709.99399786019978</v>
      </c>
      <c r="K71" s="352">
        <v>975967</v>
      </c>
      <c r="L71" s="353">
        <v>1498.6291768061867</v>
      </c>
      <c r="M71" s="352">
        <v>840330</v>
      </c>
      <c r="N71" s="353">
        <v>1145.0306142586835</v>
      </c>
      <c r="O71" s="352">
        <v>0</v>
      </c>
      <c r="P71" s="353">
        <v>0</v>
      </c>
      <c r="Q71" s="352">
        <v>1816297</v>
      </c>
      <c r="R71" s="353">
        <v>1335.0328706593707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1" t="s">
        <v>23</v>
      </c>
      <c r="C72" s="352">
        <v>1037</v>
      </c>
      <c r="D72" s="353">
        <v>655.50504339440499</v>
      </c>
      <c r="E72" s="352">
        <v>3423</v>
      </c>
      <c r="F72" s="353">
        <v>688.44976336547109</v>
      </c>
      <c r="G72" s="352">
        <v>0</v>
      </c>
      <c r="H72" s="353">
        <v>0</v>
      </c>
      <c r="I72" s="352">
        <v>4460</v>
      </c>
      <c r="J72" s="353">
        <v>680.78974663677252</v>
      </c>
      <c r="K72" s="352">
        <v>932290</v>
      </c>
      <c r="L72" s="353">
        <v>1489.1132828948073</v>
      </c>
      <c r="M72" s="352">
        <v>859554</v>
      </c>
      <c r="N72" s="353">
        <v>996.53226265016451</v>
      </c>
      <c r="O72" s="352">
        <v>3</v>
      </c>
      <c r="P72" s="353">
        <v>1039.8633333333335</v>
      </c>
      <c r="Q72" s="352">
        <v>1791847</v>
      </c>
      <c r="R72" s="353">
        <v>1252.8200424422396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1" t="s">
        <v>24</v>
      </c>
      <c r="C73" s="352">
        <v>592</v>
      </c>
      <c r="D73" s="353">
        <v>610.60241554053994</v>
      </c>
      <c r="E73" s="352">
        <v>2976</v>
      </c>
      <c r="F73" s="353">
        <v>651.47805779570115</v>
      </c>
      <c r="G73" s="352">
        <v>0</v>
      </c>
      <c r="H73" s="353">
        <v>0</v>
      </c>
      <c r="I73" s="352">
        <v>3568</v>
      </c>
      <c r="J73" s="353">
        <v>644.69600056053991</v>
      </c>
      <c r="K73" s="352">
        <v>769461</v>
      </c>
      <c r="L73" s="353">
        <v>1404.4010142944226</v>
      </c>
      <c r="M73" s="352">
        <v>826623</v>
      </c>
      <c r="N73" s="353">
        <v>847.18064857861316</v>
      </c>
      <c r="O73" s="352">
        <v>2</v>
      </c>
      <c r="P73" s="353">
        <v>684.44</v>
      </c>
      <c r="Q73" s="352">
        <v>1596086</v>
      </c>
      <c r="R73" s="353">
        <v>1115.8121724080029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1" t="s">
        <v>25</v>
      </c>
      <c r="C74" s="352">
        <v>253</v>
      </c>
      <c r="D74" s="353">
        <v>543.8193280632421</v>
      </c>
      <c r="E74" s="352">
        <v>2050</v>
      </c>
      <c r="F74" s="353">
        <v>635.97003902439087</v>
      </c>
      <c r="G74" s="352">
        <v>0</v>
      </c>
      <c r="H74" s="353">
        <v>0</v>
      </c>
      <c r="I74" s="352">
        <v>2303</v>
      </c>
      <c r="J74" s="353">
        <v>625.84666521927988</v>
      </c>
      <c r="K74" s="352">
        <v>489586</v>
      </c>
      <c r="L74" s="353">
        <v>1247.2907796995801</v>
      </c>
      <c r="M74" s="352">
        <v>668408</v>
      </c>
      <c r="N74" s="353">
        <v>765.77056256058893</v>
      </c>
      <c r="O74" s="352">
        <v>6</v>
      </c>
      <c r="P74" s="353">
        <v>1027.1516666666669</v>
      </c>
      <c r="Q74" s="352">
        <v>1158000</v>
      </c>
      <c r="R74" s="353">
        <v>969.35184521588678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1" t="s">
        <v>26</v>
      </c>
      <c r="C75" s="352">
        <v>355</v>
      </c>
      <c r="D75" s="353">
        <v>517.72515492957871</v>
      </c>
      <c r="E75" s="352">
        <v>3957</v>
      </c>
      <c r="F75" s="353">
        <v>592.16127874652841</v>
      </c>
      <c r="G75" s="352">
        <v>0</v>
      </c>
      <c r="H75" s="353">
        <v>0</v>
      </c>
      <c r="I75" s="352">
        <v>4312</v>
      </c>
      <c r="J75" s="353">
        <v>586.03307282004016</v>
      </c>
      <c r="K75" s="352">
        <v>556812</v>
      </c>
      <c r="L75" s="353">
        <v>1079.6292235081094</v>
      </c>
      <c r="M75" s="352">
        <v>1153964</v>
      </c>
      <c r="N75" s="353">
        <v>718.37968318768128</v>
      </c>
      <c r="O75" s="352">
        <v>29</v>
      </c>
      <c r="P75" s="353">
        <v>688.06448275862067</v>
      </c>
      <c r="Q75" s="352">
        <v>1710805</v>
      </c>
      <c r="R75" s="353">
        <v>835.95427520961584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1" t="s">
        <v>5</v>
      </c>
      <c r="C76" s="352">
        <v>0</v>
      </c>
      <c r="D76" s="353">
        <v>0</v>
      </c>
      <c r="E76" s="352">
        <v>0</v>
      </c>
      <c r="F76" s="353">
        <v>0</v>
      </c>
      <c r="G76" s="352">
        <v>0</v>
      </c>
      <c r="H76" s="353">
        <v>0</v>
      </c>
      <c r="I76" s="352">
        <v>0</v>
      </c>
      <c r="J76" s="353">
        <v>0</v>
      </c>
      <c r="K76" s="352">
        <v>70</v>
      </c>
      <c r="L76" s="353">
        <v>1793.2494285714279</v>
      </c>
      <c r="M76" s="352">
        <v>33</v>
      </c>
      <c r="N76" s="353">
        <v>959.0984848484851</v>
      </c>
      <c r="O76" s="352">
        <v>0</v>
      </c>
      <c r="P76" s="353">
        <v>0</v>
      </c>
      <c r="Q76" s="352">
        <v>103</v>
      </c>
      <c r="R76" s="353">
        <v>1525.997184466019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5" t="s">
        <v>6</v>
      </c>
      <c r="C77" s="356">
        <v>14919</v>
      </c>
      <c r="D77" s="357">
        <v>613.1293712715318</v>
      </c>
      <c r="E77" s="356">
        <v>29580</v>
      </c>
      <c r="F77" s="357">
        <v>653.18192292089327</v>
      </c>
      <c r="G77" s="356">
        <v>0</v>
      </c>
      <c r="H77" s="357">
        <v>0</v>
      </c>
      <c r="I77" s="356">
        <v>44499</v>
      </c>
      <c r="J77" s="357">
        <v>639.75366570035294</v>
      </c>
      <c r="K77" s="356">
        <v>4735657</v>
      </c>
      <c r="L77" s="357">
        <v>1321.279677398511</v>
      </c>
      <c r="M77" s="356">
        <v>5214168</v>
      </c>
      <c r="N77" s="357">
        <v>884.10820770254907</v>
      </c>
      <c r="O77" s="356">
        <v>44</v>
      </c>
      <c r="P77" s="357">
        <v>743.14931818181822</v>
      </c>
      <c r="Q77" s="356">
        <v>9949869</v>
      </c>
      <c r="R77" s="357">
        <v>1092.1800856815287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8" t="s">
        <v>27</v>
      </c>
      <c r="C78" s="352">
        <v>60.481667672095988</v>
      </c>
      <c r="D78" s="352" t="s">
        <v>226</v>
      </c>
      <c r="E78" s="352">
        <v>68.189215686274508</v>
      </c>
      <c r="F78" s="352" t="s">
        <v>226</v>
      </c>
      <c r="G78" s="352">
        <v>0</v>
      </c>
      <c r="H78" s="352">
        <v>0</v>
      </c>
      <c r="I78" s="352">
        <v>65.605137194094254</v>
      </c>
      <c r="J78" s="352" t="s">
        <v>226</v>
      </c>
      <c r="K78" s="352">
        <v>70.611152886797797</v>
      </c>
      <c r="L78" s="352" t="s">
        <v>226</v>
      </c>
      <c r="M78" s="352">
        <v>73.865872769036912</v>
      </c>
      <c r="N78" s="352" t="s">
        <v>226</v>
      </c>
      <c r="O78" s="352">
        <v>81.977272727272734</v>
      </c>
      <c r="P78" s="352" t="s">
        <v>226</v>
      </c>
      <c r="Q78" s="352">
        <v>72.316807048527579</v>
      </c>
      <c r="R78" s="352" t="s">
        <v>226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523" t="s">
        <v>227</v>
      </c>
      <c r="C80" s="523"/>
      <c r="D80" s="523"/>
      <c r="E80" s="523"/>
      <c r="F80" s="523"/>
      <c r="G80" s="523"/>
      <c r="H80" s="523"/>
      <c r="I80" s="523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2:70">
      <c r="B81" s="523"/>
      <c r="C81" s="523"/>
      <c r="D81" s="523"/>
      <c r="E81" s="523"/>
      <c r="F81" s="523"/>
      <c r="G81" s="523"/>
      <c r="H81" s="523"/>
      <c r="I81" s="523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2:70">
      <c r="B82" s="523"/>
      <c r="C82" s="523"/>
      <c r="D82" s="523"/>
      <c r="E82" s="523"/>
      <c r="F82" s="523"/>
      <c r="G82" s="523"/>
      <c r="H82" s="523"/>
      <c r="I82" s="523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2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75" sqref="M7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3"/>
      <c r="B3" s="363"/>
      <c r="C3" s="363"/>
      <c r="D3" s="363"/>
      <c r="E3" s="363"/>
      <c r="F3" s="363"/>
      <c r="G3" s="363"/>
      <c r="H3" s="363"/>
      <c r="I3" s="363"/>
    </row>
    <row r="4" spans="1:11" s="34" customFormat="1" ht="32.1" customHeight="1">
      <c r="A4" s="364"/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1:11" s="34" customFormat="1">
      <c r="B5" s="313"/>
      <c r="C5" s="313"/>
      <c r="D5" s="362"/>
      <c r="E5" s="313"/>
      <c r="F5" s="313"/>
      <c r="G5" s="313"/>
      <c r="H5" s="313"/>
      <c r="I5" s="313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123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57" t="s">
        <v>124</v>
      </c>
      <c r="D34" s="58">
        <v>951469</v>
      </c>
      <c r="E34" s="58">
        <v>6234368</v>
      </c>
      <c r="F34" s="58">
        <v>2347153</v>
      </c>
      <c r="G34" s="58">
        <v>341631</v>
      </c>
      <c r="H34" s="58">
        <v>44375</v>
      </c>
      <c r="I34" s="58">
        <v>9918996</v>
      </c>
      <c r="J34" s="39"/>
      <c r="AC34" s="33"/>
      <c r="AD34" s="33"/>
      <c r="AE34" s="33"/>
    </row>
    <row r="35" spans="2:42">
      <c r="B35" s="57"/>
      <c r="C35" s="57" t="s">
        <v>125</v>
      </c>
      <c r="D35" s="58">
        <v>952436</v>
      </c>
      <c r="E35" s="58">
        <v>6246506</v>
      </c>
      <c r="F35" s="58">
        <v>2350353</v>
      </c>
      <c r="G35" s="58">
        <v>342472</v>
      </c>
      <c r="H35" s="58">
        <v>44415</v>
      </c>
      <c r="I35" s="58">
        <v>9936182</v>
      </c>
      <c r="J35" s="39"/>
    </row>
    <row r="36" spans="2:42">
      <c r="B36" s="57"/>
      <c r="C36" s="57" t="s">
        <v>126</v>
      </c>
      <c r="D36" s="58">
        <v>952409</v>
      </c>
      <c r="E36" s="58">
        <v>6253855</v>
      </c>
      <c r="F36" s="58">
        <v>2352401</v>
      </c>
      <c r="G36" s="58">
        <v>343264</v>
      </c>
      <c r="H36" s="58">
        <v>44470</v>
      </c>
      <c r="I36" s="58">
        <v>9946399</v>
      </c>
      <c r="J36" s="39"/>
    </row>
    <row r="37" spans="2:42">
      <c r="B37" s="57"/>
      <c r="C37" s="57" t="s">
        <v>127</v>
      </c>
      <c r="D37" s="58">
        <v>951986</v>
      </c>
      <c r="E37" s="58">
        <v>6258422</v>
      </c>
      <c r="F37" s="58">
        <v>2350745</v>
      </c>
      <c r="G37" s="58">
        <v>343182</v>
      </c>
      <c r="H37" s="58">
        <v>44480</v>
      </c>
      <c r="I37" s="58">
        <v>9948815</v>
      </c>
      <c r="J37" s="39"/>
    </row>
    <row r="38" spans="2:42">
      <c r="B38" s="57"/>
      <c r="C38" s="61" t="s">
        <v>128</v>
      </c>
      <c r="D38" s="62">
        <v>950209</v>
      </c>
      <c r="E38" s="62">
        <v>6262298</v>
      </c>
      <c r="F38" s="62">
        <v>2349822</v>
      </c>
      <c r="G38" s="62">
        <v>343041</v>
      </c>
      <c r="H38" s="62">
        <v>44499</v>
      </c>
      <c r="I38" s="63">
        <v>9949869</v>
      </c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8"/>
    </row>
    <row r="71" spans="2:17">
      <c r="B71" s="57"/>
      <c r="C71" s="67" t="s">
        <v>123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7" t="s">
        <v>124</v>
      </c>
      <c r="D72" s="65">
        <v>0.37545758563577447</v>
      </c>
      <c r="E72" s="65">
        <v>1.3980195211381385</v>
      </c>
      <c r="F72" s="65">
        <v>-0.31690955846285229</v>
      </c>
      <c r="G72" s="65">
        <v>-6.2893817683984388E-2</v>
      </c>
      <c r="H72" s="65">
        <v>2.4069971383734901</v>
      </c>
      <c r="I72" s="65">
        <v>0.84261926583819591</v>
      </c>
    </row>
    <row r="73" spans="2:17">
      <c r="B73" s="57"/>
      <c r="C73" s="67" t="s">
        <v>125</v>
      </c>
      <c r="D73" s="65">
        <v>0.25821514700790082</v>
      </c>
      <c r="E73" s="65">
        <v>1.4004992019781115</v>
      </c>
      <c r="F73" s="65">
        <v>-0.32134117637080406</v>
      </c>
      <c r="G73" s="65">
        <v>-0.13355495290584551</v>
      </c>
      <c r="H73" s="65">
        <v>1.8459069020866803</v>
      </c>
      <c r="I73" s="65">
        <v>0.82698736692243813</v>
      </c>
    </row>
    <row r="74" spans="2:17">
      <c r="B74" s="57"/>
      <c r="C74" s="67" t="s">
        <v>126</v>
      </c>
      <c r="D74" s="65">
        <v>0.11552490775876834</v>
      </c>
      <c r="E74" s="65">
        <v>1.3584683527829711</v>
      </c>
      <c r="F74" s="65">
        <v>-0.28890941358934441</v>
      </c>
      <c r="G74" s="65">
        <v>-0.15154820600083996</v>
      </c>
      <c r="H74" s="65">
        <v>1.5204090950598159</v>
      </c>
      <c r="I74" s="65">
        <v>0.79291433766783825</v>
      </c>
    </row>
    <row r="75" spans="2:17">
      <c r="B75" s="57"/>
      <c r="C75" s="67" t="s">
        <v>127</v>
      </c>
      <c r="D75" s="65">
        <v>0.10410138423295745</v>
      </c>
      <c r="E75" s="65">
        <v>1.4326517533877814</v>
      </c>
      <c r="F75" s="65">
        <v>-0.16440047973852456</v>
      </c>
      <c r="G75" s="65">
        <v>0.12720790322862108</v>
      </c>
      <c r="H75" s="65">
        <v>1.2243411770060497</v>
      </c>
      <c r="I75" s="65">
        <v>0.87695327887626906</v>
      </c>
    </row>
    <row r="76" spans="2:17">
      <c r="B76" s="57"/>
      <c r="C76" s="68" t="s">
        <v>128</v>
      </c>
      <c r="D76" s="69">
        <v>-5.1015363513395862E-2</v>
      </c>
      <c r="E76" s="69">
        <v>1.3337324784077342</v>
      </c>
      <c r="F76" s="69">
        <v>-0.18181030388657593</v>
      </c>
      <c r="G76" s="69">
        <v>3.4701768915379461E-2</v>
      </c>
      <c r="H76" s="69">
        <v>1.0170030192277135</v>
      </c>
      <c r="I76" s="69">
        <v>0.79242120157494433</v>
      </c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49" sqref="K49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5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123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57" t="s">
        <v>124</v>
      </c>
      <c r="D34" s="58">
        <v>985196.42394000024</v>
      </c>
      <c r="E34" s="58">
        <v>7820163.3506099796</v>
      </c>
      <c r="F34" s="58">
        <v>1826945.5167200025</v>
      </c>
      <c r="G34" s="58">
        <v>149823.72634000005</v>
      </c>
      <c r="H34" s="58">
        <v>28227.983300000018</v>
      </c>
      <c r="I34" s="58">
        <v>10810357.000909982</v>
      </c>
    </row>
    <row r="35" spans="2:43">
      <c r="B35" s="57"/>
      <c r="C35" s="57" t="s">
        <v>125</v>
      </c>
      <c r="D35" s="58">
        <v>986183.37166000076</v>
      </c>
      <c r="E35" s="58">
        <v>7837241.174000008</v>
      </c>
      <c r="F35" s="58">
        <v>1830294.081190004</v>
      </c>
      <c r="G35" s="58">
        <v>150160.49911</v>
      </c>
      <c r="H35" s="58">
        <v>28309.288980000012</v>
      </c>
      <c r="I35" s="58">
        <v>10832188.414940011</v>
      </c>
    </row>
    <row r="36" spans="2:43">
      <c r="B36" s="57"/>
      <c r="C36" s="57" t="s">
        <v>126</v>
      </c>
      <c r="D36" s="58">
        <v>986007.702920001</v>
      </c>
      <c r="E36" s="58">
        <v>7848276.8078999929</v>
      </c>
      <c r="F36" s="58">
        <v>1832679.8797800019</v>
      </c>
      <c r="G36" s="58">
        <v>150504.31154000008</v>
      </c>
      <c r="H36" s="58">
        <v>28386.143840000012</v>
      </c>
      <c r="I36" s="58">
        <v>10845854.845979996</v>
      </c>
    </row>
    <row r="37" spans="2:43">
      <c r="B37" s="57"/>
      <c r="C37" s="57" t="s">
        <v>127</v>
      </c>
      <c r="D37" s="58">
        <v>985306.33213999961</v>
      </c>
      <c r="E37" s="58">
        <v>7860076.5693500005</v>
      </c>
      <c r="F37" s="58">
        <v>1832680.5059600023</v>
      </c>
      <c r="G37" s="58">
        <v>150502.97281000006</v>
      </c>
      <c r="H37" s="58">
        <v>28422.25586000003</v>
      </c>
      <c r="I37" s="58">
        <v>10856988.636120003</v>
      </c>
    </row>
    <row r="38" spans="2:43">
      <c r="B38" s="57"/>
      <c r="C38" s="61" t="s">
        <v>128</v>
      </c>
      <c r="D38" s="63">
        <v>983331.84329000092</v>
      </c>
      <c r="E38" s="63">
        <v>7871488.1589599773</v>
      </c>
      <c r="F38" s="63">
        <v>1833263.4481600011</v>
      </c>
      <c r="G38" s="63">
        <v>150496.92816000019</v>
      </c>
      <c r="H38" s="63">
        <v>28468.398370000014</v>
      </c>
      <c r="I38" s="63">
        <v>10867048.776939979</v>
      </c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123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>
        <v>4.5789909541599005</v>
      </c>
      <c r="E72" s="65">
        <v>7.0805556585289864</v>
      </c>
      <c r="F72" s="65">
        <v>4.9656016766701283</v>
      </c>
      <c r="G72" s="65">
        <v>5.2314486703490815</v>
      </c>
      <c r="H72" s="65">
        <v>8.0802547396905631</v>
      </c>
      <c r="I72" s="65">
        <v>6.4625910766447969</v>
      </c>
    </row>
    <row r="73" spans="2:20" s="34" customFormat="1">
      <c r="B73" s="57"/>
      <c r="C73" s="57" t="s">
        <v>125</v>
      </c>
      <c r="D73" s="65">
        <v>4.4583060558349485</v>
      </c>
      <c r="E73" s="65">
        <v>7.0236151762417931</v>
      </c>
      <c r="F73" s="65">
        <v>4.9437763246742872</v>
      </c>
      <c r="G73" s="65">
        <v>5.0926773036339412</v>
      </c>
      <c r="H73" s="65">
        <v>7.74894110674893</v>
      </c>
      <c r="I73" s="65">
        <v>6.4041674578726004</v>
      </c>
    </row>
    <row r="74" spans="2:20" s="34" customFormat="1">
      <c r="B74" s="57"/>
      <c r="C74" s="57" t="s">
        <v>126</v>
      </c>
      <c r="D74" s="65">
        <v>4.2754674452213814</v>
      </c>
      <c r="E74" s="65">
        <v>6.9143831218302587</v>
      </c>
      <c r="F74" s="65">
        <v>4.9482954448470728</v>
      </c>
      <c r="G74" s="65">
        <v>5.0211750634183261</v>
      </c>
      <c r="H74" s="65">
        <v>7.4222940255008529</v>
      </c>
      <c r="I74" s="65">
        <v>6.3079984147573764</v>
      </c>
    </row>
    <row r="75" spans="2:20" s="34" customFormat="1">
      <c r="B75" s="57"/>
      <c r="C75" s="57" t="s">
        <v>127</v>
      </c>
      <c r="D75" s="65">
        <v>4.2030424926007504</v>
      </c>
      <c r="E75" s="65">
        <v>6.8483530735594433</v>
      </c>
      <c r="F75" s="65">
        <v>4.9891587138076066</v>
      </c>
      <c r="G75" s="65">
        <v>5.1171076695264439</v>
      </c>
      <c r="H75" s="65">
        <v>7.1229162741801355</v>
      </c>
      <c r="I75" s="65">
        <v>6.2623493731065016</v>
      </c>
    </row>
    <row r="76" spans="2:20" s="34" customFormat="1">
      <c r="B76" s="57"/>
      <c r="C76" s="61" t="s">
        <v>128</v>
      </c>
      <c r="D76" s="69">
        <v>4.0551816667938834</v>
      </c>
      <c r="E76" s="69">
        <v>6.7597577249437713</v>
      </c>
      <c r="F76" s="69">
        <v>5.0054844864928061</v>
      </c>
      <c r="G76" s="69">
        <v>5.038916416790018</v>
      </c>
      <c r="H76" s="69">
        <v>7.0041494807595583</v>
      </c>
      <c r="I76" s="69">
        <v>6.1872805150472221</v>
      </c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563"/>
      <c r="D82" s="564"/>
      <c r="E82" s="564"/>
      <c r="F82" s="564"/>
      <c r="G82" s="564"/>
      <c r="H82" s="564"/>
      <c r="I82" s="564"/>
    </row>
    <row r="83" spans="2:9">
      <c r="C83" s="563"/>
      <c r="D83" s="565"/>
      <c r="E83" s="565"/>
      <c r="F83" s="565"/>
      <c r="G83" s="565"/>
      <c r="H83" s="565"/>
      <c r="I83" s="565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67" sqref="L6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2:16">
      <c r="B5" s="43"/>
      <c r="C5" s="313"/>
      <c r="D5" s="362"/>
      <c r="E5" s="313"/>
      <c r="F5" s="313"/>
      <c r="G5" s="313"/>
      <c r="H5" s="313"/>
      <c r="I5" s="313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>
        <v>1035.4477381186357</v>
      </c>
      <c r="E34" s="65">
        <v>1254.363449608682</v>
      </c>
      <c r="F34" s="65">
        <v>778.36660700005598</v>
      </c>
      <c r="G34" s="65">
        <v>438.55424812151142</v>
      </c>
      <c r="H34" s="65">
        <v>636.12356732394414</v>
      </c>
      <c r="I34" s="65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>
        <v>1035.4326922333898</v>
      </c>
      <c r="E35" s="65">
        <v>1254.659992962467</v>
      </c>
      <c r="F35" s="65">
        <v>778.73156976420307</v>
      </c>
      <c r="G35" s="65">
        <v>438.46065987876386</v>
      </c>
      <c r="H35" s="65">
        <v>637.3812671394802</v>
      </c>
      <c r="I35" s="65">
        <v>1090.1761275045094</v>
      </c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>
        <v>1035.2775991407063</v>
      </c>
      <c r="E36" s="65">
        <v>1254.9502359584596</v>
      </c>
      <c r="F36" s="65">
        <v>779.06780339746581</v>
      </c>
      <c r="G36" s="65">
        <v>438.45061392980352</v>
      </c>
      <c r="H36" s="65">
        <v>638.3212017090176</v>
      </c>
      <c r="I36" s="65">
        <v>1090.4303000492937</v>
      </c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>
        <v>1035.0008636051366</v>
      </c>
      <c r="E37" s="65">
        <v>1255.9198739474584</v>
      </c>
      <c r="F37" s="65">
        <v>779.61688994765598</v>
      </c>
      <c r="G37" s="65">
        <v>438.55147650517819</v>
      </c>
      <c r="H37" s="65">
        <v>638.98956519784235</v>
      </c>
      <c r="I37" s="65">
        <v>1091.2846038568416</v>
      </c>
      <c r="K37" s="40"/>
      <c r="L37" s="40"/>
      <c r="M37" s="40"/>
      <c r="N37" s="40"/>
      <c r="O37" s="40"/>
      <c r="P37" s="40"/>
    </row>
    <row r="38" spans="2:42">
      <c r="B38" s="57"/>
      <c r="C38" s="61" t="s">
        <v>128</v>
      </c>
      <c r="D38" s="69">
        <v>1034.8584819655475</v>
      </c>
      <c r="E38" s="69">
        <v>1256.9648009340945</v>
      </c>
      <c r="F38" s="69">
        <v>780.17119941850956</v>
      </c>
      <c r="G38" s="69">
        <v>438.71411335671297</v>
      </c>
      <c r="H38" s="69">
        <v>639.75366570035305</v>
      </c>
      <c r="I38" s="69">
        <v>1092.180085681528</v>
      </c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>
        <v>4.1878099185130635</v>
      </c>
      <c r="E72" s="65">
        <v>5.6041884883227144</v>
      </c>
      <c r="F72" s="65">
        <v>5.2993052399705531</v>
      </c>
      <c r="G72" s="65">
        <v>5.2976743977102725</v>
      </c>
      <c r="H72" s="65">
        <v>5.5399120761751464</v>
      </c>
      <c r="I72" s="65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>
        <v>4.1892735699199379</v>
      </c>
      <c r="E73" s="65">
        <v>5.5454519637650801</v>
      </c>
      <c r="F73" s="65">
        <v>5.2820910345123595</v>
      </c>
      <c r="G73" s="65">
        <v>5.2332214830268953</v>
      </c>
      <c r="H73" s="65">
        <v>5.7960446170284952</v>
      </c>
      <c r="I73" s="65">
        <v>5.5314358155461596</v>
      </c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>
        <v>4.155142313138116</v>
      </c>
      <c r="E74" s="65">
        <v>5.4814509920470211</v>
      </c>
      <c r="F74" s="65">
        <v>5.2523794771834442</v>
      </c>
      <c r="G74" s="65">
        <v>5.1805743368872559</v>
      </c>
      <c r="H74" s="65">
        <v>5.8134960083885856</v>
      </c>
      <c r="I74" s="65">
        <v>5.4716981975670764</v>
      </c>
      <c r="K74" s="40"/>
      <c r="L74" s="40"/>
      <c r="M74" s="40"/>
      <c r="N74" s="40"/>
      <c r="O74" s="40"/>
      <c r="P74" s="40"/>
    </row>
    <row r="75" spans="2:16">
      <c r="B75" s="57"/>
      <c r="C75" s="57" t="s">
        <v>127</v>
      </c>
      <c r="D75" s="65">
        <v>4.0946784913783896</v>
      </c>
      <c r="E75" s="65">
        <v>5.3392090481266363</v>
      </c>
      <c r="F75" s="65">
        <v>5.1620456213118837</v>
      </c>
      <c r="G75" s="65">
        <v>4.9835602837546844</v>
      </c>
      <c r="H75" s="65">
        <v>5.8272299217630996</v>
      </c>
      <c r="I75" s="65">
        <v>5.3385792484654138</v>
      </c>
      <c r="K75" s="280"/>
      <c r="L75" s="280"/>
      <c r="M75" s="280"/>
      <c r="N75" s="280"/>
      <c r="O75" s="280"/>
      <c r="P75" s="280"/>
    </row>
    <row r="76" spans="2:16">
      <c r="B76" s="74"/>
      <c r="C76" s="61" t="s">
        <v>128</v>
      </c>
      <c r="D76" s="69">
        <v>4.1082928908597438</v>
      </c>
      <c r="E76" s="69">
        <v>5.3546090860634443</v>
      </c>
      <c r="F76" s="69">
        <v>5.1967430046282903</v>
      </c>
      <c r="G76" s="69">
        <v>5.0024786992763692</v>
      </c>
      <c r="H76" s="69">
        <v>5.926870014538288</v>
      </c>
      <c r="I76" s="69">
        <v>5.3524454013095912</v>
      </c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563"/>
      <c r="D82" s="566"/>
      <c r="E82" s="566"/>
      <c r="F82" s="566"/>
      <c r="G82" s="566"/>
      <c r="H82" s="566"/>
      <c r="I82" s="566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9" sqref="K29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6" width="11.28515625" style="13" customWidth="1"/>
    <col min="7" max="7" width="11.7109375" style="13" customWidth="1"/>
    <col min="8" max="16384" width="11.42578125" style="13"/>
  </cols>
  <sheetData>
    <row r="1" spans="1:138" ht="26.1" customHeight="1">
      <c r="B1" s="570" t="s">
        <v>33</v>
      </c>
      <c r="C1" s="571"/>
      <c r="D1" s="571"/>
      <c r="E1" s="571"/>
      <c r="F1" s="571"/>
      <c r="G1" s="571"/>
    </row>
    <row r="3" spans="1:138" ht="18.75">
      <c r="B3" s="367" t="s">
        <v>218</v>
      </c>
      <c r="C3" s="368"/>
      <c r="D3" s="368"/>
      <c r="E3" s="368"/>
      <c r="F3" s="368"/>
      <c r="G3" s="368"/>
      <c r="K3" s="9" t="s">
        <v>177</v>
      </c>
    </row>
    <row r="4" spans="1:138" ht="23.65" customHeight="1">
      <c r="A4" s="369"/>
      <c r="B4" s="572" t="s">
        <v>41</v>
      </c>
      <c r="C4" s="574" t="s">
        <v>40</v>
      </c>
      <c r="D4" s="575"/>
      <c r="E4" s="370" t="s">
        <v>34</v>
      </c>
      <c r="F4" s="370"/>
      <c r="G4" s="370"/>
      <c r="J4" s="75"/>
      <c r="K4" s="75"/>
      <c r="L4" s="75"/>
      <c r="M4" s="75"/>
      <c r="N4" s="75"/>
    </row>
    <row r="5" spans="1:138" ht="18.600000000000001" customHeight="1">
      <c r="A5" s="369"/>
      <c r="B5" s="573"/>
      <c r="C5" s="371" t="s">
        <v>7</v>
      </c>
      <c r="D5" s="371" t="s">
        <v>32</v>
      </c>
      <c r="E5" s="372" t="s">
        <v>4</v>
      </c>
      <c r="F5" s="372" t="s">
        <v>3</v>
      </c>
      <c r="G5" s="372" t="s">
        <v>6</v>
      </c>
      <c r="J5" s="76"/>
      <c r="K5" s="77"/>
      <c r="L5" s="76"/>
      <c r="M5" s="78"/>
      <c r="N5" s="76"/>
    </row>
    <row r="6" spans="1:138" s="81" customFormat="1" ht="27.6" customHeight="1">
      <c r="A6" s="373"/>
      <c r="B6" s="374" t="s">
        <v>29</v>
      </c>
      <c r="C6" s="375">
        <v>996671</v>
      </c>
      <c r="D6" s="376">
        <f>C6/$C$14</f>
        <v>0.45414554861075357</v>
      </c>
      <c r="E6" s="377">
        <v>0.29295582552471394</v>
      </c>
      <c r="F6" s="377">
        <v>0.13349268174398929</v>
      </c>
      <c r="G6" s="377">
        <v>0.19358232703332423</v>
      </c>
      <c r="H6" s="4"/>
      <c r="I6" s="4"/>
      <c r="J6" s="79"/>
      <c r="K6" s="80"/>
      <c r="L6" s="79"/>
      <c r="M6" s="80"/>
      <c r="N6" s="79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 spans="1:138" s="81" customFormat="1" ht="27.6" customHeight="1">
      <c r="A7" s="373"/>
      <c r="B7" s="378" t="s">
        <v>28</v>
      </c>
      <c r="C7" s="375">
        <v>136988</v>
      </c>
      <c r="D7" s="376">
        <f t="shared" ref="D7:D11" si="0">C7/$C$14</f>
        <v>6.2420287550345004E-2</v>
      </c>
      <c r="E7" s="377">
        <v>0.19038537306785283</v>
      </c>
      <c r="F7" s="377">
        <v>0.11798744671567146</v>
      </c>
      <c r="G7" s="377">
        <v>0.14478955056346038</v>
      </c>
      <c r="H7" s="4"/>
      <c r="I7" s="237"/>
      <c r="J7" s="238"/>
      <c r="K7" s="238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06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 spans="1:138" s="81" customFormat="1" ht="27.6" customHeight="1">
      <c r="A8" s="373"/>
      <c r="B8" s="374" t="s">
        <v>35</v>
      </c>
      <c r="C8" s="375">
        <v>272724</v>
      </c>
      <c r="D8" s="376">
        <f t="shared" si="0"/>
        <v>0.12427008571466326</v>
      </c>
      <c r="E8" s="377">
        <v>0.3612354414278332</v>
      </c>
      <c r="F8" s="377">
        <v>0.26226145203277668</v>
      </c>
      <c r="G8" s="377">
        <v>0.3038758307938294</v>
      </c>
      <c r="H8" s="4"/>
      <c r="I8" s="237"/>
      <c r="J8" s="568"/>
      <c r="K8" s="568"/>
      <c r="L8" s="568"/>
      <c r="M8" s="568"/>
      <c r="N8" s="568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25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 spans="1:138" s="81" customFormat="1" ht="27.6" customHeight="1">
      <c r="A9" s="373"/>
      <c r="B9" s="374" t="s">
        <v>30</v>
      </c>
      <c r="C9" s="375">
        <v>615356</v>
      </c>
      <c r="D9" s="376">
        <f t="shared" si="0"/>
        <v>0.28039462190724807</v>
      </c>
      <c r="E9" s="377">
        <v>0.28180850276155583</v>
      </c>
      <c r="F9" s="377">
        <v>7.1250318309141844E-2</v>
      </c>
      <c r="G9" s="377">
        <v>0.26406694751712545</v>
      </c>
      <c r="H9" s="4"/>
      <c r="I9" s="237"/>
      <c r="J9" s="205"/>
      <c r="K9" s="229"/>
      <c r="L9" s="205"/>
      <c r="M9" s="230"/>
      <c r="N9" s="205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06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</row>
    <row r="10" spans="1:138" s="81" customFormat="1" ht="27.6" customHeight="1">
      <c r="A10" s="373"/>
      <c r="B10" s="374" t="s">
        <v>31</v>
      </c>
      <c r="C10" s="375">
        <v>149176</v>
      </c>
      <c r="D10" s="376">
        <f t="shared" si="0"/>
        <v>6.797390147757662E-2</v>
      </c>
      <c r="E10" s="377">
        <v>0.43926721197632757</v>
      </c>
      <c r="F10" s="377">
        <v>0.43089908826726414</v>
      </c>
      <c r="G10" s="377">
        <v>0.43486347113027307</v>
      </c>
      <c r="H10" s="4"/>
      <c r="I10" s="237"/>
      <c r="J10" s="218"/>
      <c r="K10" s="213"/>
      <c r="L10" s="218"/>
      <c r="M10" s="213"/>
      <c r="N10" s="218"/>
      <c r="O10" s="200"/>
      <c r="P10" s="200"/>
      <c r="Q10" s="200"/>
      <c r="R10" s="200"/>
      <c r="S10" s="200"/>
      <c r="T10" s="200"/>
      <c r="U10" s="226"/>
      <c r="V10" s="200"/>
      <c r="W10" s="227"/>
      <c r="X10" s="200"/>
      <c r="Y10" s="200"/>
      <c r="Z10" s="200"/>
      <c r="AA10" s="200"/>
      <c r="AB10" s="206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</row>
    <row r="11" spans="1:138" s="81" customFormat="1" ht="27.6" customHeight="1">
      <c r="A11" s="373"/>
      <c r="B11" s="374" t="s">
        <v>37</v>
      </c>
      <c r="C11" s="375">
        <v>22853</v>
      </c>
      <c r="D11" s="376">
        <f t="shared" si="0"/>
        <v>1.0413253944783736E-2</v>
      </c>
      <c r="E11" s="377">
        <v>0.51122379986477351</v>
      </c>
      <c r="F11" s="377">
        <v>0.51819827066157254</v>
      </c>
      <c r="G11" s="377">
        <v>0.51356210251915768</v>
      </c>
      <c r="H11" s="4"/>
      <c r="I11" s="237"/>
      <c r="J11" s="218"/>
      <c r="K11" s="213"/>
      <c r="L11" s="218"/>
      <c r="M11" s="213"/>
      <c r="N11" s="218"/>
      <c r="O11" s="243"/>
      <c r="P11" s="243"/>
      <c r="Q11" s="243"/>
      <c r="R11" s="243"/>
      <c r="S11" s="243"/>
      <c r="T11" s="243"/>
      <c r="U11" s="243"/>
      <c r="V11" s="200"/>
      <c r="W11" s="243"/>
      <c r="X11" s="243"/>
      <c r="Y11" s="243"/>
      <c r="Z11" s="243"/>
      <c r="AA11" s="243"/>
      <c r="AB11" s="206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81" customFormat="1" ht="27.6" customHeight="1">
      <c r="A12" s="373"/>
      <c r="B12" s="379" t="s">
        <v>36</v>
      </c>
      <c r="C12" s="380">
        <f>SUM(C6:C11)</f>
        <v>2193768</v>
      </c>
      <c r="D12" s="381">
        <f>SUM(D6:D11)</f>
        <v>0.99961769920537025</v>
      </c>
      <c r="E12" s="382">
        <v>0.29220000000000002</v>
      </c>
      <c r="F12" s="382">
        <v>0.15573210145600538</v>
      </c>
      <c r="G12" s="382">
        <v>0.22592850058856789</v>
      </c>
      <c r="H12" s="4"/>
      <c r="I12" s="237"/>
      <c r="J12" s="218"/>
      <c r="K12" s="213"/>
      <c r="L12" s="218"/>
      <c r="M12" s="213"/>
      <c r="N12" s="218"/>
      <c r="O12" s="228"/>
      <c r="P12" s="203"/>
      <c r="Q12" s="228"/>
      <c r="R12" s="203"/>
      <c r="S12" s="228"/>
      <c r="T12" s="203"/>
      <c r="U12" s="228"/>
      <c r="V12" s="204"/>
      <c r="W12" s="205"/>
      <c r="X12" s="229"/>
      <c r="Y12" s="205"/>
      <c r="Z12" s="230"/>
      <c r="AA12" s="205"/>
      <c r="AB12" s="206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81" customFormat="1" ht="27.6" customHeight="1">
      <c r="A13" s="373"/>
      <c r="B13" s="374" t="s">
        <v>38</v>
      </c>
      <c r="C13" s="375">
        <v>839</v>
      </c>
      <c r="D13" s="376">
        <f>C13/C14</f>
        <v>3.8230079462974462E-4</v>
      </c>
      <c r="E13" s="377">
        <v>3.4233048057932852E-3</v>
      </c>
      <c r="F13" s="377">
        <v>4.3360710095393567E-3</v>
      </c>
      <c r="G13" s="377">
        <v>3.4978883427346898E-3</v>
      </c>
      <c r="H13" s="4"/>
      <c r="I13" s="237"/>
      <c r="J13" s="218"/>
      <c r="K13" s="213"/>
      <c r="L13" s="218"/>
      <c r="M13" s="213"/>
      <c r="N13" s="218"/>
      <c r="O13" s="202"/>
      <c r="P13" s="203"/>
      <c r="Q13" s="202"/>
      <c r="R13" s="203"/>
      <c r="S13" s="202"/>
      <c r="T13" s="203"/>
      <c r="U13" s="202"/>
      <c r="V13" s="204"/>
      <c r="W13" s="205"/>
      <c r="X13" s="206"/>
      <c r="Y13" s="205"/>
      <c r="Z13" s="206"/>
      <c r="AA13" s="205"/>
      <c r="AB13" s="206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s="81" customFormat="1" ht="32.1" customHeight="1">
      <c r="A14" s="373"/>
      <c r="B14" s="383" t="s">
        <v>39</v>
      </c>
      <c r="C14" s="384">
        <f>SUM(C12:C13)</f>
        <v>2194607</v>
      </c>
      <c r="D14" s="385">
        <v>1</v>
      </c>
      <c r="E14" s="385">
        <v>0.28001897905859574</v>
      </c>
      <c r="F14" s="385">
        <v>0.1551054056491</v>
      </c>
      <c r="G14" s="385">
        <v>0.22056642152776082</v>
      </c>
      <c r="H14" s="4"/>
      <c r="I14" s="237"/>
      <c r="J14" s="218"/>
      <c r="K14" s="213"/>
      <c r="L14" s="218"/>
      <c r="M14" s="213"/>
      <c r="N14" s="218"/>
      <c r="O14" s="202"/>
      <c r="P14" s="203"/>
      <c r="Q14" s="202"/>
      <c r="R14" s="203"/>
      <c r="S14" s="202"/>
      <c r="T14" s="203"/>
      <c r="U14" s="202"/>
      <c r="V14" s="204"/>
      <c r="W14" s="231"/>
      <c r="X14" s="206"/>
      <c r="Y14" s="231"/>
      <c r="Z14" s="206"/>
      <c r="AA14" s="231"/>
      <c r="AB14" s="206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</row>
    <row r="15" spans="1:138" ht="22.9" customHeight="1">
      <c r="B15" s="82"/>
      <c r="C15" s="83"/>
      <c r="D15" s="83"/>
      <c r="H15" s="5"/>
      <c r="I15" s="239"/>
      <c r="J15" s="218"/>
      <c r="K15" s="213"/>
      <c r="L15" s="218"/>
      <c r="M15" s="213"/>
      <c r="N15" s="218"/>
      <c r="O15" s="210"/>
      <c r="P15" s="211"/>
      <c r="Q15" s="210"/>
      <c r="R15" s="211"/>
      <c r="S15" s="210"/>
      <c r="T15" s="211"/>
      <c r="U15" s="210"/>
      <c r="V15" s="212"/>
      <c r="W15" s="210"/>
      <c r="X15" s="213"/>
      <c r="Y15" s="210"/>
      <c r="Z15" s="213"/>
      <c r="AA15" s="214"/>
      <c r="AB15" s="206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</row>
    <row r="16" spans="1:138" ht="18" customHeight="1">
      <c r="B16" s="84" t="s">
        <v>44</v>
      </c>
      <c r="C16" s="85"/>
      <c r="D16" s="85"/>
      <c r="E16" s="85"/>
      <c r="F16" s="85"/>
      <c r="G16" s="85"/>
      <c r="H16" s="5"/>
      <c r="I16" s="239"/>
      <c r="J16" s="218"/>
      <c r="K16" s="213"/>
      <c r="L16" s="218"/>
      <c r="M16" s="213"/>
      <c r="N16" s="218"/>
      <c r="O16" s="210"/>
      <c r="P16" s="211"/>
      <c r="Q16" s="210"/>
      <c r="R16" s="211"/>
      <c r="S16" s="210"/>
      <c r="T16" s="211"/>
      <c r="U16" s="210"/>
      <c r="V16" s="212"/>
      <c r="W16" s="210"/>
      <c r="X16" s="213"/>
      <c r="Y16" s="210"/>
      <c r="Z16" s="213"/>
      <c r="AA16" s="214"/>
      <c r="AB16" s="206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</row>
    <row r="17" spans="1:138" ht="18" customHeight="1">
      <c r="H17" s="5"/>
      <c r="I17" s="239"/>
      <c r="J17" s="214"/>
      <c r="K17" s="213"/>
      <c r="L17" s="214"/>
      <c r="M17" s="213"/>
      <c r="N17" s="214"/>
      <c r="O17" s="217"/>
      <c r="P17" s="211"/>
      <c r="Q17" s="217"/>
      <c r="R17" s="211"/>
      <c r="S17" s="217"/>
      <c r="T17" s="211"/>
      <c r="U17" s="217"/>
      <c r="V17" s="212"/>
      <c r="W17" s="218"/>
      <c r="X17" s="213"/>
      <c r="Y17" s="218"/>
      <c r="Z17" s="213"/>
      <c r="AA17" s="218"/>
      <c r="AB17" s="206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</row>
    <row r="18" spans="1:138" ht="18" customHeight="1">
      <c r="H18" s="5"/>
      <c r="I18" s="239"/>
      <c r="J18" s="214"/>
      <c r="K18" s="213"/>
      <c r="L18" s="214"/>
      <c r="M18" s="213"/>
      <c r="N18" s="214"/>
      <c r="O18" s="210"/>
      <c r="P18" s="211"/>
      <c r="Q18" s="210"/>
      <c r="R18" s="211"/>
      <c r="S18" s="210"/>
      <c r="T18" s="211"/>
      <c r="U18" s="210"/>
      <c r="V18" s="212"/>
      <c r="W18" s="214"/>
      <c r="X18" s="213"/>
      <c r="Y18" s="214"/>
      <c r="Z18" s="213"/>
      <c r="AA18" s="214"/>
      <c r="AB18" s="206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</row>
    <row r="19" spans="1:138" ht="15" customHeight="1">
      <c r="H19" s="5"/>
      <c r="I19" s="239"/>
      <c r="J19" s="214"/>
      <c r="K19" s="213"/>
      <c r="L19" s="214"/>
      <c r="M19" s="213"/>
      <c r="N19" s="214"/>
      <c r="O19" s="202"/>
      <c r="P19" s="203"/>
      <c r="Q19" s="202"/>
      <c r="R19" s="203"/>
      <c r="S19" s="202"/>
      <c r="T19" s="223"/>
      <c r="U19" s="233"/>
      <c r="V19" s="212"/>
      <c r="W19" s="231"/>
      <c r="X19" s="206"/>
      <c r="Y19" s="231"/>
      <c r="Z19" s="206"/>
      <c r="AA19" s="231"/>
      <c r="AB19" s="206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</row>
    <row r="20" spans="1:138">
      <c r="H20" s="5"/>
      <c r="I20" s="239"/>
      <c r="J20" s="214"/>
      <c r="K20" s="213"/>
      <c r="L20" s="214"/>
      <c r="M20" s="213"/>
      <c r="N20" s="214"/>
      <c r="O20" s="210"/>
      <c r="P20" s="211"/>
      <c r="Q20" s="210"/>
      <c r="R20" s="211"/>
      <c r="S20" s="210"/>
      <c r="T20" s="211"/>
      <c r="U20" s="210"/>
      <c r="V20" s="212"/>
      <c r="W20" s="214"/>
      <c r="X20" s="213"/>
      <c r="Y20" s="214"/>
      <c r="Z20" s="213"/>
      <c r="AA20" s="214"/>
      <c r="AB20" s="206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</row>
    <row r="21" spans="1:138">
      <c r="H21" s="5"/>
      <c r="I21" s="239"/>
      <c r="J21" s="214"/>
      <c r="K21" s="213"/>
      <c r="L21" s="214"/>
      <c r="M21" s="213"/>
      <c r="N21" s="214"/>
      <c r="O21" s="210"/>
      <c r="P21" s="211"/>
      <c r="Q21" s="210"/>
      <c r="R21" s="211"/>
      <c r="S21" s="210"/>
      <c r="T21" s="211"/>
      <c r="U21" s="210"/>
      <c r="V21" s="212"/>
      <c r="W21" s="214"/>
      <c r="X21" s="213"/>
      <c r="Y21" s="214"/>
      <c r="Z21" s="213"/>
      <c r="AA21" s="214"/>
      <c r="AB21" s="206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</row>
    <row r="22" spans="1:138">
      <c r="H22" s="5"/>
      <c r="I22" s="239"/>
      <c r="J22" s="214"/>
      <c r="K22" s="213"/>
      <c r="L22" s="214"/>
      <c r="M22" s="213"/>
      <c r="N22" s="214"/>
      <c r="O22" s="210"/>
      <c r="P22" s="211"/>
      <c r="Q22" s="210"/>
      <c r="R22" s="211"/>
      <c r="S22" s="210"/>
      <c r="T22" s="211"/>
      <c r="U22" s="210"/>
      <c r="V22" s="212"/>
      <c r="W22" s="214"/>
      <c r="X22" s="213"/>
      <c r="Y22" s="214"/>
      <c r="Z22" s="213"/>
      <c r="AA22" s="214"/>
      <c r="AB22" s="206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</row>
    <row r="23" spans="1:138">
      <c r="H23" s="5"/>
      <c r="I23" s="239"/>
      <c r="J23" s="214"/>
      <c r="K23" s="213"/>
      <c r="L23" s="214"/>
      <c r="M23" s="213"/>
      <c r="N23" s="214"/>
      <c r="O23" s="210"/>
      <c r="P23" s="211"/>
      <c r="Q23" s="210"/>
      <c r="R23" s="211"/>
      <c r="S23" s="210"/>
      <c r="T23" s="211"/>
      <c r="U23" s="210"/>
      <c r="V23" s="212"/>
      <c r="W23" s="214"/>
      <c r="X23" s="213"/>
      <c r="Y23" s="214"/>
      <c r="Z23" s="213"/>
      <c r="AA23" s="214"/>
      <c r="AB23" s="206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</row>
    <row r="24" spans="1:138">
      <c r="H24" s="5"/>
      <c r="I24" s="239"/>
      <c r="J24" s="218"/>
      <c r="K24" s="213"/>
      <c r="L24" s="218"/>
      <c r="M24" s="213"/>
      <c r="N24" s="218"/>
      <c r="O24" s="210"/>
      <c r="P24" s="211"/>
      <c r="Q24" s="210"/>
      <c r="R24" s="211"/>
      <c r="S24" s="210"/>
      <c r="T24" s="211"/>
      <c r="U24" s="210"/>
      <c r="V24" s="212"/>
      <c r="W24" s="214"/>
      <c r="X24" s="213"/>
      <c r="Y24" s="214"/>
      <c r="Z24" s="213"/>
      <c r="AA24" s="214"/>
      <c r="AB24" s="206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</row>
    <row r="25" spans="1:138" ht="15" customHeight="1">
      <c r="H25" s="5"/>
      <c r="I25" s="239"/>
      <c r="J25" s="214"/>
      <c r="K25" s="213"/>
      <c r="L25" s="214"/>
      <c r="M25" s="213"/>
      <c r="N25" s="214"/>
      <c r="O25" s="210"/>
      <c r="P25" s="211"/>
      <c r="Q25" s="210"/>
      <c r="R25" s="211"/>
      <c r="S25" s="210"/>
      <c r="T25" s="211"/>
      <c r="U25" s="210"/>
      <c r="V25" s="212"/>
      <c r="W25" s="214"/>
      <c r="X25" s="213"/>
      <c r="Y25" s="214"/>
      <c r="Z25" s="213"/>
      <c r="AA25" s="214"/>
      <c r="AB25" s="206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</row>
    <row r="26" spans="1:138" ht="15" customHeight="1">
      <c r="H26" s="5"/>
      <c r="I26" s="239"/>
      <c r="J26" s="236"/>
      <c r="K26" s="236"/>
      <c r="L26" s="236"/>
      <c r="M26" s="236"/>
      <c r="N26" s="236"/>
      <c r="O26" s="210"/>
      <c r="P26" s="211"/>
      <c r="Q26" s="210"/>
      <c r="R26" s="211"/>
      <c r="S26" s="210"/>
      <c r="T26" s="211"/>
      <c r="U26" s="210"/>
      <c r="V26" s="212"/>
      <c r="W26" s="214"/>
      <c r="X26" s="213"/>
      <c r="Y26" s="214"/>
      <c r="Z26" s="213"/>
      <c r="AA26" s="214"/>
      <c r="AB26" s="206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</row>
    <row r="27" spans="1:138" ht="15.75">
      <c r="A27" s="86"/>
      <c r="H27" s="5"/>
      <c r="I27" s="239"/>
      <c r="J27" s="236"/>
      <c r="K27" s="236"/>
      <c r="L27" s="236"/>
      <c r="M27" s="236"/>
      <c r="N27" s="236"/>
      <c r="O27" s="217"/>
      <c r="P27" s="211"/>
      <c r="Q27" s="217"/>
      <c r="R27" s="211"/>
      <c r="S27" s="217"/>
      <c r="T27" s="211"/>
      <c r="U27" s="217"/>
      <c r="V27" s="212"/>
      <c r="W27" s="218"/>
      <c r="X27" s="213"/>
      <c r="Y27" s="218"/>
      <c r="Z27" s="213"/>
      <c r="AA27" s="218"/>
      <c r="AB27" s="206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</row>
    <row r="28" spans="1:138">
      <c r="H28" s="5"/>
      <c r="I28" s="5"/>
      <c r="O28" s="210"/>
      <c r="P28" s="211"/>
      <c r="Q28" s="210"/>
      <c r="R28" s="211"/>
      <c r="S28" s="210"/>
      <c r="T28" s="211"/>
      <c r="U28" s="210"/>
      <c r="V28" s="212"/>
      <c r="W28" s="214"/>
      <c r="X28" s="213"/>
      <c r="Y28" s="214"/>
      <c r="Z28" s="213"/>
      <c r="AA28" s="214"/>
      <c r="AB28" s="206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</row>
    <row r="29" spans="1:138">
      <c r="H29" s="5"/>
      <c r="I29" s="5"/>
      <c r="O29" s="202"/>
      <c r="P29" s="203"/>
      <c r="Q29" s="202"/>
      <c r="R29" s="203"/>
      <c r="S29" s="202"/>
      <c r="T29" s="223"/>
      <c r="U29" s="202"/>
      <c r="V29" s="212"/>
      <c r="W29" s="231"/>
      <c r="X29" s="206"/>
      <c r="Y29" s="231"/>
      <c r="Z29" s="206"/>
      <c r="AA29" s="231"/>
      <c r="AB29" s="206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</row>
    <row r="30" spans="1:138">
      <c r="H30" s="5"/>
      <c r="I30" s="5"/>
      <c r="O30" s="210"/>
      <c r="P30" s="211"/>
      <c r="Q30" s="210"/>
      <c r="R30" s="211"/>
      <c r="S30" s="210"/>
      <c r="T30" s="211"/>
      <c r="U30" s="210"/>
      <c r="V30" s="212"/>
      <c r="W30" s="214"/>
      <c r="X30" s="213"/>
      <c r="Y30" s="214"/>
      <c r="Z30" s="213"/>
      <c r="AA30" s="214"/>
      <c r="AB30" s="206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</row>
    <row r="31" spans="1:138">
      <c r="H31" s="5"/>
      <c r="I31" s="5"/>
      <c r="O31" s="210"/>
      <c r="P31" s="211"/>
      <c r="Q31" s="210"/>
      <c r="R31" s="211"/>
      <c r="S31" s="210"/>
      <c r="T31" s="211"/>
      <c r="U31" s="210"/>
      <c r="V31" s="212"/>
      <c r="W31" s="214"/>
      <c r="X31" s="213"/>
      <c r="Y31" s="214"/>
      <c r="Z31" s="213"/>
      <c r="AA31" s="214"/>
      <c r="AB31" s="206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</row>
    <row r="32" spans="1:138">
      <c r="H32" s="5"/>
      <c r="I32" s="7"/>
      <c r="J32" s="7"/>
      <c r="K32" s="7"/>
      <c r="L32" s="7"/>
      <c r="M32" s="7"/>
      <c r="N32" s="7"/>
      <c r="O32" s="246"/>
      <c r="P32" s="211"/>
      <c r="Q32" s="210"/>
      <c r="R32" s="211"/>
      <c r="S32" s="210"/>
      <c r="T32" s="211"/>
      <c r="U32" s="210"/>
      <c r="V32" s="212"/>
      <c r="W32" s="214"/>
      <c r="X32" s="213"/>
      <c r="Y32" s="214"/>
      <c r="Z32" s="213"/>
      <c r="AA32" s="214"/>
      <c r="AB32" s="206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</row>
    <row r="33" spans="1:138">
      <c r="A33" s="5"/>
      <c r="B33" s="5"/>
      <c r="C33" s="5"/>
      <c r="D33" s="5"/>
      <c r="E33" s="5"/>
      <c r="F33" s="5"/>
      <c r="G33" s="5"/>
      <c r="H33" s="5"/>
      <c r="I33" s="7"/>
      <c r="J33" s="247"/>
      <c r="K33" s="248"/>
      <c r="L33" s="247"/>
      <c r="M33" s="248"/>
      <c r="N33" s="247"/>
      <c r="O33" s="246"/>
      <c r="P33" s="211"/>
      <c r="Q33" s="210"/>
      <c r="R33" s="211"/>
      <c r="S33" s="210"/>
      <c r="T33" s="211"/>
      <c r="U33" s="210"/>
      <c r="V33" s="212"/>
      <c r="W33" s="214"/>
      <c r="X33" s="213"/>
      <c r="Y33" s="214"/>
      <c r="Z33" s="213"/>
      <c r="AA33" s="214"/>
      <c r="AB33" s="206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</row>
    <row r="34" spans="1:138">
      <c r="A34" s="5"/>
      <c r="B34" s="6"/>
      <c r="C34" s="6"/>
      <c r="D34" s="6"/>
      <c r="E34" s="6"/>
      <c r="F34" s="5"/>
      <c r="G34" s="5"/>
      <c r="H34" s="5"/>
      <c r="I34" s="7"/>
      <c r="J34" s="249"/>
      <c r="K34" s="248"/>
      <c r="L34" s="249"/>
      <c r="M34" s="248"/>
      <c r="N34" s="249"/>
      <c r="O34" s="246"/>
      <c r="P34" s="211"/>
      <c r="Q34" s="210"/>
      <c r="R34" s="211"/>
      <c r="S34" s="210"/>
      <c r="T34" s="211"/>
      <c r="U34" s="210"/>
      <c r="V34" s="212"/>
      <c r="W34" s="214"/>
      <c r="X34" s="213"/>
      <c r="Y34" s="214"/>
      <c r="Z34" s="213"/>
      <c r="AA34" s="214"/>
      <c r="AB34" s="206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</row>
    <row r="35" spans="1:138">
      <c r="A35" s="5"/>
      <c r="B35" s="6"/>
      <c r="C35" s="6"/>
      <c r="D35" s="6"/>
      <c r="E35" s="6"/>
      <c r="F35" s="5"/>
      <c r="G35" s="5"/>
      <c r="H35" s="5"/>
      <c r="I35" s="7"/>
      <c r="J35" s="7"/>
      <c r="K35" s="250"/>
      <c r="L35" s="251"/>
      <c r="M35" s="252"/>
      <c r="N35" s="253"/>
      <c r="O35" s="246"/>
      <c r="P35" s="211"/>
      <c r="Q35" s="210"/>
      <c r="R35" s="211"/>
      <c r="S35" s="210"/>
      <c r="T35" s="211"/>
      <c r="U35" s="210"/>
      <c r="V35" s="212"/>
      <c r="W35" s="214"/>
      <c r="X35" s="213"/>
      <c r="Y35" s="214"/>
      <c r="Z35" s="213"/>
      <c r="AA35" s="214"/>
      <c r="AB35" s="206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</row>
    <row r="36" spans="1:138">
      <c r="A36" s="5"/>
      <c r="B36" s="6"/>
      <c r="C36" s="6"/>
      <c r="D36" s="6"/>
      <c r="E36" s="6"/>
      <c r="F36" s="5"/>
      <c r="G36" s="5"/>
      <c r="H36" s="5"/>
      <c r="I36" s="7"/>
      <c r="J36" s="7"/>
      <c r="K36" s="250"/>
      <c r="L36" s="251"/>
      <c r="M36" s="252"/>
      <c r="N36" s="253"/>
      <c r="O36" s="246"/>
      <c r="P36" s="211"/>
      <c r="Q36" s="210"/>
      <c r="R36" s="211"/>
      <c r="S36" s="210"/>
      <c r="T36" s="211"/>
      <c r="U36" s="210"/>
      <c r="V36" s="212"/>
      <c r="W36" s="214"/>
      <c r="X36" s="213"/>
      <c r="Y36" s="214"/>
      <c r="Z36" s="213"/>
      <c r="AA36" s="214"/>
      <c r="AB36" s="206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</row>
    <row r="37" spans="1:138">
      <c r="A37" s="5"/>
      <c r="B37" s="5"/>
      <c r="C37" s="5"/>
      <c r="D37" s="5"/>
      <c r="E37" s="5"/>
      <c r="F37" s="5"/>
      <c r="G37" s="5"/>
      <c r="H37" s="5"/>
      <c r="I37" s="7"/>
      <c r="J37" s="7"/>
      <c r="K37" s="250"/>
      <c r="L37" s="254"/>
      <c r="M37" s="255"/>
      <c r="N37" s="253"/>
      <c r="O37" s="256"/>
      <c r="P37" s="211"/>
      <c r="Q37" s="217"/>
      <c r="R37" s="211"/>
      <c r="S37" s="217"/>
      <c r="T37" s="211"/>
      <c r="U37" s="217"/>
      <c r="V37" s="212"/>
      <c r="W37" s="218"/>
      <c r="X37" s="213"/>
      <c r="Y37" s="218"/>
      <c r="Z37" s="213"/>
      <c r="AA37" s="218"/>
      <c r="AB37" s="206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</row>
    <row r="38" spans="1:138">
      <c r="A38" s="5"/>
      <c r="B38" s="5"/>
      <c r="C38" s="5"/>
      <c r="D38" s="5"/>
      <c r="E38" s="5"/>
      <c r="F38" s="5"/>
      <c r="G38" s="5"/>
      <c r="H38" s="5"/>
      <c r="I38" s="7"/>
      <c r="J38" s="7"/>
      <c r="K38" s="250"/>
      <c r="L38" s="251"/>
      <c r="M38" s="252"/>
      <c r="N38" s="257"/>
      <c r="O38" s="246"/>
      <c r="P38" s="211"/>
      <c r="Q38" s="210"/>
      <c r="R38" s="211"/>
      <c r="S38" s="210"/>
      <c r="T38" s="211"/>
      <c r="U38" s="210"/>
      <c r="V38" s="212"/>
      <c r="W38" s="214"/>
      <c r="X38" s="213"/>
      <c r="Y38" s="214"/>
      <c r="Z38" s="213"/>
      <c r="AA38" s="214"/>
      <c r="AB38" s="206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</row>
    <row r="39" spans="1:138">
      <c r="A39" s="6"/>
      <c r="B39" s="6"/>
      <c r="C39" s="6"/>
      <c r="D39" s="6"/>
      <c r="E39" s="6"/>
      <c r="F39" s="6"/>
      <c r="G39" s="5"/>
      <c r="H39" s="5"/>
      <c r="I39" s="5"/>
      <c r="J39" s="5"/>
      <c r="K39" s="239"/>
      <c r="L39" s="215"/>
      <c r="M39" s="224"/>
      <c r="N39" s="232"/>
      <c r="O39" s="202"/>
      <c r="P39" s="203"/>
      <c r="Q39" s="202"/>
      <c r="R39" s="203"/>
      <c r="S39" s="202"/>
      <c r="T39" s="223"/>
      <c r="U39" s="202"/>
      <c r="V39" s="212"/>
      <c r="W39" s="231"/>
      <c r="X39" s="206"/>
      <c r="Y39" s="231"/>
      <c r="Z39" s="206"/>
      <c r="AA39" s="231"/>
      <c r="AB39" s="206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</row>
    <row r="40" spans="1:138">
      <c r="A40" s="7"/>
      <c r="B40" s="7"/>
      <c r="C40" s="7"/>
      <c r="D40" s="6"/>
      <c r="E40" s="6"/>
      <c r="F40" s="6"/>
      <c r="G40" s="5"/>
      <c r="H40" s="5"/>
      <c r="I40" s="5"/>
      <c r="J40" s="5"/>
      <c r="K40" s="239"/>
      <c r="L40" s="207"/>
      <c r="M40" s="208"/>
      <c r="N40" s="209"/>
      <c r="O40" s="210"/>
      <c r="P40" s="211"/>
      <c r="Q40" s="210"/>
      <c r="R40" s="211"/>
      <c r="S40" s="210"/>
      <c r="T40" s="211"/>
      <c r="U40" s="210"/>
      <c r="V40" s="212"/>
      <c r="W40" s="214"/>
      <c r="X40" s="213"/>
      <c r="Y40" s="214"/>
      <c r="Z40" s="213"/>
      <c r="AA40" s="214"/>
      <c r="AB40" s="206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</row>
    <row r="41" spans="1:138">
      <c r="A41" s="7"/>
      <c r="B41" s="87" t="s">
        <v>29</v>
      </c>
      <c r="C41" s="88">
        <f>D6</f>
        <v>0.45414554861075357</v>
      </c>
      <c r="D41" s="6"/>
      <c r="E41" s="6"/>
      <c r="F41" s="6"/>
      <c r="G41" s="5"/>
      <c r="H41" s="5"/>
      <c r="I41" s="5"/>
      <c r="J41" s="5"/>
      <c r="K41" s="239"/>
      <c r="L41" s="207"/>
      <c r="M41" s="208"/>
      <c r="N41" s="209"/>
      <c r="O41" s="210"/>
      <c r="P41" s="211"/>
      <c r="Q41" s="210"/>
      <c r="R41" s="211"/>
      <c r="S41" s="210"/>
      <c r="T41" s="211"/>
      <c r="U41" s="210"/>
      <c r="V41" s="212"/>
      <c r="W41" s="214"/>
      <c r="X41" s="213"/>
      <c r="Y41" s="214"/>
      <c r="Z41" s="213"/>
      <c r="AA41" s="214"/>
      <c r="AB41" s="206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</row>
    <row r="42" spans="1:138" ht="25.5">
      <c r="A42" s="7"/>
      <c r="B42" s="87" t="s">
        <v>35</v>
      </c>
      <c r="C42" s="88">
        <f>D8</f>
        <v>0.12427008571466326</v>
      </c>
      <c r="D42" s="6"/>
      <c r="E42" s="6"/>
      <c r="F42" s="6"/>
      <c r="G42" s="5"/>
      <c r="H42" s="5"/>
      <c r="I42" s="5"/>
      <c r="J42" s="5"/>
      <c r="K42" s="239"/>
      <c r="L42" s="207"/>
      <c r="M42" s="208"/>
      <c r="N42" s="209"/>
      <c r="O42" s="210"/>
      <c r="P42" s="211"/>
      <c r="Q42" s="210"/>
      <c r="R42" s="211"/>
      <c r="S42" s="210"/>
      <c r="T42" s="211"/>
      <c r="U42" s="210"/>
      <c r="V42" s="212"/>
      <c r="W42" s="214"/>
      <c r="X42" s="213"/>
      <c r="Y42" s="214"/>
      <c r="Z42" s="213"/>
      <c r="AA42" s="214"/>
      <c r="AB42" s="206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>
      <c r="A43" s="7"/>
      <c r="B43" s="87" t="s">
        <v>30</v>
      </c>
      <c r="C43" s="88">
        <f>D9</f>
        <v>0.28039462190724807</v>
      </c>
      <c r="D43" s="6"/>
      <c r="E43" s="6"/>
      <c r="F43" s="6"/>
      <c r="G43" s="5"/>
      <c r="H43" s="5"/>
      <c r="I43" s="5"/>
      <c r="J43" s="5"/>
      <c r="K43" s="239"/>
      <c r="L43" s="215"/>
      <c r="M43" s="208"/>
      <c r="N43" s="209"/>
      <c r="O43" s="210"/>
      <c r="P43" s="211"/>
      <c r="Q43" s="210"/>
      <c r="R43" s="211"/>
      <c r="S43" s="210"/>
      <c r="T43" s="211"/>
      <c r="U43" s="210"/>
      <c r="V43" s="212"/>
      <c r="W43" s="214"/>
      <c r="X43" s="213"/>
      <c r="Y43" s="214"/>
      <c r="Z43" s="213"/>
      <c r="AA43" s="214"/>
      <c r="AB43" s="206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</row>
    <row r="44" spans="1:138">
      <c r="A44" s="7"/>
      <c r="B44" s="87" t="s">
        <v>43</v>
      </c>
      <c r="C44" s="88">
        <f>SUM(C45:C48)</f>
        <v>0.14118974376733512</v>
      </c>
      <c r="D44" s="6"/>
      <c r="E44" s="6"/>
      <c r="F44" s="6"/>
      <c r="G44" s="5"/>
      <c r="H44" s="5"/>
      <c r="I44" s="5"/>
      <c r="J44" s="5"/>
      <c r="K44" s="239"/>
      <c r="L44" s="215"/>
      <c r="M44" s="216"/>
      <c r="N44" s="209"/>
      <c r="O44" s="210"/>
      <c r="P44" s="211"/>
      <c r="Q44" s="217"/>
      <c r="R44" s="211"/>
      <c r="S44" s="210"/>
      <c r="T44" s="211"/>
      <c r="U44" s="217"/>
      <c r="V44" s="212"/>
      <c r="W44" s="218"/>
      <c r="X44" s="213"/>
      <c r="Y44" s="218"/>
      <c r="Z44" s="213"/>
      <c r="AA44" s="218"/>
      <c r="AB44" s="234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</row>
    <row r="45" spans="1:138">
      <c r="A45" s="7"/>
      <c r="B45" s="87" t="s">
        <v>31</v>
      </c>
      <c r="C45" s="88">
        <f>D10</f>
        <v>6.797390147757662E-2</v>
      </c>
      <c r="D45" s="89">
        <f>SUM(C41:C44)</f>
        <v>1</v>
      </c>
      <c r="E45" s="89">
        <f>SUM(C41:C44)</f>
        <v>1</v>
      </c>
      <c r="F45" s="6"/>
      <c r="G45" s="5"/>
      <c r="H45" s="5"/>
      <c r="I45" s="5"/>
      <c r="J45" s="5"/>
      <c r="K45" s="239"/>
      <c r="L45" s="207"/>
      <c r="M45" s="208"/>
      <c r="N45" s="212"/>
      <c r="O45" s="210"/>
      <c r="P45" s="211"/>
      <c r="Q45" s="210"/>
      <c r="R45" s="211"/>
      <c r="S45" s="210"/>
      <c r="T45" s="211"/>
      <c r="U45" s="210"/>
      <c r="V45" s="212"/>
      <c r="W45" s="214"/>
      <c r="X45" s="213"/>
      <c r="Y45" s="214"/>
      <c r="Z45" s="213"/>
      <c r="AA45" s="214"/>
      <c r="AB45" s="206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</row>
    <row r="46" spans="1:138">
      <c r="A46" s="7"/>
      <c r="B46" s="87" t="s">
        <v>37</v>
      </c>
      <c r="C46" s="88">
        <f>D11</f>
        <v>1.0413253944783736E-2</v>
      </c>
      <c r="D46" s="6"/>
      <c r="E46" s="6"/>
      <c r="F46" s="6"/>
      <c r="G46" s="5"/>
      <c r="H46" s="5"/>
      <c r="I46" s="5"/>
      <c r="J46" s="5"/>
      <c r="K46" s="239"/>
      <c r="L46" s="215"/>
      <c r="M46" s="224"/>
      <c r="N46" s="232"/>
      <c r="O46" s="202"/>
      <c r="P46" s="203"/>
      <c r="Q46" s="202"/>
      <c r="R46" s="203"/>
      <c r="S46" s="202"/>
      <c r="T46" s="223"/>
      <c r="U46" s="233"/>
      <c r="V46" s="212"/>
      <c r="W46" s="231"/>
      <c r="X46" s="206"/>
      <c r="Y46" s="231"/>
      <c r="Z46" s="206"/>
      <c r="AA46" s="231"/>
      <c r="AB46" s="206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</row>
    <row r="47" spans="1:138">
      <c r="A47" s="7"/>
      <c r="B47" s="90" t="s">
        <v>28</v>
      </c>
      <c r="C47" s="88">
        <f>D7</f>
        <v>6.2420287550345004E-2</v>
      </c>
      <c r="D47" s="6"/>
      <c r="E47" s="6"/>
      <c r="F47" s="6"/>
      <c r="G47" s="5"/>
      <c r="H47" s="5"/>
      <c r="I47" s="5"/>
      <c r="J47" s="5"/>
      <c r="K47" s="239"/>
      <c r="L47" s="207"/>
      <c r="M47" s="208"/>
      <c r="N47" s="209"/>
      <c r="O47" s="210"/>
      <c r="P47" s="211"/>
      <c r="Q47" s="210"/>
      <c r="R47" s="211"/>
      <c r="S47" s="210"/>
      <c r="T47" s="211"/>
      <c r="U47" s="210"/>
      <c r="V47" s="212"/>
      <c r="W47" s="214"/>
      <c r="X47" s="213"/>
      <c r="Y47" s="214"/>
      <c r="Z47" s="213"/>
      <c r="AA47" s="214"/>
      <c r="AB47" s="206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</row>
    <row r="48" spans="1:138">
      <c r="A48" s="7"/>
      <c r="B48" s="7" t="s">
        <v>42</v>
      </c>
      <c r="C48" s="91">
        <f>D13</f>
        <v>3.8230079462974462E-4</v>
      </c>
      <c r="D48" s="6"/>
      <c r="E48" s="6"/>
      <c r="F48" s="6"/>
      <c r="G48" s="5"/>
      <c r="H48" s="5"/>
      <c r="I48" s="5"/>
      <c r="J48" s="5"/>
      <c r="K48" s="239"/>
      <c r="L48" s="207"/>
      <c r="M48" s="208"/>
      <c r="N48" s="209"/>
      <c r="O48" s="210"/>
      <c r="P48" s="211"/>
      <c r="Q48" s="210"/>
      <c r="R48" s="211"/>
      <c r="S48" s="210"/>
      <c r="T48" s="211"/>
      <c r="U48" s="210"/>
      <c r="V48" s="212"/>
      <c r="W48" s="214"/>
      <c r="X48" s="213"/>
      <c r="Y48" s="214"/>
      <c r="Z48" s="213"/>
      <c r="AA48" s="214"/>
      <c r="AB48" s="206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</row>
    <row r="49" spans="1:138">
      <c r="A49" s="6"/>
      <c r="B49" s="6"/>
      <c r="C49" s="89">
        <f>SUM(C44:C48)</f>
        <v>0.28237948753467024</v>
      </c>
      <c r="D49" s="6"/>
      <c r="E49" s="6"/>
      <c r="F49" s="6"/>
      <c r="G49" s="5"/>
      <c r="H49" s="5"/>
      <c r="I49" s="5"/>
      <c r="J49" s="5"/>
      <c r="K49" s="239"/>
      <c r="L49" s="215"/>
      <c r="M49" s="208"/>
      <c r="N49" s="209"/>
      <c r="O49" s="210"/>
      <c r="P49" s="211"/>
      <c r="Q49" s="210"/>
      <c r="R49" s="211"/>
      <c r="S49" s="210"/>
      <c r="T49" s="211"/>
      <c r="U49" s="210"/>
      <c r="V49" s="212"/>
      <c r="W49" s="214"/>
      <c r="X49" s="213"/>
      <c r="Y49" s="214"/>
      <c r="Z49" s="213"/>
      <c r="AA49" s="214"/>
      <c r="AB49" s="206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</row>
    <row r="50" spans="1:138" ht="15" customHeight="1">
      <c r="A50" s="6"/>
      <c r="B50" s="6"/>
      <c r="C50" s="89">
        <f>SUM(C41:C44)</f>
        <v>1</v>
      </c>
      <c r="D50" s="6"/>
      <c r="E50" s="6"/>
      <c r="F50" s="6"/>
      <c r="G50" s="5"/>
      <c r="H50" s="5"/>
      <c r="I50" s="5"/>
      <c r="J50" s="5"/>
      <c r="K50" s="239"/>
      <c r="L50" s="215"/>
      <c r="M50" s="216"/>
      <c r="N50" s="209"/>
      <c r="O50" s="210"/>
      <c r="P50" s="211"/>
      <c r="Q50" s="217"/>
      <c r="R50" s="211"/>
      <c r="S50" s="210"/>
      <c r="T50" s="211"/>
      <c r="U50" s="217"/>
      <c r="V50" s="212"/>
      <c r="W50" s="218"/>
      <c r="X50" s="213"/>
      <c r="Y50" s="218"/>
      <c r="Z50" s="213"/>
      <c r="AA50" s="218"/>
      <c r="AB50" s="206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</row>
    <row r="51" spans="1:138">
      <c r="A51" s="6"/>
      <c r="B51" s="6"/>
      <c r="C51" s="6"/>
      <c r="D51" s="6"/>
      <c r="E51" s="6"/>
      <c r="F51" s="6"/>
      <c r="G51" s="5"/>
      <c r="H51" s="5"/>
      <c r="I51" s="5"/>
      <c r="J51" s="5"/>
      <c r="K51" s="239"/>
      <c r="L51" s="207"/>
      <c r="M51" s="208"/>
      <c r="N51" s="212"/>
      <c r="O51" s="210"/>
      <c r="P51" s="211"/>
      <c r="Q51" s="210"/>
      <c r="R51" s="211"/>
      <c r="S51" s="210"/>
      <c r="T51" s="211"/>
      <c r="U51" s="210"/>
      <c r="V51" s="212"/>
      <c r="W51" s="214"/>
      <c r="X51" s="213"/>
      <c r="Y51" s="214"/>
      <c r="Z51" s="213"/>
      <c r="AA51" s="214"/>
      <c r="AB51" s="206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</row>
    <row r="52" spans="1:138" ht="15" customHeight="1">
      <c r="A52" s="6"/>
      <c r="B52" s="6"/>
      <c r="C52" s="6"/>
      <c r="D52" s="6"/>
      <c r="E52" s="6"/>
      <c r="F52" s="6"/>
      <c r="G52" s="5"/>
      <c r="H52" s="5"/>
      <c r="I52" s="5"/>
      <c r="J52" s="5"/>
      <c r="K52" s="239"/>
      <c r="L52" s="215"/>
      <c r="M52" s="224"/>
      <c r="N52" s="209"/>
      <c r="O52" s="210"/>
      <c r="P52" s="211"/>
      <c r="Q52" s="217"/>
      <c r="R52" s="211"/>
      <c r="S52" s="210"/>
      <c r="T52" s="211"/>
      <c r="U52" s="217"/>
      <c r="V52" s="212"/>
      <c r="W52" s="218"/>
      <c r="X52" s="213"/>
      <c r="Y52" s="218"/>
      <c r="Z52" s="213"/>
      <c r="AA52" s="218"/>
      <c r="AB52" s="206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</row>
    <row r="53" spans="1:138" ht="18" customHeight="1">
      <c r="A53" s="6"/>
      <c r="B53" s="6"/>
      <c r="C53" s="6"/>
      <c r="D53" s="6"/>
      <c r="E53" s="6"/>
      <c r="F53" s="6"/>
      <c r="G53" s="5"/>
      <c r="H53" s="5"/>
      <c r="I53" s="5"/>
      <c r="J53" s="5"/>
      <c r="K53" s="239"/>
      <c r="L53" s="219"/>
      <c r="M53" s="220"/>
      <c r="N53" s="221"/>
      <c r="O53" s="202"/>
      <c r="P53" s="222"/>
      <c r="Q53" s="202"/>
      <c r="R53" s="222"/>
      <c r="S53" s="202"/>
      <c r="T53" s="223"/>
      <c r="U53" s="202"/>
      <c r="V53" s="212"/>
      <c r="W53" s="214"/>
      <c r="X53" s="213"/>
      <c r="Y53" s="214"/>
      <c r="Z53" s="213"/>
      <c r="AA53" s="214"/>
      <c r="AB53" s="206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</row>
    <row r="54" spans="1:138" ht="18" customHeight="1">
      <c r="A54" s="6"/>
      <c r="B54" s="6"/>
      <c r="C54" s="6"/>
      <c r="D54" s="6"/>
      <c r="E54" s="6"/>
      <c r="F54" s="6"/>
      <c r="G54" s="5"/>
      <c r="H54" s="5"/>
      <c r="I54" s="5"/>
      <c r="J54" s="5"/>
      <c r="K54" s="239"/>
      <c r="L54" s="569"/>
      <c r="M54" s="569"/>
      <c r="N54" s="219"/>
      <c r="O54" s="217"/>
      <c r="P54" s="211"/>
      <c r="Q54" s="217"/>
      <c r="R54" s="211"/>
      <c r="S54" s="217"/>
      <c r="T54" s="211"/>
      <c r="U54" s="217"/>
      <c r="V54" s="223"/>
      <c r="W54" s="218"/>
      <c r="X54" s="213"/>
      <c r="Y54" s="218"/>
      <c r="Z54" s="213"/>
      <c r="AA54" s="218"/>
      <c r="AB54" s="206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</row>
    <row r="55" spans="1:138" ht="18" customHeight="1">
      <c r="A55" s="6"/>
      <c r="B55" s="6"/>
      <c r="C55" s="6"/>
      <c r="D55" s="6"/>
      <c r="E55" s="6"/>
      <c r="F55" s="6"/>
      <c r="G55" s="5"/>
      <c r="H55" s="5"/>
      <c r="I55" s="5"/>
      <c r="J55" s="5"/>
      <c r="K55" s="239"/>
      <c r="L55" s="224"/>
      <c r="M55" s="224"/>
      <c r="N55" s="219"/>
      <c r="O55" s="217"/>
      <c r="P55" s="211"/>
      <c r="Q55" s="217"/>
      <c r="R55" s="211"/>
      <c r="S55" s="217"/>
      <c r="T55" s="211"/>
      <c r="U55" s="217"/>
      <c r="V55" s="223"/>
      <c r="W55" s="218"/>
      <c r="X55" s="213"/>
      <c r="Y55" s="218"/>
      <c r="Z55" s="213"/>
      <c r="AA55" s="218"/>
      <c r="AB55" s="206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</row>
    <row r="56" spans="1:138" ht="18" customHeight="1">
      <c r="A56" s="6"/>
      <c r="B56" s="6"/>
      <c r="C56" s="6"/>
      <c r="D56" s="6"/>
      <c r="E56" s="6"/>
      <c r="F56" s="6"/>
      <c r="G56" s="5"/>
      <c r="H56" s="5"/>
      <c r="I56" s="5"/>
      <c r="J56" s="5"/>
      <c r="K56" s="239"/>
      <c r="L56" s="569"/>
      <c r="M56" s="569"/>
      <c r="N56" s="219"/>
      <c r="O56" s="217"/>
      <c r="P56" s="211"/>
      <c r="Q56" s="217"/>
      <c r="R56" s="211"/>
      <c r="S56" s="217"/>
      <c r="T56" s="211"/>
      <c r="U56" s="210"/>
      <c r="V56" s="223"/>
      <c r="W56" s="218"/>
      <c r="X56" s="213"/>
      <c r="Y56" s="218"/>
      <c r="Z56" s="213"/>
      <c r="AA56" s="218"/>
      <c r="AB56" s="206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</row>
    <row r="57" spans="1:138" ht="18" customHeight="1">
      <c r="A57" s="6"/>
      <c r="B57" s="6"/>
      <c r="C57" s="6"/>
      <c r="D57" s="6"/>
      <c r="E57" s="6"/>
      <c r="F57" s="6"/>
      <c r="G57" s="5"/>
      <c r="H57" s="5"/>
      <c r="I57" s="5"/>
      <c r="J57" s="5"/>
      <c r="K57" s="239"/>
      <c r="L57" s="207"/>
      <c r="M57" s="208"/>
      <c r="N57" s="209"/>
      <c r="O57" s="210"/>
      <c r="P57" s="211"/>
      <c r="Q57" s="210"/>
      <c r="R57" s="211"/>
      <c r="S57" s="210"/>
      <c r="T57" s="211"/>
      <c r="U57" s="210"/>
      <c r="V57" s="212"/>
      <c r="W57" s="214"/>
      <c r="X57" s="213"/>
      <c r="Y57" s="214"/>
      <c r="Z57" s="213"/>
      <c r="AA57" s="214"/>
      <c r="AB57" s="206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</row>
    <row r="58" spans="1:138" ht="18" customHeight="1">
      <c r="A58" s="6"/>
      <c r="B58" s="6"/>
      <c r="C58" s="6"/>
      <c r="D58" s="6"/>
      <c r="E58" s="6"/>
      <c r="F58" s="6"/>
      <c r="G58" s="5"/>
      <c r="H58" s="5"/>
      <c r="I58" s="5"/>
      <c r="J58" s="5"/>
      <c r="K58" s="239"/>
      <c r="L58" s="207"/>
      <c r="M58" s="208"/>
      <c r="N58" s="209"/>
      <c r="O58" s="210"/>
      <c r="P58" s="211"/>
      <c r="Q58" s="210"/>
      <c r="R58" s="211"/>
      <c r="S58" s="210"/>
      <c r="T58" s="211"/>
      <c r="U58" s="210"/>
      <c r="V58" s="212"/>
      <c r="W58" s="214"/>
      <c r="X58" s="213"/>
      <c r="Y58" s="214"/>
      <c r="Z58" s="213"/>
      <c r="AA58" s="214"/>
      <c r="AB58" s="206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</row>
    <row r="59" spans="1:138" ht="33" customHeight="1">
      <c r="A59" s="6"/>
      <c r="B59" s="6"/>
      <c r="C59" s="6"/>
      <c r="D59" s="6"/>
      <c r="E59" s="6"/>
      <c r="F59" s="6"/>
      <c r="G59" s="5"/>
      <c r="H59" s="5"/>
      <c r="I59" s="5"/>
      <c r="J59" s="5"/>
      <c r="K59" s="239"/>
      <c r="L59" s="207"/>
      <c r="M59" s="208"/>
      <c r="N59" s="209"/>
      <c r="O59" s="210"/>
      <c r="P59" s="211"/>
      <c r="Q59" s="210"/>
      <c r="R59" s="211"/>
      <c r="S59" s="210"/>
      <c r="T59" s="211"/>
      <c r="U59" s="210"/>
      <c r="V59" s="212"/>
      <c r="W59" s="214"/>
      <c r="X59" s="213"/>
      <c r="Y59" s="214"/>
      <c r="Z59" s="213"/>
      <c r="AA59" s="214"/>
      <c r="AB59" s="206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</row>
    <row r="60" spans="1:138">
      <c r="A60" s="6"/>
      <c r="B60" s="6"/>
      <c r="C60" s="6"/>
      <c r="D60" s="6"/>
      <c r="E60" s="6"/>
      <c r="F60" s="6"/>
      <c r="G60" s="5"/>
      <c r="H60" s="5"/>
      <c r="I60" s="5"/>
      <c r="J60" s="5"/>
      <c r="K60" s="239"/>
      <c r="L60" s="207"/>
      <c r="M60" s="216"/>
      <c r="N60" s="209"/>
      <c r="O60" s="210"/>
      <c r="P60" s="211"/>
      <c r="Q60" s="210"/>
      <c r="R60" s="211"/>
      <c r="S60" s="210"/>
      <c r="T60" s="211"/>
      <c r="U60" s="217"/>
      <c r="V60" s="212"/>
      <c r="W60" s="218"/>
      <c r="X60" s="213"/>
      <c r="Y60" s="218"/>
      <c r="Z60" s="213"/>
      <c r="AA60" s="218"/>
      <c r="AB60" s="206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</row>
    <row r="61" spans="1:138">
      <c r="A61" s="6"/>
      <c r="B61" s="6"/>
      <c r="C61" s="6"/>
      <c r="D61" s="6"/>
      <c r="E61" s="6"/>
      <c r="F61" s="6"/>
      <c r="G61" s="5"/>
      <c r="H61" s="5"/>
      <c r="I61" s="5"/>
      <c r="J61" s="5"/>
      <c r="K61" s="239"/>
      <c r="L61" s="207"/>
      <c r="M61" s="216"/>
      <c r="N61" s="209"/>
      <c r="O61" s="210"/>
      <c r="P61" s="211"/>
      <c r="Q61" s="210"/>
      <c r="R61" s="211"/>
      <c r="S61" s="210"/>
      <c r="T61" s="211"/>
      <c r="U61" s="217"/>
      <c r="V61" s="212"/>
      <c r="W61" s="214"/>
      <c r="X61" s="213"/>
      <c r="Y61" s="214"/>
      <c r="Z61" s="213"/>
      <c r="AA61" s="214"/>
      <c r="AB61" s="206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</row>
    <row r="62" spans="1:138">
      <c r="A62" s="6"/>
      <c r="B62" s="6"/>
      <c r="C62" s="6"/>
      <c r="D62" s="6"/>
      <c r="E62" s="6"/>
      <c r="F62" s="6"/>
      <c r="G62" s="5"/>
      <c r="H62" s="5"/>
      <c r="I62" s="5"/>
      <c r="J62" s="5"/>
      <c r="K62" s="239"/>
      <c r="L62" s="569"/>
      <c r="M62" s="569"/>
      <c r="N62" s="219"/>
      <c r="O62" s="217"/>
      <c r="P62" s="211"/>
      <c r="Q62" s="217"/>
      <c r="R62" s="211"/>
      <c r="S62" s="217"/>
      <c r="T62" s="211"/>
      <c r="U62" s="217"/>
      <c r="V62" s="223"/>
      <c r="W62" s="218"/>
      <c r="X62" s="213"/>
      <c r="Y62" s="218"/>
      <c r="Z62" s="213"/>
      <c r="AA62" s="218"/>
      <c r="AB62" s="206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</row>
    <row r="63" spans="1:138">
      <c r="A63" s="6"/>
      <c r="B63" s="6"/>
      <c r="C63" s="6"/>
      <c r="D63" s="6"/>
      <c r="E63" s="6"/>
      <c r="F63" s="6"/>
      <c r="G63" s="5"/>
      <c r="H63" s="5"/>
      <c r="I63" s="5"/>
      <c r="J63" s="5"/>
      <c r="K63" s="239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206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</row>
    <row r="64" spans="1:138">
      <c r="A64" s="6"/>
      <c r="B64" s="6"/>
      <c r="C64" s="6"/>
      <c r="D64" s="6"/>
      <c r="E64" s="6"/>
      <c r="F64" s="6"/>
      <c r="G64" s="5"/>
      <c r="H64" s="5"/>
      <c r="I64" s="5"/>
      <c r="J64" s="5"/>
      <c r="K64" s="239"/>
      <c r="L64" s="206"/>
      <c r="M64" s="201"/>
      <c r="N64" s="201"/>
      <c r="O64" s="206"/>
      <c r="P64" s="206"/>
      <c r="Q64" s="206"/>
      <c r="R64" s="206"/>
      <c r="S64" s="206"/>
      <c r="T64" s="206"/>
      <c r="U64" s="234"/>
      <c r="V64" s="234"/>
      <c r="W64" s="235"/>
      <c r="X64" s="206"/>
      <c r="Y64" s="235"/>
      <c r="Z64" s="206"/>
      <c r="AA64" s="206"/>
      <c r="AB64" s="206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</row>
    <row r="65" spans="1:138">
      <c r="A65" s="6"/>
      <c r="B65" s="6"/>
      <c r="C65" s="6"/>
      <c r="D65" s="6"/>
      <c r="E65" s="6"/>
      <c r="F65" s="6"/>
      <c r="G65" s="5"/>
      <c r="H65" s="5"/>
      <c r="I65" s="5"/>
      <c r="J65" s="5"/>
      <c r="K65" s="239"/>
      <c r="L65" s="206"/>
      <c r="M65" s="201"/>
      <c r="N65" s="201"/>
      <c r="O65" s="234"/>
      <c r="P65" s="234"/>
      <c r="Q65" s="234"/>
      <c r="R65" s="234"/>
      <c r="S65" s="234"/>
      <c r="T65" s="234"/>
      <c r="U65" s="234"/>
      <c r="V65" s="234"/>
      <c r="W65" s="235"/>
      <c r="X65" s="206"/>
      <c r="Y65" s="235"/>
      <c r="Z65" s="206"/>
      <c r="AA65" s="206"/>
      <c r="AB65" s="206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</row>
    <row r="66" spans="1:138">
      <c r="A66" s="6"/>
      <c r="B66" s="6"/>
      <c r="C66" s="6"/>
      <c r="D66" s="6"/>
      <c r="E66" s="6"/>
      <c r="F66" s="6"/>
      <c r="G66" s="5"/>
      <c r="H66" s="5"/>
      <c r="I66" s="5"/>
      <c r="J66" s="5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</row>
    <row r="67" spans="1:138">
      <c r="A67" s="6"/>
      <c r="B67" s="6"/>
      <c r="C67" s="6"/>
      <c r="D67" s="6"/>
      <c r="E67" s="6"/>
      <c r="F67" s="6"/>
      <c r="G67" s="5"/>
      <c r="H67" s="5"/>
      <c r="I67" s="5"/>
      <c r="J67" s="5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</row>
    <row r="68" spans="1:138">
      <c r="A68" s="6"/>
      <c r="B68" s="6"/>
      <c r="C68" s="6"/>
      <c r="D68" s="6"/>
      <c r="E68" s="6"/>
      <c r="F68" s="6"/>
      <c r="G68" s="5"/>
      <c r="H68" s="5"/>
      <c r="I68" s="5"/>
      <c r="J68" s="5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</row>
    <row r="69" spans="1:138">
      <c r="A69" s="6"/>
      <c r="B69" s="6"/>
      <c r="C69" s="6"/>
      <c r="D69" s="6"/>
      <c r="E69" s="6"/>
      <c r="F69" s="6"/>
      <c r="G69" s="5"/>
      <c r="H69" s="5"/>
      <c r="I69" s="5"/>
      <c r="J69" s="5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</row>
    <row r="70" spans="1:138">
      <c r="A70" s="6"/>
      <c r="B70" s="6"/>
      <c r="C70" s="6"/>
      <c r="D70" s="6"/>
      <c r="E70" s="6"/>
      <c r="F70" s="6"/>
      <c r="G70" s="5"/>
      <c r="H70" s="5"/>
      <c r="I70" s="5"/>
      <c r="J70" s="5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</row>
    <row r="71" spans="1:138">
      <c r="A71" s="6"/>
      <c r="B71" s="6"/>
      <c r="C71" s="6"/>
      <c r="D71" s="6"/>
      <c r="E71" s="6"/>
      <c r="F71" s="6"/>
      <c r="G71" s="5"/>
      <c r="H71" s="5"/>
      <c r="I71" s="5"/>
      <c r="J71" s="5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</row>
    <row r="72" spans="1:138">
      <c r="A72" s="6"/>
      <c r="B72" s="6"/>
      <c r="C72" s="6"/>
      <c r="D72" s="6"/>
      <c r="E72" s="6"/>
      <c r="F72" s="6"/>
      <c r="G72" s="5"/>
      <c r="H72" s="5"/>
      <c r="I72" s="5"/>
      <c r="J72" s="5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</row>
    <row r="73" spans="1:138">
      <c r="A73" s="6"/>
      <c r="B73" s="6"/>
      <c r="C73" s="6"/>
      <c r="D73" s="6"/>
      <c r="E73" s="6"/>
      <c r="F73" s="6"/>
      <c r="G73" s="5"/>
      <c r="H73" s="5"/>
      <c r="I73" s="5"/>
      <c r="J73" s="5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</row>
    <row r="74" spans="1:138">
      <c r="A74" s="6"/>
      <c r="B74" s="6"/>
      <c r="C74" s="6"/>
      <c r="D74" s="6"/>
      <c r="E74" s="6"/>
      <c r="F74" s="6"/>
      <c r="G74" s="5"/>
      <c r="H74" s="5"/>
      <c r="I74" s="5"/>
      <c r="J74" s="5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</row>
    <row r="75" spans="1:138">
      <c r="A75" s="6"/>
      <c r="B75" s="6"/>
      <c r="C75" s="6"/>
      <c r="D75" s="6"/>
      <c r="E75" s="6"/>
      <c r="F75" s="6"/>
      <c r="G75" s="5"/>
      <c r="H75" s="5"/>
      <c r="I75" s="5"/>
      <c r="J75" s="5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</row>
    <row r="76" spans="1:138">
      <c r="A76" s="6"/>
      <c r="B76" s="6"/>
      <c r="C76" s="6"/>
      <c r="D76" s="6"/>
      <c r="E76" s="6"/>
      <c r="F76" s="6"/>
      <c r="G76" s="5"/>
      <c r="H76" s="5"/>
      <c r="I76" s="5"/>
      <c r="J76" s="5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</row>
    <row r="77" spans="1:138">
      <c r="A77" s="6"/>
      <c r="B77" s="6"/>
      <c r="C77" s="6"/>
      <c r="D77" s="6"/>
      <c r="E77" s="6"/>
      <c r="F77" s="6"/>
      <c r="G77" s="5"/>
      <c r="H77" s="5"/>
      <c r="I77" s="5"/>
      <c r="J77" s="5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>
      <c r="A78" s="6"/>
      <c r="B78" s="6"/>
      <c r="C78" s="6"/>
      <c r="D78" s="6"/>
      <c r="E78" s="6"/>
      <c r="F78" s="6"/>
      <c r="G78" s="5"/>
      <c r="H78" s="5"/>
      <c r="I78" s="5"/>
      <c r="J78" s="5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</row>
    <row r="79" spans="1:138">
      <c r="A79" s="6"/>
      <c r="B79" s="6"/>
      <c r="C79" s="6"/>
      <c r="D79" s="6"/>
      <c r="E79" s="6"/>
      <c r="F79" s="6"/>
      <c r="G79" s="5"/>
      <c r="H79" s="5"/>
      <c r="I79" s="5"/>
      <c r="J79" s="5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</row>
    <row r="80" spans="1:138">
      <c r="A80" s="6"/>
      <c r="B80" s="6"/>
      <c r="C80" s="6"/>
      <c r="D80" s="6"/>
      <c r="E80" s="6"/>
      <c r="F80" s="6"/>
      <c r="G80" s="5"/>
      <c r="H80" s="5"/>
      <c r="I80" s="5"/>
      <c r="J80" s="5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</row>
    <row r="81" spans="1:138">
      <c r="A81" s="6"/>
      <c r="B81" s="6"/>
      <c r="C81" s="6"/>
      <c r="D81" s="6"/>
      <c r="E81" s="6"/>
      <c r="F81" s="6"/>
      <c r="G81" s="5"/>
      <c r="H81" s="5"/>
      <c r="I81" s="5"/>
      <c r="J81" s="5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</row>
    <row r="82" spans="1:138">
      <c r="A82" s="6"/>
      <c r="B82" s="6"/>
      <c r="C82" s="6"/>
      <c r="D82" s="6"/>
      <c r="E82" s="6"/>
      <c r="F82" s="6"/>
      <c r="G82" s="5"/>
      <c r="H82" s="5"/>
      <c r="I82" s="5"/>
      <c r="J82" s="5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</row>
    <row r="83" spans="1:138">
      <c r="A83" s="6"/>
      <c r="B83" s="6"/>
      <c r="C83" s="6"/>
      <c r="D83" s="6"/>
      <c r="E83" s="6"/>
      <c r="F83" s="6"/>
      <c r="G83" s="5"/>
      <c r="H83" s="5"/>
      <c r="I83" s="5"/>
      <c r="J83" s="5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</row>
    <row r="84" spans="1:138">
      <c r="A84" s="6"/>
      <c r="B84" s="6"/>
      <c r="C84" s="6"/>
      <c r="D84" s="6"/>
      <c r="E84" s="6"/>
      <c r="F84" s="6"/>
      <c r="G84" s="5"/>
      <c r="H84" s="5"/>
      <c r="I84" s="5"/>
      <c r="J84" s="5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</row>
    <row r="85" spans="1:138">
      <c r="A85" s="6"/>
      <c r="B85" s="6"/>
      <c r="C85" s="6"/>
      <c r="D85" s="6"/>
      <c r="E85" s="6"/>
      <c r="F85" s="6"/>
      <c r="G85" s="5"/>
      <c r="H85" s="5"/>
      <c r="I85" s="5"/>
      <c r="J85" s="5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</row>
    <row r="86" spans="1:138">
      <c r="A86" s="6"/>
      <c r="B86" s="6"/>
      <c r="C86" s="6"/>
      <c r="D86" s="6"/>
      <c r="E86" s="6"/>
      <c r="F86" s="6"/>
      <c r="G86" s="5"/>
      <c r="H86" s="5"/>
      <c r="I86" s="5"/>
      <c r="J86" s="5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</row>
    <row r="87" spans="1:138">
      <c r="A87" s="6"/>
      <c r="B87" s="6"/>
      <c r="C87" s="6"/>
      <c r="D87" s="6"/>
      <c r="E87" s="6"/>
      <c r="F87" s="6"/>
      <c r="G87" s="5"/>
      <c r="H87" s="5"/>
      <c r="I87" s="5"/>
      <c r="J87" s="5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</row>
    <row r="88" spans="1:138">
      <c r="A88" s="6"/>
      <c r="B88" s="6"/>
      <c r="C88" s="6"/>
      <c r="D88" s="6"/>
      <c r="E88" s="6"/>
      <c r="F88" s="6"/>
      <c r="G88" s="5"/>
      <c r="H88" s="5"/>
      <c r="I88" s="5"/>
      <c r="J88" s="5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</row>
    <row r="89" spans="1:138">
      <c r="A89" s="6"/>
      <c r="B89" s="6"/>
      <c r="C89" s="6"/>
      <c r="D89" s="6"/>
      <c r="E89" s="6"/>
      <c r="F89" s="6"/>
      <c r="G89" s="5"/>
      <c r="H89" s="5"/>
      <c r="I89" s="5"/>
      <c r="J89" s="5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</row>
    <row r="90" spans="1:138">
      <c r="A90" s="6"/>
      <c r="B90" s="6"/>
      <c r="C90" s="6"/>
      <c r="D90" s="6"/>
      <c r="E90" s="6"/>
      <c r="F90" s="6"/>
      <c r="G90" s="5"/>
      <c r="H90" s="5"/>
      <c r="I90" s="5"/>
      <c r="J90" s="5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</row>
    <row r="91" spans="1:138">
      <c r="A91" s="6"/>
      <c r="B91" s="6"/>
      <c r="C91" s="6"/>
      <c r="D91" s="6"/>
      <c r="E91" s="6"/>
      <c r="F91" s="6"/>
      <c r="G91" s="5"/>
      <c r="H91" s="5"/>
      <c r="I91" s="5"/>
      <c r="J91" s="5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</row>
    <row r="92" spans="1:138">
      <c r="A92" s="6"/>
      <c r="B92" s="6"/>
      <c r="C92" s="6"/>
      <c r="D92" s="6"/>
      <c r="E92" s="6"/>
      <c r="F92" s="6"/>
      <c r="G92" s="5"/>
      <c r="H92" s="5"/>
      <c r="I92" s="5"/>
      <c r="J92" s="5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</row>
    <row r="93" spans="1:138">
      <c r="A93" s="6"/>
      <c r="B93" s="6"/>
      <c r="C93" s="6"/>
      <c r="D93" s="6"/>
      <c r="E93" s="6"/>
      <c r="F93" s="6"/>
      <c r="G93" s="5"/>
      <c r="H93" s="5"/>
      <c r="I93" s="5"/>
      <c r="J93" s="5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</row>
    <row r="94" spans="1:138">
      <c r="A94" s="6"/>
      <c r="B94" s="6"/>
      <c r="C94" s="6"/>
      <c r="D94" s="6"/>
      <c r="E94" s="6"/>
      <c r="F94" s="6"/>
      <c r="G94" s="5"/>
      <c r="H94" s="5"/>
      <c r="I94" s="5"/>
      <c r="J94" s="5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</row>
    <row r="95" spans="1:138">
      <c r="A95" s="6"/>
      <c r="B95" s="6"/>
      <c r="C95" s="6"/>
      <c r="D95" s="6"/>
      <c r="E95" s="6"/>
      <c r="F95" s="6"/>
      <c r="G95" s="5"/>
      <c r="H95" s="5"/>
      <c r="I95" s="5"/>
      <c r="J95" s="5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</row>
    <row r="96" spans="1:138">
      <c r="A96" s="6"/>
      <c r="B96" s="6"/>
      <c r="C96" s="6"/>
      <c r="D96" s="6"/>
      <c r="E96" s="6"/>
      <c r="F96" s="6"/>
      <c r="G96" s="5"/>
      <c r="H96" s="5"/>
      <c r="I96" s="5"/>
      <c r="J96" s="5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</row>
    <row r="97" spans="1:138">
      <c r="A97" s="6"/>
      <c r="B97" s="6"/>
      <c r="C97" s="6"/>
      <c r="D97" s="6"/>
      <c r="E97" s="6"/>
      <c r="F97" s="6"/>
      <c r="G97" s="5"/>
      <c r="H97" s="5"/>
      <c r="I97" s="5"/>
      <c r="J97" s="5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</row>
    <row r="98" spans="1:138">
      <c r="A98" s="6"/>
      <c r="B98" s="6"/>
      <c r="C98" s="6"/>
      <c r="D98" s="6"/>
      <c r="E98" s="6"/>
      <c r="F98" s="6"/>
      <c r="G98" s="5"/>
      <c r="H98" s="5"/>
      <c r="I98" s="5"/>
      <c r="J98" s="5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</row>
    <row r="99" spans="1:138">
      <c r="A99" s="6"/>
      <c r="B99" s="6"/>
      <c r="C99" s="6"/>
      <c r="D99" s="6"/>
      <c r="E99" s="6"/>
      <c r="F99" s="6"/>
      <c r="G99" s="5"/>
      <c r="H99" s="5"/>
      <c r="I99" s="5"/>
      <c r="J99" s="5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</row>
    <row r="100" spans="1:138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</row>
    <row r="101" spans="1:138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</row>
    <row r="102" spans="1:138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</row>
    <row r="103" spans="1:138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</row>
    <row r="104" spans="1:138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</row>
    <row r="105" spans="1:138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</row>
    <row r="106" spans="1:138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</row>
    <row r="107" spans="1:138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</row>
    <row r="108" spans="1:138">
      <c r="A108" s="6"/>
      <c r="B108" s="6"/>
      <c r="C108" s="6"/>
      <c r="D108" s="6"/>
      <c r="E108" s="6"/>
      <c r="F108" s="6"/>
      <c r="G108" s="5"/>
      <c r="H108" s="5"/>
      <c r="I108" s="5"/>
      <c r="J108" s="5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</row>
    <row r="109" spans="1:138">
      <c r="A109" s="6"/>
      <c r="B109" s="6"/>
      <c r="C109" s="6"/>
      <c r="D109" s="6"/>
      <c r="E109" s="6"/>
      <c r="F109" s="6"/>
      <c r="G109" s="5"/>
      <c r="H109" s="5"/>
      <c r="I109" s="5"/>
      <c r="J109" s="5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</row>
    <row r="110" spans="1:138">
      <c r="A110" s="6"/>
      <c r="B110" s="6"/>
      <c r="C110" s="6"/>
      <c r="D110" s="6"/>
      <c r="E110" s="6"/>
      <c r="F110" s="6"/>
      <c r="G110" s="5"/>
      <c r="H110" s="5"/>
      <c r="I110" s="5"/>
      <c r="J110" s="5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</row>
    <row r="111" spans="1:138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</row>
    <row r="112" spans="1:138">
      <c r="A112" s="6"/>
      <c r="B112" s="6"/>
      <c r="C112" s="6"/>
      <c r="D112" s="6"/>
      <c r="E112" s="6"/>
      <c r="F112" s="6"/>
      <c r="G112" s="5"/>
      <c r="H112" s="5"/>
      <c r="I112" s="5"/>
      <c r="J112" s="5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</row>
    <row r="113" spans="1:138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</row>
    <row r="114" spans="1:138">
      <c r="A114" s="6"/>
      <c r="B114" s="6"/>
      <c r="C114" s="6"/>
      <c r="D114" s="6"/>
      <c r="E114" s="6"/>
      <c r="F114" s="6"/>
      <c r="G114" s="5"/>
      <c r="H114" s="5"/>
      <c r="I114" s="5"/>
      <c r="J114" s="5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</row>
    <row r="115" spans="1:138">
      <c r="A115" s="6"/>
      <c r="B115" s="6"/>
      <c r="C115" s="6"/>
      <c r="D115" s="6"/>
      <c r="E115" s="6"/>
      <c r="F115" s="6"/>
      <c r="G115" s="5"/>
      <c r="H115" s="5"/>
      <c r="I115" s="5"/>
      <c r="J115" s="5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</row>
    <row r="116" spans="1:138">
      <c r="A116" s="6"/>
      <c r="B116" s="6"/>
      <c r="C116" s="6"/>
      <c r="D116" s="6"/>
      <c r="E116" s="6"/>
      <c r="F116" s="6"/>
      <c r="G116" s="5"/>
      <c r="H116" s="5"/>
      <c r="I116" s="5"/>
      <c r="J116" s="5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</row>
    <row r="117" spans="1:138">
      <c r="A117" s="6"/>
      <c r="B117" s="6"/>
      <c r="C117" s="6"/>
      <c r="D117" s="6"/>
      <c r="E117" s="6"/>
      <c r="F117" s="6"/>
      <c r="G117" s="5"/>
      <c r="H117" s="5"/>
      <c r="I117" s="5"/>
      <c r="J117" s="5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</row>
    <row r="118" spans="1:13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</row>
    <row r="119" spans="1:13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</row>
    <row r="120" spans="1:13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</row>
    <row r="121" spans="1:13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</row>
    <row r="122" spans="1:13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</row>
    <row r="123" spans="1:13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</row>
    <row r="124" spans="1:13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</row>
    <row r="125" spans="1:13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</row>
    <row r="126" spans="1:13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</row>
    <row r="127" spans="1:13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</row>
    <row r="128" spans="1:13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</row>
    <row r="129" spans="1:13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</row>
    <row r="130" spans="1:13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</row>
    <row r="131" spans="1:13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</row>
    <row r="132" spans="1:13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</row>
    <row r="133" spans="1:13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</row>
    <row r="134" spans="1:13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</row>
    <row r="135" spans="1:13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</row>
    <row r="136" spans="1:13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</row>
    <row r="137" spans="1:13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</row>
    <row r="138" spans="1: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</row>
    <row r="139" spans="1:13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</row>
    <row r="140" spans="1:13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</row>
    <row r="141" spans="1:13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</row>
    <row r="142" spans="1:13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</row>
    <row r="143" spans="1:13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</row>
    <row r="144" spans="1:13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</row>
    <row r="145" spans="1:13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</row>
    <row r="146" spans="1:13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</row>
    <row r="147" spans="1:13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</row>
    <row r="148" spans="1:13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</row>
    <row r="149" spans="1:13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</row>
    <row r="150" spans="1:13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</row>
    <row r="151" spans="1:13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</row>
    <row r="152" spans="1:13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</row>
    <row r="153" spans="1:13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</row>
    <row r="154" spans="1:13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</row>
    <row r="155" spans="1:13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</row>
    <row r="156" spans="1:13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</row>
    <row r="157" spans="1:13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</row>
    <row r="158" spans="1:13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</row>
    <row r="159" spans="1:13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</row>
    <row r="160" spans="1:13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</row>
    <row r="161" spans="1:13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</row>
    <row r="162" spans="1:13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</row>
    <row r="163" spans="1:13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</row>
    <row r="164" spans="1:13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</row>
    <row r="165" spans="1:13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</row>
    <row r="166" spans="1:13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</row>
    <row r="167" spans="1:13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</row>
    <row r="168" spans="1:13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</row>
    <row r="169" spans="1:13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</row>
    <row r="170" spans="1:13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</row>
    <row r="171" spans="1:13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</row>
    <row r="172" spans="1:13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</row>
    <row r="173" spans="1:13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</row>
    <row r="174" spans="1:13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</row>
    <row r="175" spans="1:13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</row>
    <row r="176" spans="1:13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</row>
    <row r="177" spans="1:13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</row>
    <row r="178" spans="1:13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</row>
    <row r="179" spans="1:13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</row>
    <row r="180" spans="1:13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</row>
    <row r="181" spans="1:13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</row>
    <row r="182" spans="1:13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</row>
    <row r="183" spans="1:13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</row>
    <row r="184" spans="1:13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</row>
    <row r="185" spans="1:13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</row>
    <row r="186" spans="1:13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</row>
    <row r="187" spans="1:13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</row>
    <row r="188" spans="1:13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</row>
    <row r="189" spans="1:138">
      <c r="A189" s="5"/>
      <c r="B189" s="5"/>
      <c r="C189" s="5"/>
      <c r="D189" s="5"/>
      <c r="E189" s="5"/>
      <c r="F189" s="5"/>
      <c r="G189" s="5"/>
      <c r="H189" s="5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</row>
    <row r="190" spans="1:138">
      <c r="A190" s="5"/>
      <c r="B190" s="5"/>
      <c r="C190" s="5"/>
      <c r="D190" s="5"/>
      <c r="E190" s="5"/>
      <c r="F190" s="5"/>
      <c r="G190" s="5"/>
      <c r="H190" s="5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</row>
    <row r="191" spans="1:138">
      <c r="A191" s="5"/>
      <c r="B191" s="5"/>
      <c r="C191" s="5"/>
      <c r="D191" s="5"/>
      <c r="E191" s="5"/>
      <c r="F191" s="5"/>
      <c r="G191" s="5"/>
      <c r="H191" s="5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</row>
    <row r="192" spans="1:138">
      <c r="A192" s="5"/>
      <c r="B192" s="5"/>
      <c r="C192" s="5"/>
      <c r="D192" s="5"/>
      <c r="E192" s="5"/>
      <c r="F192" s="5"/>
      <c r="G192" s="5"/>
      <c r="H192" s="5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</row>
    <row r="193" spans="1:48">
      <c r="A193" s="5"/>
      <c r="B193" s="5"/>
      <c r="C193" s="5"/>
      <c r="D193" s="5"/>
      <c r="E193" s="5"/>
      <c r="F193" s="5"/>
      <c r="G193" s="5"/>
      <c r="H193" s="5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</row>
    <row r="194" spans="1:48">
      <c r="A194" s="5"/>
      <c r="B194" s="5"/>
      <c r="C194" s="5"/>
      <c r="D194" s="5"/>
      <c r="E194" s="5"/>
      <c r="F194" s="5"/>
      <c r="G194" s="5"/>
      <c r="H194" s="5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</row>
    <row r="195" spans="1:48">
      <c r="A195" s="5"/>
      <c r="B195" s="5"/>
      <c r="C195" s="5"/>
      <c r="D195" s="5"/>
      <c r="E195" s="5"/>
      <c r="F195" s="5"/>
      <c r="G195" s="5"/>
      <c r="H195" s="5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</row>
    <row r="196" spans="1:48">
      <c r="A196" s="5"/>
      <c r="B196" s="5"/>
      <c r="C196" s="5"/>
      <c r="D196" s="5"/>
      <c r="E196" s="5"/>
      <c r="F196" s="5"/>
      <c r="G196" s="5"/>
      <c r="H196" s="5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</row>
    <row r="197" spans="1:48">
      <c r="A197" s="5"/>
      <c r="B197" s="5"/>
      <c r="C197" s="5"/>
      <c r="D197" s="5"/>
      <c r="E197" s="5"/>
      <c r="F197" s="5"/>
      <c r="G197" s="5"/>
      <c r="H197" s="5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</row>
    <row r="198" spans="1:48">
      <c r="A198" s="5"/>
      <c r="B198" s="5"/>
      <c r="C198" s="5"/>
      <c r="D198" s="5"/>
      <c r="E198" s="5"/>
      <c r="F198" s="5"/>
      <c r="G198" s="5"/>
      <c r="H198" s="5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</row>
    <row r="199" spans="1:48">
      <c r="A199" s="5"/>
      <c r="B199" s="5"/>
      <c r="C199" s="5"/>
      <c r="D199" s="5"/>
      <c r="E199" s="5"/>
      <c r="F199" s="5"/>
      <c r="G199" s="5"/>
      <c r="H199" s="5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</row>
    <row r="200" spans="1:48">
      <c r="A200" s="5"/>
      <c r="B200" s="5"/>
      <c r="C200" s="5"/>
      <c r="D200" s="5"/>
      <c r="E200" s="5"/>
      <c r="F200" s="5"/>
      <c r="G200" s="5"/>
      <c r="H200" s="5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</row>
    <row r="201" spans="1:48">
      <c r="A201" s="5"/>
      <c r="B201" s="5"/>
      <c r="C201" s="5"/>
      <c r="D201" s="5"/>
      <c r="E201" s="5"/>
      <c r="F201" s="5"/>
      <c r="G201" s="5"/>
      <c r="H201" s="5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</row>
    <row r="202" spans="1:48">
      <c r="A202" s="5"/>
      <c r="B202" s="5"/>
      <c r="C202" s="5"/>
      <c r="D202" s="5"/>
      <c r="E202" s="5"/>
      <c r="F202" s="5"/>
      <c r="G202" s="5"/>
      <c r="H202" s="5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</row>
    <row r="203" spans="1:48">
      <c r="A203" s="5"/>
      <c r="B203" s="5"/>
      <c r="C203" s="5"/>
      <c r="D203" s="5"/>
      <c r="E203" s="5"/>
      <c r="F203" s="5"/>
      <c r="G203" s="5"/>
      <c r="H203" s="5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</row>
    <row r="204" spans="1:48">
      <c r="A204" s="5"/>
      <c r="B204" s="5"/>
      <c r="C204" s="5"/>
      <c r="D204" s="5"/>
      <c r="E204" s="5"/>
      <c r="F204" s="5"/>
      <c r="G204" s="5"/>
      <c r="H204" s="5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</row>
    <row r="205" spans="1:48">
      <c r="A205" s="5"/>
      <c r="B205" s="5"/>
      <c r="C205" s="5"/>
      <c r="D205" s="5"/>
      <c r="E205" s="5"/>
      <c r="F205" s="5"/>
      <c r="G205" s="5"/>
      <c r="H205" s="5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</row>
    <row r="206" spans="1:48">
      <c r="A206" s="5"/>
      <c r="B206" s="5"/>
      <c r="C206" s="5"/>
      <c r="D206" s="5"/>
      <c r="E206" s="5"/>
      <c r="F206" s="5"/>
      <c r="G206" s="5"/>
      <c r="H206" s="5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</row>
    <row r="207" spans="1:48">
      <c r="A207" s="5"/>
      <c r="B207" s="5"/>
      <c r="C207" s="5"/>
      <c r="D207" s="5"/>
      <c r="E207" s="5"/>
      <c r="F207" s="5"/>
      <c r="G207" s="5"/>
      <c r="H207" s="5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</row>
    <row r="208" spans="1:48">
      <c r="A208" s="5"/>
      <c r="B208" s="5"/>
      <c r="C208" s="5"/>
      <c r="D208" s="5"/>
      <c r="E208" s="5"/>
      <c r="F208" s="5"/>
      <c r="G208" s="5"/>
      <c r="H208" s="5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</row>
    <row r="209" spans="1:48">
      <c r="A209" s="5"/>
      <c r="B209" s="5"/>
      <c r="C209" s="5"/>
      <c r="D209" s="5"/>
      <c r="E209" s="5"/>
      <c r="F209" s="5"/>
      <c r="G209" s="5"/>
      <c r="H209" s="5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</row>
    <row r="210" spans="1:48">
      <c r="A210" s="5"/>
      <c r="B210" s="5"/>
      <c r="C210" s="5"/>
      <c r="D210" s="5"/>
      <c r="E210" s="5"/>
      <c r="F210" s="5"/>
      <c r="G210" s="5"/>
      <c r="H210" s="5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</row>
    <row r="211" spans="1:48">
      <c r="A211" s="5"/>
      <c r="B211" s="5"/>
      <c r="C211" s="5"/>
      <c r="D211" s="5"/>
      <c r="E211" s="5"/>
      <c r="F211" s="5"/>
      <c r="G211" s="5"/>
      <c r="H211" s="5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</row>
    <row r="212" spans="1:48">
      <c r="A212" s="5"/>
      <c r="B212" s="5"/>
      <c r="C212" s="5"/>
      <c r="D212" s="5"/>
      <c r="E212" s="5"/>
      <c r="F212" s="5"/>
      <c r="G212" s="5"/>
      <c r="H212" s="5"/>
    </row>
    <row r="213" spans="1:48">
      <c r="A213" s="5"/>
      <c r="B213" s="5"/>
      <c r="C213" s="5"/>
      <c r="D213" s="5"/>
      <c r="E213" s="5"/>
      <c r="F213" s="5"/>
      <c r="G213" s="5"/>
      <c r="H213" s="5"/>
    </row>
    <row r="214" spans="1:48">
      <c r="A214" s="5"/>
      <c r="B214" s="5"/>
      <c r="C214" s="5"/>
      <c r="D214" s="5"/>
      <c r="E214" s="5"/>
      <c r="F214" s="5"/>
      <c r="G214" s="5"/>
      <c r="H214" s="5"/>
    </row>
    <row r="215" spans="1:48">
      <c r="A215" s="5"/>
      <c r="B215" s="5"/>
      <c r="C215" s="5"/>
      <c r="D215" s="5"/>
      <c r="E215" s="5"/>
      <c r="F215" s="5"/>
      <c r="G215" s="5"/>
      <c r="H215" s="5"/>
    </row>
    <row r="216" spans="1:48">
      <c r="A216" s="5"/>
      <c r="B216" s="5"/>
      <c r="C216" s="5"/>
      <c r="D216" s="5"/>
      <c r="E216" s="5"/>
      <c r="F216" s="5"/>
      <c r="G216" s="5"/>
      <c r="H216" s="5"/>
    </row>
    <row r="217" spans="1:48">
      <c r="A217" s="5"/>
      <c r="B217" s="5"/>
      <c r="C217" s="5"/>
      <c r="D217" s="5"/>
      <c r="E217" s="5"/>
      <c r="F217" s="5"/>
      <c r="G217" s="5"/>
      <c r="H217" s="5"/>
    </row>
    <row r="218" spans="1:48">
      <c r="A218" s="5"/>
      <c r="B218" s="5"/>
      <c r="C218" s="5"/>
      <c r="D218" s="5"/>
      <c r="E218" s="5"/>
      <c r="F218" s="5"/>
      <c r="G218" s="5"/>
      <c r="H218" s="5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J26" sqref="J26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69"/>
      <c r="B3" s="369"/>
      <c r="C3" s="369"/>
      <c r="D3" s="369"/>
      <c r="E3" s="369"/>
      <c r="F3" s="369"/>
    </row>
    <row r="4" spans="1:8" ht="26.1" customHeight="1">
      <c r="A4" s="369"/>
      <c r="B4" s="576" t="s">
        <v>157</v>
      </c>
      <c r="C4" s="386" t="s">
        <v>154</v>
      </c>
      <c r="D4" s="386"/>
      <c r="E4" s="386" t="s">
        <v>151</v>
      </c>
      <c r="F4" s="386"/>
      <c r="H4" s="9" t="s">
        <v>177</v>
      </c>
    </row>
    <row r="5" spans="1:8" ht="38.65" customHeight="1">
      <c r="A5" s="369"/>
      <c r="B5" s="577"/>
      <c r="C5" s="387" t="s">
        <v>28</v>
      </c>
      <c r="D5" s="387" t="s">
        <v>29</v>
      </c>
      <c r="E5" s="387" t="s">
        <v>28</v>
      </c>
      <c r="F5" s="387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219</v>
      </c>
      <c r="C21" s="260">
        <f>'Distrib - regím. Altas nuevas'!$I$42</f>
        <v>1043.7953976420154</v>
      </c>
      <c r="D21" s="260">
        <f>'Distrib - regím. Altas nuevas'!$I$44</f>
        <v>1518.2011875472112</v>
      </c>
      <c r="E21" s="260">
        <f>'Distrib - regím. Altas nuevas'!$O$42</f>
        <v>1012.4419939014064</v>
      </c>
      <c r="F21" s="260">
        <f>'Distrib - regím. Altas nuevas'!$O$44</f>
        <v>1424.6675498792167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2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2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2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2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2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220</v>
      </c>
      <c r="C38" s="100">
        <f>C21/C45-1</f>
        <v>2.3368953333479103E-2</v>
      </c>
      <c r="D38" s="100">
        <f>D21/D45-1</f>
        <v>1.063165264121424E-2</v>
      </c>
      <c r="E38" s="100">
        <f>E21/E45-1</f>
        <v>2.4852963286809748E-2</v>
      </c>
      <c r="F38" s="100">
        <f>F21/F45-1</f>
        <v>2.6402753475610385E-2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201</v>
      </c>
    </row>
    <row r="42" spans="1:15" ht="23.85" customHeight="1">
      <c r="B42" s="13" t="s">
        <v>221</v>
      </c>
      <c r="K42" s="310"/>
      <c r="L42" s="310"/>
      <c r="M42" s="310"/>
      <c r="N42" s="310"/>
      <c r="O42" s="299"/>
    </row>
    <row r="43" spans="1:15" ht="35.65" customHeight="1">
      <c r="A43" s="245"/>
      <c r="B43" s="524"/>
      <c r="C43" s="459" t="s">
        <v>158</v>
      </c>
      <c r="D43" s="459"/>
      <c r="E43" s="459" t="s">
        <v>159</v>
      </c>
      <c r="F43" s="460"/>
      <c r="G43" s="460"/>
      <c r="H43" s="302"/>
      <c r="I43" s="302"/>
      <c r="K43" s="310"/>
      <c r="L43" s="310"/>
      <c r="M43" s="310"/>
      <c r="N43" s="310"/>
      <c r="O43" s="299"/>
    </row>
    <row r="44" spans="1:15">
      <c r="A44" s="245"/>
      <c r="B44" s="524"/>
      <c r="C44" s="459" t="s">
        <v>28</v>
      </c>
      <c r="D44" s="459" t="s">
        <v>29</v>
      </c>
      <c r="E44" s="459" t="s">
        <v>28</v>
      </c>
      <c r="F44" s="460" t="s">
        <v>29</v>
      </c>
      <c r="G44" s="460"/>
      <c r="H44" s="302"/>
      <c r="I44" s="302"/>
      <c r="K44" s="310"/>
      <c r="L44" s="311"/>
      <c r="M44" s="311"/>
      <c r="N44" s="310"/>
      <c r="O44" s="309"/>
    </row>
    <row r="45" spans="1:15" ht="21.4" customHeight="1">
      <c r="A45" s="245"/>
      <c r="B45" s="524"/>
      <c r="C45" s="461">
        <v>1019.96</v>
      </c>
      <c r="D45" s="461">
        <v>1502.23</v>
      </c>
      <c r="E45" s="459">
        <v>987.89</v>
      </c>
      <c r="F45" s="462">
        <v>1388.02</v>
      </c>
      <c r="G45" s="460"/>
      <c r="H45" s="302"/>
      <c r="I45" s="302"/>
      <c r="K45" s="310"/>
      <c r="L45" s="310"/>
      <c r="M45" s="310"/>
      <c r="N45" s="310"/>
      <c r="O45" s="299"/>
    </row>
    <row r="46" spans="1:15" ht="19.7" customHeight="1">
      <c r="A46" s="245"/>
      <c r="B46" s="524"/>
      <c r="C46" s="459"/>
      <c r="D46" s="459"/>
      <c r="E46" s="459"/>
      <c r="F46" s="460"/>
      <c r="G46" s="460"/>
      <c r="H46" s="302"/>
      <c r="I46" s="302"/>
      <c r="K46" s="310"/>
      <c r="L46" s="310"/>
      <c r="M46" s="310"/>
      <c r="N46" s="310"/>
      <c r="O46" s="299"/>
    </row>
    <row r="47" spans="1:15">
      <c r="A47" s="245"/>
      <c r="B47" s="524"/>
      <c r="C47" s="524"/>
      <c r="D47" s="524"/>
      <c r="E47" s="524"/>
      <c r="F47" s="443"/>
      <c r="G47" s="443"/>
      <c r="H47" s="302"/>
      <c r="I47" s="302"/>
      <c r="K47" s="310"/>
      <c r="L47" s="310"/>
      <c r="M47" s="310"/>
      <c r="N47" s="310"/>
      <c r="O47" s="299"/>
    </row>
    <row r="48" spans="1:15">
      <c r="A48" s="245"/>
      <c r="B48" s="443"/>
      <c r="C48" s="443"/>
      <c r="D48" s="443"/>
      <c r="E48" s="443"/>
      <c r="F48" s="443"/>
      <c r="G48" s="443"/>
      <c r="H48" s="466"/>
      <c r="I48" s="410"/>
      <c r="K48" s="310"/>
      <c r="L48" s="310"/>
      <c r="M48" s="310"/>
      <c r="N48" s="310"/>
      <c r="O48" s="299"/>
    </row>
    <row r="49" spans="1:15">
      <c r="A49" s="245"/>
      <c r="B49" s="443"/>
      <c r="C49" s="443"/>
      <c r="D49" s="443"/>
      <c r="E49" s="443"/>
      <c r="F49" s="443"/>
      <c r="G49" s="443"/>
      <c r="H49" s="302"/>
      <c r="I49" s="302"/>
      <c r="K49" s="310"/>
      <c r="L49" s="310"/>
      <c r="M49" s="310"/>
      <c r="N49" s="310"/>
      <c r="O49" s="299"/>
    </row>
    <row r="50" spans="1:15">
      <c r="A50" s="245"/>
      <c r="B50" s="443"/>
      <c r="C50" s="443"/>
      <c r="D50" s="443"/>
      <c r="E50" s="443"/>
      <c r="F50" s="443"/>
      <c r="G50" s="443"/>
      <c r="H50" s="302"/>
      <c r="I50" s="301"/>
      <c r="K50" s="299"/>
      <c r="L50" s="299"/>
      <c r="M50" s="299"/>
      <c r="N50" s="299"/>
      <c r="O50" s="299"/>
    </row>
    <row r="51" spans="1:15">
      <c r="A51" s="245"/>
      <c r="B51" s="443"/>
      <c r="C51" s="443"/>
      <c r="D51" s="443"/>
      <c r="E51" s="443"/>
      <c r="F51" s="443"/>
      <c r="G51" s="519"/>
      <c r="H51" s="302"/>
      <c r="I51" s="301"/>
      <c r="K51" s="299"/>
      <c r="L51" s="299"/>
      <c r="M51" s="299"/>
      <c r="N51" s="299"/>
      <c r="O51" s="299"/>
    </row>
    <row r="52" spans="1:15">
      <c r="A52" s="245"/>
      <c r="B52" s="443"/>
      <c r="C52" s="443"/>
      <c r="D52" s="443"/>
      <c r="E52" s="443"/>
      <c r="F52" s="443"/>
      <c r="G52" s="519"/>
      <c r="H52" s="409"/>
      <c r="I52" s="301"/>
      <c r="K52" s="299"/>
      <c r="L52" s="299"/>
      <c r="M52" s="299"/>
      <c r="N52" s="299"/>
      <c r="O52" s="299"/>
    </row>
    <row r="53" spans="1:15">
      <c r="A53" s="245"/>
      <c r="B53" s="443"/>
      <c r="C53" s="443"/>
      <c r="D53" s="443"/>
      <c r="E53" s="443"/>
      <c r="F53" s="443"/>
      <c r="G53" s="519"/>
      <c r="H53" s="302"/>
      <c r="I53" s="301"/>
      <c r="K53" s="302"/>
      <c r="L53" s="299"/>
      <c r="M53" s="299"/>
      <c r="N53" s="299"/>
      <c r="O53" s="299"/>
    </row>
    <row r="54" spans="1:15">
      <c r="B54" s="444"/>
      <c r="C54" s="443"/>
      <c r="D54" s="443"/>
      <c r="E54" s="443"/>
      <c r="F54" s="443"/>
      <c r="G54" s="438"/>
      <c r="H54" s="301"/>
      <c r="I54" s="301"/>
      <c r="K54" s="302"/>
      <c r="L54" s="302"/>
      <c r="M54" s="302"/>
      <c r="N54" s="302"/>
      <c r="O54" s="302"/>
    </row>
    <row r="55" spans="1:15">
      <c r="B55" s="444"/>
      <c r="C55" s="444"/>
      <c r="D55" s="444"/>
      <c r="E55" s="444"/>
      <c r="F55" s="444"/>
      <c r="G55" s="438"/>
      <c r="H55" s="301"/>
      <c r="I55" s="301"/>
    </row>
    <row r="56" spans="1:15">
      <c r="B56" s="444"/>
      <c r="C56" s="444"/>
      <c r="D56" s="444"/>
      <c r="E56" s="444"/>
      <c r="F56" s="444"/>
      <c r="G56" s="301"/>
    </row>
    <row r="57" spans="1:15">
      <c r="B57" s="525"/>
      <c r="C57" s="525"/>
      <c r="D57" s="525"/>
      <c r="E57" s="525"/>
      <c r="F57" s="525"/>
      <c r="G57" s="301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2022-09-26T05:51:39Z</dcterms:modified>
</cp:coreProperties>
</file>