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EGURIDAD SOCIAL\1 PENSIONES CONTRIBUTIVAS 2022\1 enero 22\"/>
    </mc:Choice>
  </mc:AlternateContent>
  <xr:revisionPtr revIDLastSave="0" documentId="8_{BC88189B-BD3F-4AE1-9670-8828B9504F04}" xr6:coauthVersionLast="47" xr6:coauthVersionMax="47" xr10:uidLastSave="{00000000-0000-0000-0000-000000000000}"/>
  <bookViews>
    <workbookView xWindow="-120" yWindow="-120" windowWidth="29040" windowHeight="1584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a" localSheetId="13">#REF!</definedName>
    <definedName name="a" localSheetId="3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€'!$B$1:$I$81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clases'!$B$1:$I$81</definedName>
    <definedName name="_xlnm.Print_Area" localSheetId="9">'Número pensiones (IP-J-V)'!$B$3:$I$90</definedName>
    <definedName name="_xlnm.Print_Area" localSheetId="10">'Número pensiones (O-FM)'!$B$3:$I$90</definedName>
    <definedName name="_xlnm.Print_Area" localSheetId="6">'P. Media €'!$B$1:$I$81</definedName>
    <definedName name="_xlnm.Print_Area" localSheetId="8">'Pensión media (nuevas altas)'!$A$1:$F$42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29" l="1"/>
  <c r="F4" i="30" l="1"/>
  <c r="H4" i="30"/>
  <c r="I51" i="30"/>
  <c r="G51" i="30"/>
  <c r="E51" i="30"/>
  <c r="L4" i="30" l="1"/>
  <c r="C21" i="25"/>
  <c r="T52" i="30"/>
  <c r="E25" i="30"/>
  <c r="G25" i="30"/>
  <c r="H25" i="30"/>
  <c r="I25" i="30"/>
  <c r="D21" i="25"/>
  <c r="E21" i="25"/>
  <c r="F21" i="25"/>
  <c r="D36" i="25"/>
  <c r="E36" i="25"/>
  <c r="F36" i="25"/>
  <c r="D37" i="25"/>
  <c r="E37" i="25"/>
  <c r="F37" i="25"/>
  <c r="C36" i="25"/>
  <c r="C37" i="25"/>
  <c r="E68" i="23"/>
  <c r="F68" i="23"/>
  <c r="G68" i="23"/>
  <c r="C12" i="27" l="1"/>
  <c r="C14" i="27" s="1"/>
  <c r="D6" i="27" l="1"/>
  <c r="D7" i="27"/>
  <c r="D8" i="27"/>
  <c r="D9" i="27"/>
  <c r="D10" i="27"/>
  <c r="D11" i="27"/>
  <c r="D68" i="23"/>
  <c r="D13" i="27" l="1"/>
  <c r="C48" i="27" s="1"/>
  <c r="C43" i="27"/>
  <c r="C45" i="27"/>
  <c r="C46" i="27"/>
  <c r="C47" i="27"/>
  <c r="C42" i="27"/>
  <c r="D12" i="27" l="1"/>
  <c r="C41" i="27"/>
  <c r="C44" i="27"/>
  <c r="C49" i="27" s="1"/>
  <c r="E45" i="27" l="1"/>
  <c r="C50" i="27"/>
  <c r="D45" i="27"/>
  <c r="F38" i="25"/>
  <c r="E38" i="25"/>
  <c r="D38" i="25"/>
  <c r="C38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B5" i="16" l="1"/>
  <c r="C5" i="15"/>
</calcChain>
</file>

<file path=xl/sharedStrings.xml><?xml version="1.0" encoding="utf-8"?>
<sst xmlns="http://schemas.openxmlformats.org/spreadsheetml/2006/main" count="906" uniqueCount="228">
  <si>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</si>
  <si>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</si>
  <si>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</si>
  <si>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</si>
  <si>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</si>
  <si>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</si>
  <si>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</si>
  <si>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</si>
  <si>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</si>
  <si>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</si>
  <si>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</si>
  <si>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</si>
  <si>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</si>
  <si>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</si>
  <si>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</si>
  <si>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</si>
  <si>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</si>
  <si>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</si>
  <si>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</si>
  <si>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</si>
  <si>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</si>
  <si>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</si>
  <si>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</si>
  <si>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</si>
  <si>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</si>
  <si>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</si>
  <si>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</si>
  <si>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</si>
  <si>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</si>
  <si>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</si>
  <si>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</si>
  <si>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</si>
  <si>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</si>
  <si>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</si>
  <si>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</si>
  <si>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</si>
  <si>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</si>
  <si>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</si>
  <si>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</si>
  <si>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</si>
  <si>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</si>
  <si>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</si>
  <si>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</si>
  <si>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</si>
  <si>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</si>
  <si>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</si>
  <si>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</si>
  <si>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</si>
  <si>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</si>
  <si>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</si>
  <si>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</si>
  <si>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</si>
  <si>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</si>
  <si>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</si>
  <si>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</si>
  <si>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</si>
  <si>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</si>
  <si>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</si>
  <si>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</si>
  <si>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</si>
  <si>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</si>
  <si>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</si>
  <si>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</si>
  <si>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</si>
  <si>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</si>
  <si>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</si>
  <si>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</si>
  <si>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</si>
  <si>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</si>
  <si>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</si>
  <si>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</si>
  <si>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</si>
  <si>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</si>
  <si>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</si>
  <si>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</si>
  <si>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</si>
  <si>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</si>
  <si>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</si>
  <si>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</si>
  <si>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</si>
  <si>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</si>
  <si>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</si>
  <si>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</si>
  <si>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</si>
  <si>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</si>
  <si>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</si>
  <si>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</si>
  <si>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</si>
  <si>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</si>
  <si>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</si>
  <si>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</si>
  <si>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</si>
  <si>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</si>
  <si>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</si>
  <si>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</si>
  <si>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</si>
  <si>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</si>
  <si>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</si>
  <si>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</si>
  <si>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</si>
  <si>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</si>
  <si>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</si>
  <si>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</si>
  <si>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</si>
  <si>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</si>
  <si>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</si>
  <si>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</si>
  <si>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</si>
  <si>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</si>
  <si>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</si>
  <si>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</si>
  <si>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</si>
  <si>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</si>
  <si>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</si>
  <si>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</si>
  <si>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</si>
  <si>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</si>
  <si>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</si>
  <si>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</si>
  <si>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</si>
  <si>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</si>
  <si>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</si>
  <si>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</si>
  <si>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</si>
  <si>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</si>
  <si>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</si>
  <si>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</si>
  <si>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</si>
  <si>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</si>
  <si>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</si>
  <si>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</si>
  <si>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</si>
  <si>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</si>
  <si>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</si>
  <si>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</si>
  <si>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</si>
  <si>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</si>
  <si>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</si>
  <si>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</si>
  <si>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</si>
  <si>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</si>
  <si>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</si>
  <si>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</si>
  <si>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</si>
  <si>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</si>
  <si>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</si>
  <si>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</si>
  <si>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</si>
  <si>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</si>
  <si>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</si>
  <si>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</si>
  <si>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</si>
  <si>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</si>
  <si>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</si>
  <si>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</si>
  <si>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</si>
  <si>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</si>
  <si>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</si>
  <si>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</si>
  <si>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</si>
  <si>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</si>
  <si>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</si>
  <si>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</si>
  <si>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</si>
  <si>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</si>
  <si>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</si>
  <si>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</si>
  <si>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</si>
  <si>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</si>
  <si>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</si>
  <si>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</si>
  <si>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</si>
  <si>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</si>
  <si>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</si>
  <si>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</si>
  <si>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</si>
  <si>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</si>
  <si>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</si>
  <si>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</si>
  <si>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</si>
  <si>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</si>
  <si>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</si>
  <si>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</si>
  <si>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</si>
  <si>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</si>
  <si>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</si>
  <si>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</si>
  <si>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</si>
  <si>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</si>
  <si>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</si>
  <si>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</si>
  <si>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</si>
  <si>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</si>
  <si>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</si>
  <si>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</si>
  <si>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>Totales
por género</t>
  </si>
  <si>
    <t xml:space="preserve">Total </t>
  </si>
  <si>
    <t>(1) 2008-2021 Pensión media de las altas acumuladas de cada año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</si>
  <si>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</si>
  <si>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</si>
  <si>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</si>
  <si>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</si>
  <si>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</si>
  <si>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</si>
  <si>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</si>
  <si>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</si>
  <si>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</si>
  <si>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</si>
  <si>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</si>
  <si>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</si>
  <si>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</si>
  <si>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años</t>
  </si>
  <si>
    <t>Tasa de variación anual</t>
  </si>
  <si>
    <t>PENSIÓN MEDIA (€/mes)</t>
  </si>
  <si>
    <t>% SOBRE
  TOTAL
 NACIONAL</t>
  </si>
  <si>
    <t>PENSIÓN MEDIA MENSUAL</t>
  </si>
  <si>
    <t>PENSIONES CONTRIBUTIVAS EN VIGOR A 1 DE NOVIEMBRE DE 2022</t>
  </si>
  <si>
    <t>OCTUBRE 2022</t>
  </si>
  <si>
    <t>Datos a 1 de Noviembre de 2022</t>
  </si>
  <si>
    <t xml:space="preserve">  1 de Noviembre de 2022</t>
  </si>
  <si>
    <t>Octubre 2022</t>
  </si>
  <si>
    <t>Octubre 2022 (2)</t>
  </si>
  <si>
    <t>(2) Incremento sobre Octubre 2021</t>
  </si>
  <si>
    <t>1 de  Noviembre de 2022</t>
  </si>
  <si>
    <t>1 de Noviembre de 2022</t>
  </si>
  <si>
    <t>Datos a 01 de Noviembre de 2022</t>
  </si>
  <si>
    <t>PENSIONISTAS DEL SISTEMA DE SEGURIDAD SOCIAL  A 1 DE NOVIEMBRE DE 2022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</si>
  <si>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43 pensiones de las que no consta el género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</si>
</sst>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2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1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42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  <xf numFmtId="0" fontId="124" fillId="0" borderId="0"/>
    <xf numFmtId="0" fontId="8" fillId="0" borderId="0"/>
    <xf numFmtId="0" fontId="125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5" fillId="0" borderId="0" applyFont="0" applyFill="0" applyBorder="0" applyAlignment="0" applyProtection="0"/>
    <xf numFmtId="0" fontId="45" fillId="35" borderId="0" applyNumberForma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3" fontId="126" fillId="37" borderId="13" applyNumberFormat="0" applyFont="0" applyBorder="0" applyAlignment="0" applyProtection="0">
      <alignment horizontal="right" vertical="center" indent="1"/>
    </xf>
    <xf numFmtId="0" fontId="101" fillId="39" borderId="14" applyNumberFormat="0" applyFont="0" applyBorder="0" applyAlignment="0" applyProtection="0">
      <alignment horizontal="center" vertical="center"/>
    </xf>
    <xf numFmtId="0" fontId="101" fillId="41" borderId="14" applyNumberFormat="0" applyFont="0" applyBorder="0" applyAlignment="0" applyProtection="0">
      <alignment horizontal="center" vertical="center"/>
    </xf>
    <xf numFmtId="0" fontId="101" fillId="44" borderId="12" applyNumberFormat="0" applyFont="0" applyBorder="0" applyAlignment="0" applyProtection="0">
      <alignment horizontal="center" vertical="center"/>
    </xf>
    <xf numFmtId="0" fontId="101" fillId="46" borderId="12" applyNumberFormat="0" applyFont="0" applyBorder="0" applyAlignment="0" applyProtection="0">
      <alignment horizontal="center" vertical="center"/>
    </xf>
    <xf numFmtId="0" fontId="128" fillId="49" borderId="11" applyNumberFormat="0" applyFont="0" applyBorder="0" applyAlignment="0" applyProtection="0">
      <alignment horizontal="center" vertical="center" wrapText="1"/>
    </xf>
    <xf numFmtId="0" fontId="128" fillId="50" borderId="11" applyNumberFormat="0" applyFont="0" applyBorder="0" applyAlignment="0" applyProtection="0">
      <alignment horizontal="center" vertical="center" wrapText="1"/>
    </xf>
    <xf numFmtId="3" fontId="126" fillId="51" borderId="15" applyNumberFormat="0" applyFont="0" applyBorder="0" applyAlignment="0" applyProtection="0">
      <alignment horizontal="right" indent="1"/>
    </xf>
    <xf numFmtId="3" fontId="126" fillId="52" borderId="13" applyNumberFormat="0" applyFont="0" applyBorder="0" applyAlignment="0" applyProtection="0">
      <alignment horizontal="right" vertical="center" indent="1"/>
    </xf>
    <xf numFmtId="3" fontId="126" fillId="53" borderId="15" applyNumberFormat="0" applyFont="0" applyBorder="0" applyAlignment="0" applyProtection="0">
      <alignment horizontal="right" indent="1"/>
    </xf>
    <xf numFmtId="3" fontId="126" fillId="54" borderId="13" applyNumberFormat="0" applyFont="0" applyBorder="0" applyAlignment="0" applyProtection="0">
      <alignment horizontal="right" vertical="center" indent="1"/>
    </xf>
    <xf numFmtId="0" fontId="128" fillId="55" borderId="13" applyNumberFormat="0" applyFont="0" applyBorder="0" applyAlignment="0" applyProtection="0">
      <alignment horizontal="center" vertical="center" wrapText="1"/>
    </xf>
    <xf numFmtId="0" fontId="128" fillId="56" borderId="13" applyNumberFormat="0" applyFont="0" applyBorder="0" applyAlignment="0" applyProtection="0">
      <alignment horizontal="center" vertical="center" wrapText="1"/>
    </xf>
    <xf numFmtId="0" fontId="128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9" fillId="58" borderId="17" applyNumberFormat="0" applyFont="0" applyBorder="0" applyAlignment="0" applyProtection="0">
      <alignment horizontal="right" vertical="top" indent="1"/>
    </xf>
    <xf numFmtId="37" fontId="129" fillId="59" borderId="13" applyNumberFormat="0" applyFont="0" applyBorder="0" applyAlignment="0" applyProtection="0">
      <alignment horizontal="right" vertical="top" indent="1"/>
    </xf>
    <xf numFmtId="0" fontId="130" fillId="60" borderId="16" applyNumberFormat="0" applyFont="0" applyBorder="0" applyAlignment="0" applyProtection="0">
      <alignment horizontal="right" vertical="center" indent="1"/>
    </xf>
    <xf numFmtId="0" fontId="130" fillId="60" borderId="13" applyNumberFormat="0" applyFont="0" applyBorder="0" applyAlignment="0" applyProtection="0">
      <alignment horizontal="right" vertical="center" indent="1"/>
    </xf>
    <xf numFmtId="0" fontId="130" fillId="61" borderId="13" applyNumberFormat="0" applyFont="0" applyBorder="0" applyAlignment="0" applyProtection="0">
      <alignment horizontal="right" vertical="center" indent="1"/>
    </xf>
    <xf numFmtId="3" fontId="126" fillId="62" borderId="15" applyNumberFormat="0" applyFont="0" applyBorder="0" applyAlignment="0" applyProtection="0">
      <alignment horizontal="right" indent="1"/>
    </xf>
    <xf numFmtId="3" fontId="126" fillId="63" borderId="13" applyNumberFormat="0" applyFont="0" applyBorder="0" applyAlignment="0" applyProtection="0">
      <alignment horizontal="right" vertical="center" indent="1"/>
    </xf>
    <xf numFmtId="0" fontId="130" fillId="64" borderId="16" applyNumberFormat="0" applyFont="0" applyBorder="0" applyAlignment="0" applyProtection="0">
      <alignment horizontal="right" vertical="center" indent="1"/>
    </xf>
    <xf numFmtId="0" fontId="130" fillId="65" borderId="16" applyNumberFormat="0" applyFont="0" applyBorder="0" applyAlignment="0" applyProtection="0">
      <alignment horizontal="right" vertical="center" indent="1"/>
    </xf>
    <xf numFmtId="0" fontId="130" fillId="66" borderId="16" applyNumberFormat="0" applyFont="0" applyBorder="0" applyAlignment="0" applyProtection="0">
      <alignment horizontal="right" vertical="center" indent="1"/>
    </xf>
    <xf numFmtId="0" fontId="130" fillId="67" borderId="16" applyNumberFormat="0" applyFont="0" applyBorder="0" applyAlignment="0" applyProtection="0">
      <alignment horizontal="right" vertical="center" indent="1"/>
    </xf>
    <xf numFmtId="0" fontId="131" fillId="68" borderId="0" applyNumberFormat="0" applyFont="0" applyBorder="0" applyAlignment="0" applyProtection="0"/>
    <xf numFmtId="0" fontId="131" fillId="69" borderId="0" applyNumberFormat="0" applyFont="0" applyBorder="0" applyAlignment="0" applyProtection="0"/>
    <xf numFmtId="0" fontId="131" fillId="70" borderId="0" applyNumberFormat="0" applyFont="0" applyBorder="0" applyAlignment="0" applyProtection="0"/>
    <xf numFmtId="0" fontId="131" fillId="71" borderId="0" applyNumberFormat="0" applyFont="0" applyBorder="0" applyAlignment="0" applyProtection="0"/>
    <xf numFmtId="0" fontId="131" fillId="72" borderId="0" applyNumberFormat="0" applyFont="0" applyBorder="0" applyAlignment="0" applyProtection="0"/>
    <xf numFmtId="0" fontId="131" fillId="73" borderId="0" applyNumberFormat="0" applyFont="0" applyBorder="0" applyAlignment="0" applyProtection="0"/>
    <xf numFmtId="0" fontId="131" fillId="74" borderId="0" applyNumberFormat="0" applyFont="0" applyBorder="0" applyAlignment="0" applyProtection="0"/>
    <xf numFmtId="0" fontId="131" fillId="75" borderId="0" applyNumberFormat="0" applyFont="0" applyBorder="0" applyAlignment="0" applyProtection="0"/>
    <xf numFmtId="0" fontId="131" fillId="76" borderId="0" applyNumberFormat="0" applyFont="0" applyBorder="0" applyAlignment="0" applyProtection="0"/>
    <xf numFmtId="0" fontId="132" fillId="0" borderId="0"/>
    <xf numFmtId="37" fontId="129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31" fillId="80" borderId="0" applyNumberFormat="0" applyFont="0" applyBorder="0" applyAlignment="0" applyProtection="0"/>
    <xf numFmtId="0" fontId="131" fillId="81" borderId="0" applyNumberFormat="0" applyFont="0" applyBorder="0" applyAlignment="0" applyProtection="0"/>
    <xf numFmtId="0" fontId="131" fillId="82" borderId="0" applyNumberFormat="0" applyFont="0" applyBorder="0" applyAlignment="0" applyProtection="0"/>
    <xf numFmtId="0" fontId="131" fillId="83" borderId="0" applyNumberFormat="0" applyFont="0" applyBorder="0" applyAlignment="0" applyProtection="0"/>
    <xf numFmtId="0" fontId="131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3" fillId="90" borderId="0" applyNumberFormat="0" applyFont="0" applyBorder="0" applyAlignment="0" applyProtection="0">
      <alignment vertical="top"/>
    </xf>
    <xf numFmtId="3" fontId="133" fillId="91" borderId="0" applyNumberFormat="0" applyFont="0" applyBorder="0" applyAlignment="0" applyProtection="0">
      <alignment vertical="top"/>
    </xf>
    <xf numFmtId="0" fontId="131" fillId="92" borderId="0" applyNumberFormat="0" applyFont="0" applyBorder="0" applyAlignment="0" applyProtection="0"/>
    <xf numFmtId="0" fontId="131" fillId="93" borderId="0" applyNumberFormat="0" applyFont="0" applyBorder="0" applyAlignment="0" applyProtection="0"/>
    <xf numFmtId="0" fontId="131" fillId="94" borderId="0" applyNumberFormat="0" applyFont="0" applyBorder="0" applyAlignment="0" applyProtection="0"/>
    <xf numFmtId="0" fontId="131" fillId="95" borderId="0" applyNumberFormat="0" applyFont="0" applyBorder="0" applyAlignment="0" applyProtection="0"/>
    <xf numFmtId="0" fontId="131" fillId="0" borderId="0" applyNumberFormat="0" applyFont="0" applyBorder="0" applyAlignment="0" applyProtection="0"/>
    <xf numFmtId="3" fontId="133" fillId="96" borderId="0" applyNumberFormat="0" applyFont="0" applyBorder="0" applyAlignment="0" applyProtection="0">
      <alignment vertical="top"/>
    </xf>
    <xf numFmtId="0" fontId="131" fillId="97" borderId="0" applyNumberFormat="0" applyFont="0" applyBorder="0" applyAlignment="0" applyProtection="0"/>
    <xf numFmtId="0" fontId="131" fillId="98" borderId="0" applyNumberFormat="0" applyFont="0" applyBorder="0" applyAlignment="0" applyProtection="0"/>
    <xf numFmtId="0" fontId="131" fillId="99" borderId="0" applyNumberFormat="0" applyFont="0" applyBorder="0" applyAlignment="0" applyProtection="0"/>
    <xf numFmtId="0" fontId="131" fillId="100" borderId="0" applyNumberFormat="0" applyFont="0" applyBorder="0" applyAlignment="0" applyProtection="0"/>
    <xf numFmtId="0" fontId="131" fillId="101" borderId="0" applyNumberFormat="0" applyFont="0" applyBorder="0" applyAlignment="0" applyProtection="0"/>
    <xf numFmtId="0" fontId="131" fillId="102" borderId="0" applyNumberFormat="0" applyFont="0" applyBorder="0" applyAlignment="0" applyProtection="0"/>
    <xf numFmtId="0" fontId="131" fillId="76" borderId="0" applyNumberFormat="0" applyFont="0" applyBorder="0" applyAlignment="0" applyProtection="0"/>
    <xf numFmtId="0" fontId="134" fillId="103" borderId="11" applyNumberFormat="0" applyFont="0" applyBorder="0" applyAlignment="0" applyProtection="0">
      <alignment horizontal="center" vertical="center"/>
    </xf>
    <xf numFmtId="0" fontId="127" fillId="104" borderId="11" applyNumberFormat="0" applyFont="0" applyBorder="0" applyAlignment="0" applyProtection="0">
      <alignment horizontal="center" vertical="center"/>
    </xf>
    <xf numFmtId="0" fontId="127" fillId="105" borderId="11" applyNumberFormat="0" applyFont="0" applyBorder="0" applyAlignment="0" applyProtection="0">
      <alignment horizontal="center" vertical="center"/>
    </xf>
    <xf numFmtId="0" fontId="127" fillId="106" borderId="11" applyNumberFormat="0" applyFont="0" applyBorder="0" applyAlignment="0" applyProtection="0">
      <alignment horizontal="center" vertical="center"/>
    </xf>
    <xf numFmtId="0" fontId="127" fillId="107" borderId="11" applyNumberFormat="0" applyFont="0" applyBorder="0" applyAlignment="0" applyProtection="0">
      <alignment horizontal="center" vertical="center"/>
    </xf>
    <xf numFmtId="0" fontId="127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101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</cellStyleXfs>
  <cellXfs count="493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49" fillId="0" borderId="0" xfId="18" applyFont="1" applyAlignment="1">
      <alignment horizontal="right" indent="2"/>
    </xf>
    <xf numFmtId="0" fontId="50" fillId="0" borderId="0" xfId="18" applyFont="1" applyAlignment="1">
      <alignment horizontal="right" indent="2"/>
    </xf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2" fillId="27" borderId="0" xfId="7" applyFont="1" applyFill="1" applyAlignment="1">
      <alignment horizontal="centerContinuous"/>
    </xf>
    <xf numFmtId="0" fontId="53" fillId="0" borderId="0" xfId="7" applyFont="1"/>
    <xf numFmtId="0" fontId="53" fillId="0" borderId="0" xfId="7" applyFont="1" applyAlignment="1">
      <alignment horizontal="centerContinuous" vertical="center"/>
    </xf>
    <xf numFmtId="0" fontId="66" fillId="0" borderId="0" xfId="7" applyFont="1"/>
    <xf numFmtId="0" fontId="63" fillId="0" borderId="0" xfId="7" applyFont="1"/>
    <xf numFmtId="3" fontId="53" fillId="0" borderId="0" xfId="7" applyNumberFormat="1" applyFont="1"/>
    <xf numFmtId="4" fontId="53" fillId="0" borderId="0" xfId="7" applyNumberFormat="1" applyFont="1"/>
    <xf numFmtId="3" fontId="67" fillId="28" borderId="0" xfId="7" applyNumberFormat="1" applyFont="1" applyFill="1" applyAlignment="1">
      <alignment vertical="top"/>
    </xf>
    <xf numFmtId="0" fontId="53" fillId="0" borderId="1" xfId="7" applyFont="1" applyBorder="1"/>
    <xf numFmtId="169" fontId="53" fillId="0" borderId="0" xfId="7" applyNumberFormat="1" applyFont="1"/>
    <xf numFmtId="0" fontId="72" fillId="0" borderId="0" xfId="7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9" fontId="53" fillId="0" borderId="0" xfId="7" applyNumberFormat="1" applyFont="1"/>
    <xf numFmtId="0" fontId="54" fillId="0" borderId="0" xfId="17" applyFont="1"/>
    <xf numFmtId="2" fontId="54" fillId="0" borderId="0" xfId="17" applyNumberFormat="1" applyFont="1"/>
    <xf numFmtId="0" fontId="76" fillId="0" borderId="0" xfId="17" applyFont="1" applyAlignment="1">
      <alignment horizontal="center"/>
    </xf>
    <xf numFmtId="0" fontId="56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3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9" fillId="0" borderId="0" xfId="7" applyFont="1" applyAlignment="1">
      <alignment horizontal="centerContinuous"/>
    </xf>
    <xf numFmtId="0" fontId="81" fillId="0" borderId="0" xfId="0" applyFont="1" applyAlignment="1">
      <alignment horizontal="right" vertical="center" wrapText="1"/>
    </xf>
    <xf numFmtId="0" fontId="74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168" fontId="65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2" fillId="0" borderId="0" xfId="0" applyFont="1"/>
    <xf numFmtId="3" fontId="0" fillId="0" borderId="0" xfId="0" applyNumberForma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4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6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3" fontId="78" fillId="31" borderId="0" xfId="0" applyNumberFormat="1" applyFont="1" applyFill="1" applyAlignment="1">
      <alignment horizontal="centerContinuous"/>
    </xf>
    <xf numFmtId="0" fontId="0" fillId="31" borderId="0" xfId="0" applyFill="1" applyAlignment="1">
      <alignment horizontal="centerContinuous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1" fillId="31" borderId="0" xfId="0" applyFont="1" applyFill="1" applyAlignment="1">
      <alignment horizontal="centerContinuous" vertical="center"/>
    </xf>
    <xf numFmtId="4" fontId="10" fillId="0" borderId="0" xfId="18" applyNumberFormat="1" applyFont="1"/>
    <xf numFmtId="0" fontId="86" fillId="0" borderId="0" xfId="18" applyFont="1" applyAlignment="1">
      <alignment horizontal="centerContinuous" vertical="center"/>
    </xf>
    <xf numFmtId="0" fontId="10" fillId="0" borderId="0" xfId="18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Font="1" applyAlignment="1">
      <alignment horizontal="right" indent="2"/>
    </xf>
    <xf numFmtId="0" fontId="53" fillId="0" borderId="0" xfId="18" applyFont="1"/>
    <xf numFmtId="0" fontId="42" fillId="29" borderId="0" xfId="18" applyFont="1" applyFill="1" applyAlignment="1">
      <alignment horizontal="center" vertical="center" wrapText="1"/>
    </xf>
    <xf numFmtId="0" fontId="53" fillId="29" borderId="0" xfId="18" applyFont="1" applyFill="1" applyAlignment="1">
      <alignment horizontal="center" vertical="center" wrapText="1"/>
    </xf>
    <xf numFmtId="0" fontId="69" fillId="29" borderId="0" xfId="18" applyFont="1" applyFill="1" applyAlignment="1">
      <alignment horizontal="center" vertical="center" wrapText="1"/>
    </xf>
    <xf numFmtId="4" fontId="69" fillId="29" borderId="0" xfId="18" applyNumberFormat="1" applyFont="1" applyFill="1" applyAlignment="1">
      <alignment horizontal="center" vertical="center" wrapText="1"/>
    </xf>
    <xf numFmtId="0" fontId="69" fillId="3" borderId="0" xfId="18" applyFont="1" applyFill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Font="1"/>
    <xf numFmtId="0" fontId="90" fillId="0" borderId="0" xfId="18" applyFont="1"/>
    <xf numFmtId="0" fontId="90" fillId="5" borderId="0" xfId="18" applyFont="1" applyFill="1"/>
    <xf numFmtId="0" fontId="53" fillId="4" borderId="0" xfId="18" applyFont="1" applyFill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Font="1"/>
    <xf numFmtId="3" fontId="53" fillId="0" borderId="0" xfId="18" applyNumberFormat="1" applyFont="1" applyAlignment="1">
      <alignment horizontal="right" indent="1"/>
    </xf>
    <xf numFmtId="4" fontId="53" fillId="0" borderId="0" xfId="18" applyNumberFormat="1" applyFont="1" applyAlignment="1">
      <alignment horizontal="right" indent="1"/>
    </xf>
    <xf numFmtId="3" fontId="69" fillId="0" borderId="0" xfId="18" applyNumberFormat="1" applyFont="1" applyAlignment="1">
      <alignment horizontal="right" vertical="center" indent="1"/>
    </xf>
    <xf numFmtId="4" fontId="69" fillId="0" borderId="0" xfId="18" applyNumberFormat="1" applyFont="1" applyAlignment="1">
      <alignment horizontal="right" vertical="center" indent="1"/>
    </xf>
    <xf numFmtId="0" fontId="92" fillId="0" borderId="0" xfId="18" applyFont="1" applyAlignment="1">
      <alignment horizontal="right" indent="2"/>
    </xf>
    <xf numFmtId="3" fontId="53" fillId="0" borderId="0" xfId="18" applyNumberFormat="1" applyFont="1"/>
    <xf numFmtId="4" fontId="53" fillId="0" borderId="0" xfId="18" applyNumberFormat="1" applyFont="1"/>
    <xf numFmtId="0" fontId="53" fillId="0" borderId="0" xfId="18" applyFont="1" applyAlignment="1">
      <alignment horizontal="right"/>
    </xf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Font="1" applyAlignment="1">
      <alignment horizontal="centerContinuous" vertical="center"/>
    </xf>
    <xf numFmtId="14" fontId="53" fillId="0" borderId="0" xfId="18" applyNumberFormat="1" applyFont="1"/>
    <xf numFmtId="0" fontId="93" fillId="0" borderId="0" xfId="18" applyFont="1"/>
    <xf numFmtId="0" fontId="78" fillId="29" borderId="0" xfId="18" applyFont="1" applyFill="1" applyAlignment="1">
      <alignment horizontal="center" vertical="center" wrapText="1"/>
    </xf>
    <xf numFmtId="0" fontId="53" fillId="0" borderId="0" xfId="18" applyFont="1" applyAlignment="1">
      <alignment horizontal="right" vertical="center" indent="2"/>
    </xf>
    <xf numFmtId="0" fontId="69" fillId="3" borderId="0" xfId="18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3" fillId="4" borderId="0" xfId="18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3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3" fillId="0" borderId="0" xfId="18" applyNumberFormat="1" applyFont="1" applyAlignment="1">
      <alignment horizontal="right" vertical="center"/>
    </xf>
    <xf numFmtId="0" fontId="91" fillId="0" borderId="0" xfId="18" applyFont="1" applyAlignment="1">
      <alignment vertical="center"/>
    </xf>
    <xf numFmtId="0" fontId="69" fillId="0" borderId="0" xfId="18" applyFont="1" applyAlignment="1">
      <alignment horizontal="right" vertical="center" indent="2"/>
    </xf>
    <xf numFmtId="0" fontId="53" fillId="0" borderId="0" xfId="18" applyFont="1" applyAlignment="1">
      <alignment horizontal="left" vertical="center"/>
    </xf>
    <xf numFmtId="0" fontId="53" fillId="0" borderId="0" xfId="18" applyFont="1" applyAlignment="1">
      <alignment horizontal="right" indent="4"/>
    </xf>
    <xf numFmtId="10" fontId="53" fillId="0" borderId="0" xfId="18" applyNumberFormat="1" applyFont="1"/>
    <xf numFmtId="2" fontId="53" fillId="0" borderId="0" xfId="18" applyNumberFormat="1" applyFont="1"/>
    <xf numFmtId="0" fontId="54" fillId="0" borderId="0" xfId="18" applyFont="1" applyAlignment="1">
      <alignment horizontal="right" indent="2"/>
    </xf>
    <xf numFmtId="0" fontId="54" fillId="0" borderId="0" xfId="18" applyFont="1"/>
    <xf numFmtId="3" fontId="54" fillId="0" borderId="0" xfId="18" applyNumberFormat="1" applyFo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0" fontId="53" fillId="4" borderId="0" xfId="114" applyFont="1" applyFill="1" applyAlignment="1">
      <alignment horizontal="right" vertical="center" indent="1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3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0" fillId="0" borderId="0" xfId="0" applyFont="1" applyAlignment="1">
      <alignment horizontal="right" vertical="center" wrapText="1"/>
    </xf>
    <xf numFmtId="0" fontId="10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2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6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6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5" fillId="0" borderId="0" xfId="0" applyFont="1" applyAlignment="1">
      <alignment horizontal="left" vertical="center"/>
    </xf>
    <xf numFmtId="0" fontId="100" fillId="0" borderId="0" xfId="0" applyFont="1" applyAlignment="1">
      <alignment horizontal="left" vertical="center"/>
    </xf>
    <xf numFmtId="3" fontId="100" fillId="0" borderId="0" xfId="0" applyNumberFormat="1" applyFont="1" applyAlignment="1">
      <alignment vertical="center"/>
    </xf>
    <xf numFmtId="168" fontId="100" fillId="0" borderId="0" xfId="0" applyNumberFormat="1" applyFont="1" applyAlignment="1">
      <alignment vertical="center"/>
    </xf>
    <xf numFmtId="0" fontId="107" fillId="0" borderId="0" xfId="0" applyFont="1" applyAlignment="1">
      <alignment horizontal="left" vertical="center"/>
    </xf>
    <xf numFmtId="0" fontId="108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05" fillId="0" borderId="0" xfId="0" applyFont="1" applyAlignment="1">
      <alignment horizontal="right" vertical="center" wrapText="1"/>
    </xf>
    <xf numFmtId="0" fontId="105" fillId="0" borderId="0" xfId="0" applyFont="1" applyAlignment="1">
      <alignment vertical="center"/>
    </xf>
    <xf numFmtId="0" fontId="100" fillId="0" borderId="0" xfId="0" applyFont="1" applyAlignment="1">
      <alignment horizontal="left" vertical="center" wrapText="1"/>
    </xf>
    <xf numFmtId="0" fontId="98" fillId="0" borderId="0" xfId="0" applyFont="1" applyAlignment="1">
      <alignment vertical="center"/>
    </xf>
    <xf numFmtId="3" fontId="100" fillId="0" borderId="0" xfId="0" applyNumberFormat="1" applyFont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101" fillId="0" borderId="0" xfId="0" applyFont="1" applyAlignment="1">
      <alignment horizontal="right" vertical="center" wrapText="1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02" fillId="0" borderId="0" xfId="0" quotePrefix="1" applyFont="1" applyAlignment="1">
      <alignment horizontal="right" vertical="center" wrapText="1"/>
    </xf>
    <xf numFmtId="0" fontId="106" fillId="0" borderId="0" xfId="0" applyFont="1" applyAlignment="1">
      <alignment horizontal="right" vertical="center" wrapText="1"/>
    </xf>
    <xf numFmtId="3" fontId="100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97" fillId="0" borderId="0" xfId="0" applyFont="1" applyAlignment="1">
      <alignment vertical="center"/>
    </xf>
    <xf numFmtId="0" fontId="99" fillId="0" borderId="0" xfId="0" applyFont="1" applyAlignment="1">
      <alignment vertical="center"/>
    </xf>
    <xf numFmtId="0" fontId="100" fillId="0" borderId="0" xfId="0" applyFont="1" applyAlignment="1">
      <alignment vertical="center" wrapText="1"/>
    </xf>
    <xf numFmtId="0" fontId="64" fillId="0" borderId="0" xfId="7" applyFont="1"/>
    <xf numFmtId="0" fontId="111" fillId="0" borderId="0" xfId="0" applyFont="1"/>
    <xf numFmtId="3" fontId="112" fillId="0" borderId="0" xfId="0" applyNumberFormat="1" applyFont="1" applyAlignment="1">
      <alignment vertical="center"/>
    </xf>
    <xf numFmtId="168" fontId="112" fillId="0" borderId="0" xfId="0" applyNumberFormat="1" applyFont="1" applyAlignment="1">
      <alignment vertical="center"/>
    </xf>
    <xf numFmtId="0" fontId="113" fillId="0" borderId="0" xfId="0" applyFont="1" applyAlignment="1">
      <alignment vertical="center"/>
    </xf>
    <xf numFmtId="168" fontId="114" fillId="0" borderId="0" xfId="0" applyNumberFormat="1" applyFont="1" applyAlignment="1">
      <alignment vertical="center"/>
    </xf>
    <xf numFmtId="0" fontId="115" fillId="0" borderId="0" xfId="0" applyFont="1" applyAlignment="1">
      <alignment horizontal="left" vertical="center"/>
    </xf>
    <xf numFmtId="0" fontId="112" fillId="0" borderId="0" xfId="0" applyFont="1" applyAlignment="1">
      <alignment horizontal="left" vertical="center"/>
    </xf>
    <xf numFmtId="0" fontId="115" fillId="0" borderId="0" xfId="0" applyFont="1" applyAlignment="1">
      <alignment horizontal="right" vertical="center"/>
    </xf>
    <xf numFmtId="0" fontId="116" fillId="0" borderId="0" xfId="0" applyFont="1" applyAlignment="1">
      <alignment horizontal="left" vertical="center"/>
    </xf>
    <xf numFmtId="0" fontId="114" fillId="0" borderId="0" xfId="0" applyFont="1" applyAlignment="1">
      <alignment horizontal="left" vertical="center"/>
    </xf>
    <xf numFmtId="3" fontId="114" fillId="0" borderId="0" xfId="0" applyNumberFormat="1" applyFont="1" applyAlignment="1">
      <alignment vertical="center"/>
    </xf>
    <xf numFmtId="0" fontId="115" fillId="0" borderId="0" xfId="0" applyFont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100" fillId="0" borderId="0" xfId="1" applyNumberFormat="1" applyFont="1" applyAlignment="1">
      <alignment vertical="center"/>
    </xf>
    <xf numFmtId="3" fontId="100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9" fillId="0" borderId="0" xfId="139" applyNumberFormat="1" applyFont="1"/>
    <xf numFmtId="4" fontId="119" fillId="0" borderId="0" xfId="139" applyNumberFormat="1" applyFont="1"/>
    <xf numFmtId="0" fontId="117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9" fillId="3" borderId="0" xfId="18" applyNumberFormat="1" applyFont="1" applyFill="1" applyAlignment="1">
      <alignment horizontal="right" vertical="center"/>
    </xf>
    <xf numFmtId="171" fontId="53" fillId="4" borderId="0" xfId="18" applyNumberFormat="1" applyFont="1" applyFill="1" applyAlignment="1">
      <alignment horizontal="right" vertical="center"/>
    </xf>
    <xf numFmtId="171" fontId="53" fillId="0" borderId="0" xfId="18" applyNumberFormat="1" applyFont="1" applyAlignment="1">
      <alignment horizontal="right" vertical="center"/>
    </xf>
    <xf numFmtId="172" fontId="53" fillId="0" borderId="0" xfId="114" applyNumberFormat="1" applyFont="1" applyBorder="1" applyAlignment="1">
      <alignment horizontal="right" indent="2"/>
    </xf>
    <xf numFmtId="172" fontId="69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3" fillId="0" borderId="0" xfId="7" applyFont="1" applyAlignment="1">
      <alignment horizontal="centerContinuous" vertical="center"/>
    </xf>
    <xf numFmtId="0" fontId="56" fillId="0" borderId="0" xfId="7" applyFont="1" applyAlignment="1">
      <alignment horizontal="right" vertical="center"/>
    </xf>
    <xf numFmtId="2" fontId="43" fillId="0" borderId="0" xfId="0" applyNumberFormat="1" applyFont="1"/>
    <xf numFmtId="2" fontId="0" fillId="0" borderId="0" xfId="0" applyNumberFormat="1"/>
    <xf numFmtId="0" fontId="65" fillId="0" borderId="0" xfId="157" applyFont="1" applyFill="1" applyBorder="1" applyAlignment="1">
      <alignment horizontal="center" vertical="center" wrapText="1"/>
    </xf>
    <xf numFmtId="37" fontId="127" fillId="0" borderId="0" xfId="159" applyNumberFormat="1" applyFont="1" applyFill="1" applyBorder="1" applyAlignment="1"/>
    <xf numFmtId="37" fontId="135" fillId="0" borderId="0" xfId="159" applyNumberFormat="1" applyFont="1" applyFill="1" applyBorder="1" applyAlignment="1" applyProtection="1">
      <alignment vertical="center"/>
      <protection locked="0"/>
    </xf>
    <xf numFmtId="4" fontId="136" fillId="0" borderId="0" xfId="0" applyNumberFormat="1" applyFont="1"/>
    <xf numFmtId="4" fontId="137" fillId="0" borderId="0" xfId="0" applyNumberFormat="1" applyFont="1" applyAlignment="1">
      <alignment horizontal="right" vertical="center" wrapText="1"/>
    </xf>
    <xf numFmtId="10" fontId="0" fillId="0" borderId="0" xfId="238" applyNumberFormat="1" applyFont="1"/>
    <xf numFmtId="0" fontId="54" fillId="0" borderId="18" xfId="114" applyFont="1" applyBorder="1"/>
    <xf numFmtId="0" fontId="53" fillId="4" borderId="18" xfId="114" applyFont="1" applyFill="1" applyBorder="1" applyAlignment="1">
      <alignment horizontal="right" vertical="center"/>
    </xf>
    <xf numFmtId="10" fontId="69" fillId="29" borderId="18" xfId="17" applyNumberFormat="1" applyFont="1" applyFill="1" applyBorder="1" applyAlignment="1">
      <alignment horizontal="centerContinuous" vertical="center" wrapText="1"/>
    </xf>
    <xf numFmtId="0" fontId="93" fillId="0" borderId="18" xfId="18" applyFont="1" applyBorder="1"/>
    <xf numFmtId="0" fontId="53" fillId="0" borderId="18" xfId="18" applyFont="1" applyBorder="1"/>
    <xf numFmtId="0" fontId="53" fillId="0" borderId="18" xfId="18" applyFont="1" applyBorder="1" applyAlignment="1">
      <alignment horizontal="right" indent="2"/>
    </xf>
    <xf numFmtId="0" fontId="88" fillId="0" borderId="18" xfId="18" applyFont="1" applyBorder="1" applyAlignment="1">
      <alignment horizontal="centerContinuous" vertical="center"/>
    </xf>
    <xf numFmtId="0" fontId="53" fillId="0" borderId="18" xfId="18" applyFont="1" applyBorder="1" applyAlignment="1">
      <alignment horizontal="centerContinuous" vertical="center"/>
    </xf>
    <xf numFmtId="4" fontId="53" fillId="0" borderId="18" xfId="18" applyNumberFormat="1" applyFont="1" applyBorder="1" applyAlignment="1">
      <alignment horizontal="centerContinuous" vertical="center"/>
    </xf>
    <xf numFmtId="0" fontId="78" fillId="29" borderId="18" xfId="18" applyFont="1" applyFill="1" applyBorder="1" applyAlignment="1">
      <alignment horizontal="center" vertical="center" wrapText="1"/>
    </xf>
    <xf numFmtId="0" fontId="69" fillId="29" borderId="18" xfId="18" applyFont="1" applyFill="1" applyBorder="1" applyAlignment="1">
      <alignment horizontal="center" vertical="center" wrapText="1"/>
    </xf>
    <xf numFmtId="4" fontId="78" fillId="29" borderId="18" xfId="18" applyNumberFormat="1" applyFont="1" applyFill="1" applyBorder="1" applyAlignment="1">
      <alignment horizontal="center" vertical="center" wrapText="1"/>
    </xf>
    <xf numFmtId="0" fontId="53" fillId="0" borderId="18" xfId="18" applyFont="1" applyBorder="1" applyAlignment="1">
      <alignment horizontal="right" indent="4"/>
    </xf>
    <xf numFmtId="3" fontId="53" fillId="0" borderId="18" xfId="18" applyNumberFormat="1" applyFont="1" applyBorder="1"/>
    <xf numFmtId="10" fontId="53" fillId="0" borderId="18" xfId="18" applyNumberFormat="1" applyFont="1" applyBorder="1"/>
    <xf numFmtId="2" fontId="53" fillId="0" borderId="18" xfId="18" applyNumberFormat="1" applyFont="1" applyBorder="1"/>
    <xf numFmtId="0" fontId="69" fillId="109" borderId="0" xfId="18" applyFont="1" applyFill="1" applyAlignment="1">
      <alignment vertical="center"/>
    </xf>
    <xf numFmtId="3" fontId="69" fillId="109" borderId="0" xfId="18" applyNumberFormat="1" applyFont="1" applyFill="1" applyAlignment="1">
      <alignment horizontal="right" vertical="center"/>
    </xf>
    <xf numFmtId="4" fontId="69" fillId="109" borderId="0" xfId="18" applyNumberFormat="1" applyFont="1" applyFill="1" applyAlignment="1">
      <alignment horizontal="right" vertical="center"/>
    </xf>
    <xf numFmtId="171" fontId="69" fillId="109" borderId="0" xfId="18" applyNumberFormat="1" applyFont="1" applyFill="1" applyAlignment="1">
      <alignment horizontal="right" vertical="center"/>
    </xf>
    <xf numFmtId="3" fontId="69" fillId="109" borderId="0" xfId="7" applyNumberFormat="1" applyFont="1" applyFill="1"/>
    <xf numFmtId="0" fontId="56" fillId="109" borderId="0" xfId="7" applyFont="1" applyFill="1"/>
    <xf numFmtId="4" fontId="69" fillId="109" borderId="0" xfId="7" applyNumberFormat="1" applyFont="1" applyFill="1"/>
    <xf numFmtId="3" fontId="70" fillId="111" borderId="0" xfId="7" applyNumberFormat="1" applyFont="1" applyFill="1" applyAlignment="1">
      <alignment vertical="top"/>
    </xf>
    <xf numFmtId="0" fontId="68" fillId="109" borderId="0" xfId="7" applyFont="1" applyFill="1"/>
    <xf numFmtId="0" fontId="54" fillId="0" borderId="18" xfId="17" applyFont="1" applyBorder="1"/>
    <xf numFmtId="0" fontId="65" fillId="0" borderId="18" xfId="1" applyFont="1" applyBorder="1" applyAlignment="1">
      <alignment horizontal="left" vertical="center"/>
    </xf>
    <xf numFmtId="3" fontId="54" fillId="29" borderId="18" xfId="1" applyNumberFormat="1" applyFont="1" applyFill="1" applyBorder="1" applyAlignment="1">
      <alignment horizontal="center" vertical="center"/>
    </xf>
    <xf numFmtId="4" fontId="54" fillId="29" borderId="18" xfId="1" applyNumberFormat="1" applyFont="1" applyFill="1" applyBorder="1" applyAlignment="1">
      <alignment horizontal="center" vertical="center"/>
    </xf>
    <xf numFmtId="0" fontId="54" fillId="29" borderId="18" xfId="1" applyFont="1" applyFill="1" applyBorder="1" applyAlignment="1">
      <alignment horizontal="center" vertical="center"/>
    </xf>
    <xf numFmtId="0" fontId="74" fillId="0" borderId="18" xfId="1" applyFont="1" applyBorder="1" applyAlignment="1">
      <alignment horizontal="center"/>
    </xf>
    <xf numFmtId="3" fontId="54" fillId="0" borderId="18" xfId="1" applyNumberFormat="1" applyFont="1" applyBorder="1"/>
    <xf numFmtId="4" fontId="54" fillId="0" borderId="18" xfId="1" applyNumberFormat="1" applyFont="1" applyBorder="1"/>
    <xf numFmtId="0" fontId="74" fillId="0" borderId="18" xfId="1" quotePrefix="1" applyFont="1" applyBorder="1" applyAlignment="1">
      <alignment horizontal="center"/>
    </xf>
    <xf numFmtId="0" fontId="75" fillId="109" borderId="18" xfId="1" applyFont="1" applyFill="1" applyBorder="1" applyAlignment="1">
      <alignment horizontal="center" vertical="center"/>
    </xf>
    <xf numFmtId="3" fontId="65" fillId="109" borderId="18" xfId="1" applyNumberFormat="1" applyFont="1" applyFill="1" applyBorder="1" applyAlignment="1">
      <alignment vertical="center"/>
    </xf>
    <xf numFmtId="4" fontId="65" fillId="109" borderId="18" xfId="1" applyNumberFormat="1" applyFont="1" applyFill="1" applyBorder="1" applyAlignment="1">
      <alignment vertical="center"/>
    </xf>
    <xf numFmtId="0" fontId="77" fillId="0" borderId="18" xfId="1" applyFont="1" applyBorder="1" applyAlignment="1">
      <alignment horizontal="center"/>
    </xf>
    <xf numFmtId="3" fontId="54" fillId="0" borderId="18" xfId="1" applyNumberFormat="1" applyFont="1" applyBorder="1" applyAlignment="1">
      <alignment horizontal="center"/>
    </xf>
    <xf numFmtId="4" fontId="54" fillId="0" borderId="18" xfId="1" applyNumberFormat="1" applyFont="1" applyBorder="1" applyAlignment="1">
      <alignment horizontal="center"/>
    </xf>
    <xf numFmtId="0" fontId="54" fillId="0" borderId="18" xfId="1" applyFont="1" applyBorder="1" applyAlignment="1">
      <alignment horizontal="center"/>
    </xf>
    <xf numFmtId="0" fontId="53" fillId="0" borderId="18" xfId="7" applyFont="1" applyBorder="1"/>
    <xf numFmtId="0" fontId="78" fillId="32" borderId="18" xfId="7" applyFont="1" applyFill="1" applyBorder="1" applyAlignment="1">
      <alignment horizontal="centerContinuous" vertical="center" wrapText="1"/>
    </xf>
    <xf numFmtId="0" fontId="78" fillId="32" borderId="18" xfId="7" applyFont="1" applyFill="1" applyBorder="1" applyAlignment="1">
      <alignment horizontal="center" vertical="center" wrapText="1"/>
    </xf>
    <xf numFmtId="0" fontId="69" fillId="0" borderId="0" xfId="17" applyFont="1" applyAlignment="1">
      <alignment horizontal="left" vertical="center" wrapText="1"/>
    </xf>
    <xf numFmtId="0" fontId="80" fillId="0" borderId="0" xfId="17" applyFont="1" applyAlignment="1">
      <alignment horizontal="left" wrapText="1"/>
    </xf>
    <xf numFmtId="0" fontId="0" fillId="0" borderId="18" xfId="0" applyBorder="1"/>
    <xf numFmtId="0" fontId="69" fillId="29" borderId="18" xfId="0" applyFont="1" applyFill="1" applyBorder="1" applyAlignment="1">
      <alignment horizontal="centerContinuous" vertical="center" wrapText="1"/>
    </xf>
    <xf numFmtId="0" fontId="69" fillId="29" borderId="18" xfId="0" applyFont="1" applyFill="1" applyBorder="1" applyAlignment="1">
      <alignment horizontal="center" vertical="center" wrapText="1"/>
    </xf>
    <xf numFmtId="0" fontId="69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5" fillId="0" borderId="18" xfId="0" applyFont="1" applyBorder="1" applyAlignment="1">
      <alignment horizontal="left" vertical="center" wrapText="1" indent="1"/>
    </xf>
    <xf numFmtId="3" fontId="82" fillId="0" borderId="18" xfId="5" applyNumberFormat="1" applyFont="1" applyBorder="1" applyAlignment="1">
      <alignment horizontal="right" vertical="center" indent="1"/>
    </xf>
    <xf numFmtId="171" fontId="53" fillId="0" borderId="18" xfId="5" applyNumberFormat="1" applyFont="1" applyBorder="1" applyAlignment="1">
      <alignment horizontal="right" vertical="center" indent="1"/>
    </xf>
    <xf numFmtId="171" fontId="82" fillId="0" borderId="18" xfId="5" applyNumberFormat="1" applyFont="1" applyBorder="1" applyAlignment="1">
      <alignment horizontal="right" vertical="center" indent="1"/>
    </xf>
    <xf numFmtId="0" fontId="69" fillId="0" borderId="18" xfId="5" applyFont="1" applyBorder="1" applyAlignment="1">
      <alignment horizontal="left" vertical="center" wrapText="1" indent="1"/>
    </xf>
    <xf numFmtId="0" fontId="85" fillId="3" borderId="18" xfId="0" applyFont="1" applyFill="1" applyBorder="1" applyAlignment="1">
      <alignment horizontal="left" vertical="center" wrapText="1" indent="1"/>
    </xf>
    <xf numFmtId="3" fontId="85" fillId="3" borderId="18" xfId="5" applyNumberFormat="1" applyFont="1" applyFill="1" applyBorder="1" applyAlignment="1">
      <alignment horizontal="right" vertical="center" indent="1"/>
    </xf>
    <xf numFmtId="171" fontId="69" fillId="3" borderId="18" xfId="5" applyNumberFormat="1" applyFont="1" applyFill="1" applyBorder="1" applyAlignment="1">
      <alignment horizontal="right" vertical="center" indent="1"/>
    </xf>
    <xf numFmtId="171" fontId="85" fillId="3" borderId="18" xfId="5" applyNumberFormat="1" applyFont="1" applyFill="1" applyBorder="1" applyAlignment="1">
      <alignment horizontal="right" vertical="center" indent="1"/>
    </xf>
    <xf numFmtId="0" fontId="85" fillId="109" borderId="18" xfId="0" applyFont="1" applyFill="1" applyBorder="1" applyAlignment="1">
      <alignment horizontal="left" vertical="center" wrapText="1" indent="1"/>
    </xf>
    <xf numFmtId="3" fontId="69" fillId="109" borderId="18" xfId="5" applyNumberFormat="1" applyFont="1" applyFill="1" applyBorder="1" applyAlignment="1">
      <alignment horizontal="right" vertical="center" indent="1"/>
    </xf>
    <xf numFmtId="171" fontId="69" fillId="109" borderId="18" xfId="5" applyNumberFormat="1" applyFont="1" applyFill="1" applyBorder="1" applyAlignment="1">
      <alignment horizontal="right" vertical="center" indent="1"/>
    </xf>
    <xf numFmtId="0" fontId="78" fillId="31" borderId="18" xfId="0" applyFont="1" applyFill="1" applyBorder="1" applyAlignment="1">
      <alignment horizontal="centerContinuous" vertical="center"/>
    </xf>
    <xf numFmtId="0" fontId="78" fillId="31" borderId="18" xfId="0" applyFont="1" applyFill="1" applyBorder="1" applyAlignment="1">
      <alignment horizontal="center" vertical="center" wrapText="1"/>
    </xf>
    <xf numFmtId="0" fontId="69" fillId="29" borderId="18" xfId="18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Continuous" vertical="center" wrapText="1"/>
    </xf>
    <xf numFmtId="4" fontId="69" fillId="29" borderId="18" xfId="18" applyNumberFormat="1" applyFont="1" applyFill="1" applyBorder="1" applyAlignment="1">
      <alignment horizontal="center" vertical="center" wrapText="1"/>
    </xf>
    <xf numFmtId="0" fontId="90" fillId="0" borderId="18" xfId="18" applyFont="1" applyBorder="1"/>
    <xf numFmtId="0" fontId="69" fillId="109" borderId="18" xfId="18" applyFont="1" applyFill="1" applyBorder="1" applyAlignment="1">
      <alignment horizontal="center" vertical="center"/>
    </xf>
    <xf numFmtId="0" fontId="92" fillId="0" borderId="18" xfId="18" applyFont="1" applyBorder="1" applyAlignment="1">
      <alignment horizontal="right" indent="2"/>
    </xf>
    <xf numFmtId="4" fontId="53" fillId="0" borderId="18" xfId="18" applyNumberFormat="1" applyFont="1" applyBorder="1"/>
    <xf numFmtId="3" fontId="69" fillId="109" borderId="18" xfId="18" applyNumberFormat="1" applyFont="1" applyFill="1" applyBorder="1" applyAlignment="1">
      <alignment horizontal="right" vertical="center"/>
    </xf>
    <xf numFmtId="4" fontId="69" fillId="109" borderId="18" xfId="18" applyNumberFormat="1" applyFont="1" applyFill="1" applyBorder="1" applyAlignment="1">
      <alignment horizontal="right" vertical="center"/>
    </xf>
    <xf numFmtId="0" fontId="69" fillId="109" borderId="18" xfId="18" applyFont="1" applyFill="1" applyBorder="1" applyAlignment="1">
      <alignment vertical="center"/>
    </xf>
    <xf numFmtId="0" fontId="69" fillId="109" borderId="18" xfId="18" applyFont="1" applyFill="1" applyBorder="1" applyAlignment="1">
      <alignment horizontal="right" vertical="center" indent="1"/>
    </xf>
    <xf numFmtId="3" fontId="69" fillId="109" borderId="18" xfId="18" applyNumberFormat="1" applyFont="1" applyFill="1" applyBorder="1" applyAlignment="1">
      <alignment horizontal="right" vertical="center" indent="1"/>
    </xf>
    <xf numFmtId="4" fontId="69" fillId="109" borderId="18" xfId="18" applyNumberFormat="1" applyFont="1" applyFill="1" applyBorder="1" applyAlignment="1">
      <alignment horizontal="right" vertical="center" indent="1"/>
    </xf>
    <xf numFmtId="0" fontId="69" fillId="0" borderId="18" xfId="18" applyFont="1" applyBorder="1" applyAlignment="1">
      <alignment horizontal="center" vertical="center"/>
    </xf>
    <xf numFmtId="0" fontId="53" fillId="0" borderId="0" xfId="114" applyFont="1" applyBorder="1" applyAlignment="1">
      <alignment horizontal="right" vertical="center"/>
    </xf>
    <xf numFmtId="0" fontId="69" fillId="110" borderId="18" xfId="114" applyFont="1" applyFill="1" applyBorder="1" applyAlignment="1">
      <alignment horizontal="left" indent="2"/>
    </xf>
    <xf numFmtId="3" fontId="69" fillId="109" borderId="18" xfId="114" applyNumberFormat="1" applyFont="1" applyFill="1" applyBorder="1" applyAlignment="1">
      <alignment horizontal="right" indent="2"/>
    </xf>
    <xf numFmtId="172" fontId="69" fillId="109" borderId="18" xfId="114" applyNumberFormat="1" applyFont="1" applyFill="1" applyBorder="1" applyAlignment="1">
      <alignment horizontal="right" indent="2"/>
    </xf>
    <xf numFmtId="0" fontId="53" fillId="0" borderId="0" xfId="7" applyFont="1" applyAlignment="1">
      <alignment horizontal="center"/>
    </xf>
    <xf numFmtId="2" fontId="42" fillId="0" borderId="0" xfId="0" applyNumberFormat="1" applyFont="1"/>
    <xf numFmtId="3" fontId="91" fillId="0" borderId="0" xfId="18" applyNumberFormat="1" applyFont="1" applyAlignment="1">
      <alignment vertical="center"/>
    </xf>
    <xf numFmtId="0" fontId="63" fillId="27" borderId="0" xfId="7" applyFont="1" applyFill="1" applyAlignment="1">
      <alignment horizontal="centerContinuous" vertical="center"/>
    </xf>
    <xf numFmtId="0" fontId="56" fillId="0" borderId="0" xfId="7" applyFont="1" applyAlignment="1">
      <alignment horizontal="center" vertical="center"/>
    </xf>
    <xf numFmtId="0" fontId="56" fillId="31" borderId="0" xfId="7" applyFont="1" applyFill="1" applyAlignment="1">
      <alignment horizontal="left" vertical="center" indent="1"/>
    </xf>
    <xf numFmtId="0" fontId="63" fillId="31" borderId="0" xfId="7" applyFont="1" applyFill="1"/>
    <xf numFmtId="0" fontId="65" fillId="2" borderId="0" xfId="7" applyFont="1" applyFill="1" applyAlignment="1">
      <alignment horizontal="center" vertical="center"/>
    </xf>
    <xf numFmtId="0" fontId="64" fillId="27" borderId="0" xfId="7" applyFont="1" applyFill="1" applyAlignment="1">
      <alignment horizontal="right" vertical="center"/>
    </xf>
    <xf numFmtId="0" fontId="64" fillId="0" borderId="0" xfId="7" applyFont="1" applyAlignment="1">
      <alignment vertical="center"/>
    </xf>
    <xf numFmtId="0" fontId="64" fillId="27" borderId="0" xfId="7" applyFont="1" applyFill="1" applyAlignment="1">
      <alignment horizontal="center" vertical="center"/>
    </xf>
    <xf numFmtId="0" fontId="53" fillId="27" borderId="0" xfId="7" applyFont="1" applyFill="1"/>
    <xf numFmtId="0" fontId="58" fillId="27" borderId="0" xfId="7" applyFont="1" applyFill="1" applyAlignment="1">
      <alignment horizontal="centerContinuous"/>
    </xf>
    <xf numFmtId="0" fontId="64" fillId="27" borderId="0" xfId="7" applyFont="1" applyFill="1" applyAlignment="1">
      <alignment horizontal="centerContinuous" vertical="center"/>
    </xf>
    <xf numFmtId="0" fontId="65" fillId="0" borderId="0" xfId="7" applyFont="1" applyAlignment="1">
      <alignment horizontal="center" vertical="center"/>
    </xf>
    <xf numFmtId="0" fontId="64" fillId="0" borderId="0" xfId="7" applyFont="1" applyAlignment="1">
      <alignment horizontal="centerContinuous" vertical="center"/>
    </xf>
    <xf numFmtId="0" fontId="63" fillId="0" borderId="0" xfId="7" applyFont="1" applyAlignment="1">
      <alignment horizontal="center" vertical="center"/>
    </xf>
    <xf numFmtId="4" fontId="63" fillId="0" borderId="0" xfId="7" applyNumberFormat="1" applyFont="1"/>
    <xf numFmtId="49" fontId="0" fillId="0" borderId="0" xfId="0" applyNumberFormat="1"/>
    <xf numFmtId="0" fontId="78" fillId="0" borderId="0" xfId="18" applyFont="1" applyAlignment="1">
      <alignment horizontal="center" vertical="center" wrapText="1"/>
    </xf>
    <xf numFmtId="0" fontId="69" fillId="0" borderId="0" xfId="18" applyFont="1" applyAlignment="1">
      <alignment horizontal="center" vertical="center" wrapText="1"/>
    </xf>
    <xf numFmtId="4" fontId="69" fillId="0" borderId="0" xfId="18" applyNumberFormat="1" applyFont="1" applyAlignment="1">
      <alignment horizontal="center" vertical="center" wrapText="1"/>
    </xf>
    <xf numFmtId="0" fontId="69" fillId="38" borderId="18" xfId="157" applyFont="1" applyFill="1" applyBorder="1" applyAlignment="1">
      <alignment horizontal="right" vertical="center" wrapText="1" indent="1"/>
    </xf>
    <xf numFmtId="43" fontId="43" fillId="0" borderId="0" xfId="239" applyFont="1" applyFill="1"/>
    <xf numFmtId="43" fontId="43" fillId="0" borderId="0" xfId="239" applyFont="1"/>
    <xf numFmtId="4" fontId="66" fillId="0" borderId="0" xfId="7" applyNumberFormat="1" applyFont="1"/>
    <xf numFmtId="0" fontId="69" fillId="0" borderId="0" xfId="7" applyFont="1"/>
    <xf numFmtId="0" fontId="67" fillId="0" borderId="0" xfId="7" applyFont="1" applyAlignment="1">
      <alignment vertical="top"/>
    </xf>
    <xf numFmtId="0" fontId="53" fillId="0" borderId="24" xfId="18" applyFont="1" applyBorder="1" applyAlignment="1">
      <alignment horizontal="right" indent="2"/>
    </xf>
    <xf numFmtId="0" fontId="53" fillId="0" borderId="25" xfId="18" applyFont="1" applyBorder="1"/>
    <xf numFmtId="0" fontId="53" fillId="0" borderId="26" xfId="18" applyFont="1" applyBorder="1"/>
    <xf numFmtId="3" fontId="53" fillId="0" borderId="26" xfId="18" applyNumberFormat="1" applyFont="1" applyBorder="1"/>
    <xf numFmtId="37" fontId="127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173" fontId="139" fillId="0" borderId="0" xfId="239" applyNumberFormat="1" applyFont="1" applyBorder="1" applyAlignment="1">
      <alignment horizontal="right" vertical="center" wrapText="1"/>
    </xf>
    <xf numFmtId="173" fontId="140" fillId="0" borderId="0" xfId="239" applyNumberFormat="1" applyFont="1"/>
    <xf numFmtId="2" fontId="141" fillId="0" borderId="0" xfId="0" applyNumberFormat="1" applyFont="1" applyAlignment="1">
      <alignment horizontal="right" indent="2"/>
    </xf>
    <xf numFmtId="0" fontId="10" fillId="0" borderId="0" xfId="7" applyFont="1" applyAlignment="1">
      <alignment horizontal="center" vertical="center"/>
    </xf>
    <xf numFmtId="0" fontId="62" fillId="27" borderId="0" xfId="7" applyFont="1" applyFill="1" applyAlignment="1">
      <alignment horizontal="center"/>
    </xf>
    <xf numFmtId="0" fontId="63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9" fillId="0" borderId="0" xfId="7" applyNumberFormat="1" applyFont="1"/>
    <xf numFmtId="2" fontId="53" fillId="0" borderId="0" xfId="7" applyNumberFormat="1" applyFont="1"/>
    <xf numFmtId="0" fontId="48" fillId="0" borderId="0" xfId="120" applyFont="1" applyAlignment="1">
      <alignment vertical="center"/>
    </xf>
    <xf numFmtId="0" fontId="53" fillId="0" borderId="0" xfId="7" applyFont="1" applyAlignment="1">
      <alignment vertical="center"/>
    </xf>
    <xf numFmtId="0" fontId="68" fillId="109" borderId="0" xfId="7" applyFont="1" applyFill="1" applyAlignment="1">
      <alignment vertical="center"/>
    </xf>
    <xf numFmtId="3" fontId="69" fillId="109" borderId="0" xfId="7" applyNumberFormat="1" applyFont="1" applyFill="1" applyAlignment="1">
      <alignment vertical="center"/>
    </xf>
    <xf numFmtId="169" fontId="53" fillId="0" borderId="0" xfId="7" applyNumberFormat="1" applyFont="1" applyAlignment="1">
      <alignment vertical="center"/>
    </xf>
    <xf numFmtId="0" fontId="56" fillId="0" borderId="0" xfId="7" applyFont="1" applyAlignment="1">
      <alignment vertical="center"/>
    </xf>
    <xf numFmtId="3" fontId="69" fillId="0" borderId="0" xfId="7" applyNumberFormat="1" applyFont="1" applyAlignment="1">
      <alignment vertical="center"/>
    </xf>
    <xf numFmtId="3" fontId="119" fillId="0" borderId="0" xfId="139" applyNumberFormat="1" applyFont="1" applyAlignment="1">
      <alignment vertical="center"/>
    </xf>
    <xf numFmtId="4" fontId="119" fillId="0" borderId="0" xfId="139" applyNumberFormat="1" applyFont="1" applyAlignment="1">
      <alignment vertical="center"/>
    </xf>
    <xf numFmtId="3" fontId="53" fillId="0" borderId="0" xfId="7" applyNumberFormat="1" applyFont="1" applyAlignment="1">
      <alignment horizontal="right"/>
    </xf>
    <xf numFmtId="0" fontId="69" fillId="0" borderId="0" xfId="114" applyFont="1" applyBorder="1" applyAlignment="1">
      <alignment horizontal="right" indent="5"/>
    </xf>
    <xf numFmtId="0" fontId="73" fillId="0" borderId="0" xfId="7" applyFont="1" applyAlignment="1">
      <alignment horizontal="left"/>
    </xf>
    <xf numFmtId="3" fontId="69" fillId="113" borderId="18" xfId="7" applyNumberFormat="1" applyFont="1" applyFill="1" applyBorder="1" applyAlignment="1">
      <alignment horizontal="right"/>
    </xf>
    <xf numFmtId="0" fontId="69" fillId="0" borderId="0" xfId="114" applyFont="1" applyBorder="1"/>
    <xf numFmtId="0" fontId="69" fillId="0" borderId="27" xfId="114" applyFont="1" applyBorder="1"/>
    <xf numFmtId="0" fontId="69" fillId="113" borderId="0" xfId="114" applyFont="1" applyFill="1" applyBorder="1"/>
    <xf numFmtId="3" fontId="78" fillId="113" borderId="0" xfId="7" applyNumberFormat="1" applyFont="1" applyFill="1" applyAlignment="1">
      <alignment vertical="center"/>
    </xf>
    <xf numFmtId="3" fontId="78" fillId="113" borderId="18" xfId="7" applyNumberFormat="1" applyFont="1" applyFill="1" applyBorder="1" applyAlignment="1">
      <alignment vertical="center"/>
    </xf>
    <xf numFmtId="0" fontId="78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8" fillId="113" borderId="0" xfId="7" applyFont="1" applyFill="1" applyAlignment="1">
      <alignment vertical="center"/>
    </xf>
    <xf numFmtId="0" fontId="42" fillId="113" borderId="18" xfId="114" applyFont="1" applyFill="1" applyBorder="1"/>
    <xf numFmtId="4" fontId="95" fillId="0" borderId="0" xfId="114" applyNumberFormat="1" applyFont="1"/>
    <xf numFmtId="0" fontId="143" fillId="0" borderId="0" xfId="7" applyFont="1"/>
    <xf numFmtId="3" fontId="144" fillId="0" borderId="0" xfId="139" applyNumberFormat="1" applyFont="1"/>
    <xf numFmtId="3" fontId="145" fillId="0" borderId="0" xfId="139" applyNumberFormat="1" applyFont="1" applyAlignment="1">
      <alignment vertical="center"/>
    </xf>
    <xf numFmtId="0" fontId="143" fillId="0" borderId="0" xfId="7" applyFont="1" applyAlignment="1">
      <alignment vertical="center"/>
    </xf>
    <xf numFmtId="0" fontId="146" fillId="0" borderId="0" xfId="114" applyFont="1"/>
    <xf numFmtId="3" fontId="146" fillId="0" borderId="0" xfId="114" applyNumberFormat="1" applyFont="1"/>
    <xf numFmtId="0" fontId="53" fillId="0" borderId="0" xfId="7" quotePrefix="1" applyFont="1"/>
    <xf numFmtId="9" fontId="143" fillId="0" borderId="0" xfId="238" applyFont="1"/>
    <xf numFmtId="4" fontId="144" fillId="0" borderId="0" xfId="139" applyNumberFormat="1" applyFont="1"/>
    <xf numFmtId="43" fontId="0" fillId="0" borderId="0" xfId="239" applyFont="1"/>
    <xf numFmtId="0" fontId="82" fillId="0" borderId="0" xfId="7" applyFont="1"/>
    <xf numFmtId="3" fontId="148" fillId="0" borderId="0" xfId="139" applyNumberFormat="1" applyFont="1"/>
    <xf numFmtId="10" fontId="148" fillId="0" borderId="0" xfId="238" applyNumberFormat="1" applyFont="1" applyAlignment="1"/>
    <xf numFmtId="4" fontId="148" fillId="0" borderId="0" xfId="139" applyNumberFormat="1" applyFont="1"/>
    <xf numFmtId="3" fontId="149" fillId="0" borderId="0" xfId="139" applyNumberFormat="1" applyFont="1" applyAlignment="1">
      <alignment vertical="center"/>
    </xf>
    <xf numFmtId="4" fontId="149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50" fillId="0" borderId="0" xfId="7" applyFont="1"/>
    <xf numFmtId="2" fontId="150" fillId="0" borderId="0" xfId="7" applyNumberFormat="1" applyFont="1"/>
    <xf numFmtId="10" fontId="138" fillId="0" borderId="0" xfId="238" applyNumberFormat="1" applyFont="1" applyFill="1" applyBorder="1" applyAlignment="1"/>
    <xf numFmtId="0" fontId="151" fillId="0" borderId="0" xfId="7" applyFont="1"/>
    <xf numFmtId="9" fontId="151" fillId="0" borderId="0" xfId="238" applyFont="1"/>
    <xf numFmtId="4" fontId="151" fillId="0" borderId="0" xfId="7" applyNumberFormat="1" applyFont="1"/>
    <xf numFmtId="3" fontId="69" fillId="0" borderId="18" xfId="7" applyNumberFormat="1" applyFont="1" applyBorder="1" applyAlignment="1">
      <alignment horizontal="right"/>
    </xf>
    <xf numFmtId="3" fontId="53" fillId="0" borderId="0" xfId="7" applyNumberFormat="1" applyFont="1" applyProtection="1">
      <protection locked="0"/>
    </xf>
    <xf numFmtId="43" fontId="43" fillId="0" borderId="0" xfId="239" applyFont="1" applyFill="1" applyBorder="1"/>
    <xf numFmtId="49" fontId="56" fillId="29" borderId="0" xfId="17" applyNumberFormat="1" applyFont="1" applyFill="1" applyAlignment="1">
      <alignment horizontal="center" vertical="center" wrapText="1"/>
    </xf>
    <xf numFmtId="0" fontId="53" fillId="0" borderId="0" xfId="7" applyFont="1"/>
    <xf numFmtId="0" fontId="63" fillId="0" borderId="0" xfId="7" applyFont="1"/>
    <xf numFmtId="0" fontId="53" fillId="0" borderId="0" xfId="7" applyFont="1" applyAlignment="1">
      <alignment horizontal="center" vertical="center"/>
    </xf>
    <xf numFmtId="0" fontId="56" fillId="31" borderId="0" xfId="7" applyFont="1" applyFill="1" applyAlignment="1">
      <alignment horizontal="center" vertical="center"/>
    </xf>
    <xf numFmtId="0" fontId="53" fillId="31" borderId="0" xfId="7" applyFont="1" applyFill="1" applyAlignment="1">
      <alignment horizontal="center" vertical="center"/>
    </xf>
    <xf numFmtId="0" fontId="63" fillId="31" borderId="0" xfId="7" applyFont="1" applyFill="1" applyAlignment="1">
      <alignment horizontal="center" vertical="center"/>
    </xf>
    <xf numFmtId="0" fontId="56" fillId="30" borderId="0" xfId="7" applyFont="1" applyFill="1" applyAlignment="1">
      <alignment horizontal="center" vertical="center"/>
    </xf>
    <xf numFmtId="0" fontId="63" fillId="30" borderId="0" xfId="7" applyFont="1" applyFill="1" applyAlignment="1">
      <alignment horizontal="center" vertical="center"/>
    </xf>
    <xf numFmtId="0" fontId="56" fillId="31" borderId="0" xfId="7" applyFont="1" applyFill="1" applyAlignment="1">
      <alignment horizontal="right" vertical="center"/>
    </xf>
    <xf numFmtId="0" fontId="71" fillId="0" borderId="0" xfId="7" applyFont="1" applyAlignment="1">
      <alignment horizontal="center" vertical="top"/>
    </xf>
    <xf numFmtId="0" fontId="73" fillId="0" borderId="0" xfId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65" fillId="31" borderId="18" xfId="1" applyFont="1" applyFill="1" applyBorder="1" applyAlignment="1">
      <alignment horizontal="center" vertical="center" wrapText="1"/>
    </xf>
    <xf numFmtId="3" fontId="65" fillId="31" borderId="18" xfId="1" applyNumberFormat="1" applyFont="1" applyFill="1" applyBorder="1" applyAlignment="1">
      <alignment horizontal="center" vertical="center"/>
    </xf>
    <xf numFmtId="0" fontId="65" fillId="31" borderId="18" xfId="1" applyFont="1" applyFill="1" applyBorder="1" applyAlignment="1">
      <alignment horizontal="center" vertical="center"/>
    </xf>
    <xf numFmtId="0" fontId="54" fillId="0" borderId="0" xfId="7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104" fillId="0" borderId="0" xfId="0" quotePrefix="1" applyFont="1" applyAlignment="1">
      <alignment vertical="center" wrapText="1"/>
    </xf>
    <xf numFmtId="0" fontId="100" fillId="0" borderId="0" xfId="0" applyFont="1" applyAlignment="1">
      <alignment horizontal="center" vertical="center" wrapText="1"/>
    </xf>
    <xf numFmtId="0" fontId="100" fillId="0" borderId="0" xfId="0" applyFont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29" borderId="18" xfId="0" applyFont="1" applyFill="1" applyBorder="1" applyAlignment="1">
      <alignment horizontal="center" vertical="center"/>
    </xf>
    <xf numFmtId="0" fontId="53" fillId="29" borderId="18" xfId="0" applyFont="1" applyFill="1" applyBorder="1" applyAlignment="1">
      <alignment horizontal="center" vertical="center"/>
    </xf>
    <xf numFmtId="0" fontId="69" fillId="29" borderId="18" xfId="0" applyFont="1" applyFill="1" applyBorder="1" applyAlignment="1">
      <alignment horizontal="center" vertical="center" wrapText="1"/>
    </xf>
    <xf numFmtId="0" fontId="53" fillId="29" borderId="18" xfId="0" applyFont="1" applyFill="1" applyBorder="1" applyAlignment="1">
      <alignment horizontal="center" vertical="center" wrapText="1"/>
    </xf>
    <xf numFmtId="0" fontId="78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8" fillId="29" borderId="18" xfId="18" applyFont="1" applyFill="1" applyBorder="1" applyAlignment="1">
      <alignment horizontal="center" vertical="center" wrapText="1"/>
    </xf>
    <xf numFmtId="0" fontId="42" fillId="29" borderId="18" xfId="18" applyFont="1" applyFill="1" applyBorder="1" applyAlignment="1">
      <alignment horizontal="center" vertical="center" wrapText="1"/>
    </xf>
    <xf numFmtId="0" fontId="69" fillId="29" borderId="18" xfId="18" applyFont="1" applyFill="1" applyBorder="1" applyAlignment="1">
      <alignment horizontal="center" vertical="center" wrapText="1"/>
    </xf>
    <xf numFmtId="0" fontId="53" fillId="29" borderId="18" xfId="18" applyFont="1" applyFill="1" applyBorder="1" applyAlignment="1">
      <alignment horizontal="center" vertical="center" wrapText="1"/>
    </xf>
    <xf numFmtId="0" fontId="78" fillId="29" borderId="24" xfId="18" applyFont="1" applyFill="1" applyBorder="1" applyAlignment="1">
      <alignment horizontal="center" vertical="center" wrapText="1"/>
    </xf>
    <xf numFmtId="0" fontId="78" fillId="29" borderId="28" xfId="18" applyFont="1" applyFill="1" applyBorder="1" applyAlignment="1">
      <alignment horizontal="center" vertical="center" wrapText="1"/>
    </xf>
    <xf numFmtId="0" fontId="78" fillId="29" borderId="25" xfId="18" applyFont="1" applyFill="1" applyBorder="1" applyAlignment="1">
      <alignment horizontal="center" vertical="center" wrapText="1"/>
    </xf>
    <xf numFmtId="0" fontId="69" fillId="29" borderId="30" xfId="18" applyFont="1" applyFill="1" applyBorder="1" applyAlignment="1">
      <alignment horizontal="center" vertical="center" wrapText="1"/>
    </xf>
    <xf numFmtId="0" fontId="69" fillId="29" borderId="29" xfId="18" applyFont="1" applyFill="1" applyBorder="1" applyAlignment="1">
      <alignment horizontal="center" vertical="center" wrapText="1"/>
    </xf>
    <xf numFmtId="0" fontId="78" fillId="29" borderId="0" xfId="18" applyFont="1" applyFill="1" applyAlignment="1">
      <alignment horizontal="center" vertical="center" wrapText="1"/>
    </xf>
    <xf numFmtId="0" fontId="78" fillId="29" borderId="20" xfId="18" applyFont="1" applyFill="1" applyBorder="1" applyAlignment="1">
      <alignment horizontal="center" vertical="center" wrapText="1"/>
    </xf>
    <xf numFmtId="0" fontId="86" fillId="0" borderId="0" xfId="18" applyFont="1" applyAlignment="1">
      <alignment horizontal="center" vertical="center"/>
    </xf>
    <xf numFmtId="15" fontId="86" fillId="0" borderId="0" xfId="18" applyNumberFormat="1" applyFont="1" applyAlignment="1" applyProtection="1">
      <alignment horizontal="center" vertical="center"/>
      <protection locked="0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0" fontId="86" fillId="0" borderId="18" xfId="17" applyFont="1" applyBorder="1" applyAlignment="1">
      <alignment horizontal="center" vertical="center"/>
    </xf>
    <xf numFmtId="0" fontId="63" fillId="0" borderId="18" xfId="17" applyFont="1" applyBorder="1" applyAlignment="1">
      <alignment horizontal="center" vertical="center"/>
    </xf>
    <xf numFmtId="49" fontId="69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3" fontId="69" fillId="29" borderId="18" xfId="17" applyNumberFormat="1" applyFont="1" applyFill="1" applyBorder="1" applyAlignment="1">
      <alignment horizontal="center" vertical="center" wrapText="1"/>
    </xf>
    <xf numFmtId="0" fontId="53" fillId="29" borderId="18" xfId="17" applyFont="1" applyFill="1" applyBorder="1" applyAlignment="1">
      <alignment horizontal="center" vertical="center" wrapText="1"/>
    </xf>
    <xf numFmtId="49" fontId="65" fillId="29" borderId="18" xfId="17" applyNumberFormat="1" applyFont="1" applyFill="1" applyBorder="1" applyAlignment="1">
      <alignment horizontal="center" vertical="center" wrapText="1"/>
    </xf>
    <xf numFmtId="49" fontId="54" fillId="29" borderId="18" xfId="17" applyNumberFormat="1" applyFont="1" applyFill="1" applyBorder="1" applyAlignment="1">
      <alignment horizontal="center" vertical="center" wrapText="1"/>
    </xf>
    <xf numFmtId="0" fontId="52" fillId="0" borderId="0" xfId="158" applyNumberFormat="1" applyFont="1" applyFill="1" applyBorder="1" applyAlignment="1"/>
    <xf numFmtId="0" fontId="52" fillId="0" borderId="0" xfId="158" applyNumberFormat="1" applyFont="1" applyFill="1" applyBorder="1" applyAlignment="1">
      <alignment horizontal="center" vertical="center"/>
    </xf>
    <xf numFmtId="0" fontId="127" fillId="0" borderId="0" xfId="158" applyNumberFormat="1" applyFont="1" applyFill="1" applyBorder="1" applyAlignment="1"/>
    <xf numFmtId="4" fontId="138" fillId="112" borderId="22" xfId="18" applyNumberFormat="1" applyFont="1" applyFill="1" applyBorder="1" applyAlignment="1">
      <alignment horizontal="center" vertical="center"/>
    </xf>
    <xf numFmtId="4" fontId="138" fillId="112" borderId="0" xfId="18" applyNumberFormat="1" applyFont="1" applyFill="1" applyAlignment="1">
      <alignment horizontal="center" vertical="center"/>
    </xf>
    <xf numFmtId="4" fontId="138" fillId="112" borderId="23" xfId="18" applyNumberFormat="1" applyFont="1" applyFill="1" applyBorder="1" applyAlignment="1">
      <alignment horizontal="center" vertical="center"/>
    </xf>
    <xf numFmtId="4" fontId="138" fillId="112" borderId="19" xfId="18" applyNumberFormat="1" applyFont="1" applyFill="1" applyBorder="1" applyAlignment="1">
      <alignment horizontal="center" vertical="center"/>
    </xf>
    <xf numFmtId="4" fontId="138" fillId="112" borderId="20" xfId="18" applyNumberFormat="1" applyFont="1" applyFill="1" applyBorder="1" applyAlignment="1">
      <alignment horizontal="center" vertical="center"/>
    </xf>
    <xf numFmtId="4" fontId="138" fillId="112" borderId="21" xfId="18" applyNumberFormat="1" applyFont="1" applyFill="1" applyBorder="1" applyAlignment="1">
      <alignment horizontal="center" vertical="center"/>
    </xf>
  </cellXfs>
  <cellStyles count="242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0" defaultTableStyle="TableStyleMedium2" defaultPivotStyle="PivotStyleLight16"/>
  <colors>
    <mruColors>
      <color rgb="FFD3E2F5"/>
      <color rgb="FFBB4643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0.45459566482227304</c:v>
                </c:pt>
                <c:pt idx="1">
                  <c:v>0.12438235960558727</c:v>
                </c:pt>
                <c:pt idx="2">
                  <c:v>0.28020544766137223</c:v>
                </c:pt>
                <c:pt idx="3">
                  <c:v>0.1408165279107674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206801274145969"/>
                  <c:y val="-0.21342499106993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-4.3529891798171072E-2"/>
                  <c:y val="2.1698927298308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338628</c:v>
                </c:pt>
                <c:pt idx="1">
                  <c:v>26243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354508142853385E-2"/>
          <c:y val="0.60146653593532451"/>
          <c:w val="0.80676881474022766"/>
          <c:h val="0.10463352092551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6164928</c:v>
                </c:pt>
                <c:pt idx="1">
                  <c:v>1560909</c:v>
                </c:pt>
                <c:pt idx="2">
                  <c:v>943344</c:v>
                </c:pt>
                <c:pt idx="3">
                  <c:v>323371</c:v>
                </c:pt>
                <c:pt idx="4">
                  <c:v>43905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2403428929182014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4452814</c:v>
                </c:pt>
                <c:pt idx="1" formatCode="#,##0">
                  <c:v>4583602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  <c:pt idx="0" formatCode="0.00%">
                  <c:v>0.49276558279423011</c:v>
                </c:pt>
                <c:pt idx="1" formatCode="0.00%">
                  <c:v>0.50723895438223188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ISLAS BALEARES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1475861</c:v>
                </c:pt>
                <c:pt idx="1">
                  <c:v>280694</c:v>
                </c:pt>
                <c:pt idx="2">
                  <c:v>270717</c:v>
                </c:pt>
                <c:pt idx="3">
                  <c:v>180140</c:v>
                </c:pt>
                <c:pt idx="4">
                  <c:v>325256</c:v>
                </c:pt>
                <c:pt idx="5">
                  <c:v>129909</c:v>
                </c:pt>
                <c:pt idx="6">
                  <c:v>566155</c:v>
                </c:pt>
                <c:pt idx="7">
                  <c:v>362444</c:v>
                </c:pt>
                <c:pt idx="8">
                  <c:v>1550548</c:v>
                </c:pt>
                <c:pt idx="9">
                  <c:v>921888</c:v>
                </c:pt>
                <c:pt idx="10">
                  <c:v>217636</c:v>
                </c:pt>
                <c:pt idx="11">
                  <c:v>681097</c:v>
                </c:pt>
                <c:pt idx="12">
                  <c:v>1115731</c:v>
                </c:pt>
                <c:pt idx="13">
                  <c:v>231434</c:v>
                </c:pt>
                <c:pt idx="14">
                  <c:v>129768</c:v>
                </c:pt>
                <c:pt idx="15">
                  <c:v>515388</c:v>
                </c:pt>
                <c:pt idx="16">
                  <c:v>65293</c:v>
                </c:pt>
                <c:pt idx="17">
                  <c:v>8475</c:v>
                </c:pt>
                <c:pt idx="18">
                  <c:v>8023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Noviembre 2022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28827"/>
          <a:ext cx="4656829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9.975.234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+ 0,77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705350"/>
          <a:ext cx="4656829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10.913.109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+ 6,16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72175"/>
          <a:ext cx="4656829" cy="111733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1.094,02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+ 5,35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48698"/>
          <a:ext cx="4656829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1.258,84 €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+ 5,35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57150</xdr:rowOff>
    </xdr:from>
    <xdr:to>
      <xdr:col>4</xdr:col>
      <xdr:colOff>1030492</xdr:colOff>
      <xdr:row>50</xdr:row>
      <xdr:rowOff>202934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505825"/>
          <a:ext cx="4656829" cy="1117334"/>
          <a:chOff x="717063" y="3533602"/>
          <a:chExt cx="4656829" cy="1117334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9.036.457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+ 0,69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NOVIEMBRE 2022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397808</xdr:colOff>
      <xdr:row>1</xdr:row>
      <xdr:rowOff>101415</xdr:rowOff>
    </xdr:from>
    <xdr:to>
      <xdr:col>12</xdr:col>
      <xdr:colOff>455598</xdr:colOff>
      <xdr:row>10</xdr:row>
      <xdr:rowOff>8005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438150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409574</xdr:colOff>
      <xdr:row>28</xdr:row>
      <xdr:rowOff>195261</xdr:rowOff>
    </xdr:from>
    <xdr:to>
      <xdr:col>20</xdr:col>
      <xdr:colOff>371474</xdr:colOff>
      <xdr:row>50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L\CUADERN\2008\cuadern%20MAYO%202008\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GGEPEE\AR_ECO\EASE\INF_MENSUAL\Avances\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25 de enero de 2022</v>
          </cell>
        </row>
        <row r="53">
          <cell r="P53">
            <v>2</v>
          </cell>
          <cell r="Q53" t="str">
            <v>25 de febrero de 2022</v>
          </cell>
        </row>
        <row r="54">
          <cell r="P54">
            <v>3</v>
          </cell>
          <cell r="Q54" t="str">
            <v>25 de marzo de 2022</v>
          </cell>
        </row>
        <row r="55">
          <cell r="P55">
            <v>4</v>
          </cell>
          <cell r="Q55" t="str">
            <v>26 de abril de 2022</v>
          </cell>
        </row>
        <row r="56">
          <cell r="P56">
            <v>5</v>
          </cell>
          <cell r="Q56" t="str">
            <v>27 de mayo de 2022</v>
          </cell>
        </row>
        <row r="57">
          <cell r="P57">
            <v>6</v>
          </cell>
          <cell r="Q57" t="str">
            <v>28 de junio de 2022</v>
          </cell>
        </row>
        <row r="58">
          <cell r="P58">
            <v>7</v>
          </cell>
          <cell r="Q58" t="str">
            <v>26 de julio de 2022</v>
          </cell>
        </row>
        <row r="59">
          <cell r="P59">
            <v>8</v>
          </cell>
          <cell r="Q59" t="str">
            <v>26 de agosto de 2022</v>
          </cell>
        </row>
        <row r="60">
          <cell r="P60">
            <v>9</v>
          </cell>
          <cell r="Q60" t="str">
            <v>27 de septiembre de 2022</v>
          </cell>
        </row>
        <row r="61">
          <cell r="P61">
            <v>10</v>
          </cell>
          <cell r="Q61" t="str">
            <v>25 de octubre de 2022</v>
          </cell>
        </row>
        <row r="62">
          <cell r="P62">
            <v>11</v>
          </cell>
          <cell r="Q62" t="str">
            <v>25 de noviembre de 2022</v>
          </cell>
        </row>
        <row r="63">
          <cell r="P63">
            <v>12</v>
          </cell>
          <cell r="Q63" t="str">
            <v>30 de diciembre de 2022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769.8316472099998</v>
          </cell>
          <cell r="D3">
            <v>5.7188764989583252E-2</v>
          </cell>
          <cell r="E3">
            <v>6.1872805150472665E-2</v>
          </cell>
        </row>
        <row r="4">
          <cell r="A4">
            <v>2</v>
          </cell>
          <cell r="B4" t="str">
            <v>CATALUÑA</v>
          </cell>
          <cell r="C4">
            <v>1994.8125195299997</v>
          </cell>
          <cell r="D4">
            <v>6.205395632903854E-2</v>
          </cell>
          <cell r="E4">
            <v>6.1872805150472665E-2</v>
          </cell>
        </row>
        <row r="5">
          <cell r="A5">
            <v>3</v>
          </cell>
          <cell r="B5" t="str">
            <v>GALICIA</v>
          </cell>
          <cell r="C5">
            <v>716.11385054999948</v>
          </cell>
          <cell r="D5">
            <v>5.6915274324141008E-2</v>
          </cell>
          <cell r="E5">
            <v>6.1872805150472665E-2</v>
          </cell>
        </row>
        <row r="6">
          <cell r="A6">
            <v>4</v>
          </cell>
          <cell r="B6" t="str">
            <v>ANDALUCÍA</v>
          </cell>
          <cell r="C6">
            <v>1577.4188485700024</v>
          </cell>
          <cell r="D6">
            <v>6.2555324513291488E-2</v>
          </cell>
          <cell r="E6">
            <v>6.1872805150472665E-2</v>
          </cell>
        </row>
        <row r="7">
          <cell r="A7">
            <v>5</v>
          </cell>
          <cell r="B7" t="str">
            <v>ASTURIAS</v>
          </cell>
          <cell r="C7">
            <v>383.32437581999977</v>
          </cell>
          <cell r="D7">
            <v>4.6740084891919054E-2</v>
          </cell>
          <cell r="E7">
            <v>6.1872805150472665E-2</v>
          </cell>
        </row>
        <row r="8">
          <cell r="A8">
            <v>6</v>
          </cell>
          <cell r="B8" t="str">
            <v>CANTABRIA</v>
          </cell>
          <cell r="C8">
            <v>165.65211662999997</v>
          </cell>
          <cell r="D8">
            <v>5.6157576430169831E-2</v>
          </cell>
          <cell r="E8">
            <v>6.1872805150472665E-2</v>
          </cell>
        </row>
        <row r="9">
          <cell r="A9">
            <v>7</v>
          </cell>
          <cell r="B9" t="str">
            <v>RIOJA (LA)</v>
          </cell>
          <cell r="C9">
            <v>77.087430030000007</v>
          </cell>
          <cell r="D9">
            <v>6.1618430299900329E-2</v>
          </cell>
          <cell r="E9">
            <v>6.1872805150472665E-2</v>
          </cell>
        </row>
        <row r="10">
          <cell r="A10">
            <v>8</v>
          </cell>
          <cell r="B10" t="str">
            <v>MURCIA</v>
          </cell>
          <cell r="C10">
            <v>245.34335028999988</v>
          </cell>
          <cell r="D10">
            <v>6.1605957160176139E-2</v>
          </cell>
          <cell r="E10">
            <v>6.1872805150472665E-2</v>
          </cell>
        </row>
        <row r="11">
          <cell r="A11">
            <v>9</v>
          </cell>
          <cell r="B11" t="str">
            <v>C. VALENCIANA</v>
          </cell>
          <cell r="C11">
            <v>1025.2064912100006</v>
          </cell>
          <cell r="D11">
            <v>6.1846945949296961E-2</v>
          </cell>
          <cell r="E11">
            <v>6.1872805150472665E-2</v>
          </cell>
        </row>
        <row r="12">
          <cell r="A12">
            <v>10</v>
          </cell>
          <cell r="B12" t="str">
            <v>ARAGÓN</v>
          </cell>
          <cell r="C12">
            <v>354.86532540999985</v>
          </cell>
          <cell r="D12">
            <v>6.1271092717121167E-2</v>
          </cell>
          <cell r="E12">
            <v>6.1872805150472665E-2</v>
          </cell>
        </row>
        <row r="13">
          <cell r="A13">
            <v>11</v>
          </cell>
          <cell r="B13" t="str">
            <v>CASTILLA - LA MANCHA</v>
          </cell>
          <cell r="C13">
            <v>385.47741263</v>
          </cell>
          <cell r="D13">
            <v>6.3491725507275776E-2</v>
          </cell>
          <cell r="E13">
            <v>6.1872805150472665E-2</v>
          </cell>
        </row>
        <row r="14">
          <cell r="A14">
            <v>12</v>
          </cell>
          <cell r="B14" t="str">
            <v>CANARIAS</v>
          </cell>
          <cell r="C14">
            <v>345.99369073999981</v>
          </cell>
          <cell r="D14">
            <v>7.0978918270987679E-2</v>
          </cell>
          <cell r="E14">
            <v>6.1872805150472665E-2</v>
          </cell>
        </row>
        <row r="15">
          <cell r="A15">
            <v>13</v>
          </cell>
          <cell r="B15" t="str">
            <v>NAVARRA</v>
          </cell>
          <cell r="C15">
            <v>176.72719517000004</v>
          </cell>
          <cell r="D15">
            <v>6.2536894463188331E-2</v>
          </cell>
          <cell r="E15">
            <v>6.1872805150472665E-2</v>
          </cell>
        </row>
        <row r="16">
          <cell r="A16">
            <v>14</v>
          </cell>
          <cell r="B16" t="str">
            <v>EXTREMADURA</v>
          </cell>
          <cell r="C16">
            <v>211.97670379999991</v>
          </cell>
          <cell r="D16">
            <v>6.1586466539694351E-2</v>
          </cell>
          <cell r="E16">
            <v>6.1872805150472665E-2</v>
          </cell>
        </row>
        <row r="17">
          <cell r="A17">
            <v>15</v>
          </cell>
          <cell r="B17" t="str">
            <v>ILLES BALEARS</v>
          </cell>
          <cell r="C17">
            <v>205.25263950000002</v>
          </cell>
          <cell r="D17">
            <v>6.8684379092485148E-2</v>
          </cell>
          <cell r="E17">
            <v>6.1872805150472665E-2</v>
          </cell>
        </row>
        <row r="18">
          <cell r="A18">
            <v>16</v>
          </cell>
          <cell r="B18" t="str">
            <v>MADRID</v>
          </cell>
          <cell r="C18">
            <v>1543.0485182999989</v>
          </cell>
          <cell r="D18">
            <v>6.8184287492241369E-2</v>
          </cell>
          <cell r="E18">
            <v>6.1872805150472665E-2</v>
          </cell>
        </row>
        <row r="19">
          <cell r="A19">
            <v>17</v>
          </cell>
          <cell r="B19" t="str">
            <v>CASTILLA Y LEÓN</v>
          </cell>
          <cell r="C19">
            <v>670.23207090000051</v>
          </cell>
          <cell r="D19">
            <v>5.8646588243200792E-2</v>
          </cell>
          <cell r="E19">
            <v>6.1872805150472665E-2</v>
          </cell>
        </row>
        <row r="20">
          <cell r="A20">
            <v>18</v>
          </cell>
          <cell r="B20" t="str">
            <v>CEUTA</v>
          </cell>
          <cell r="C20">
            <v>9.80861698</v>
          </cell>
          <cell r="D20">
            <v>6.0417922795376056E-2</v>
          </cell>
          <cell r="E20">
            <v>6.1872805150472665E-2</v>
          </cell>
        </row>
        <row r="21">
          <cell r="A21">
            <v>19</v>
          </cell>
          <cell r="B21" t="str">
            <v>MELILLA</v>
          </cell>
          <cell r="C21">
            <v>8.8759736699999987</v>
          </cell>
          <cell r="D21">
            <v>8.7520871356064678E-2</v>
          </cell>
          <cell r="E21">
            <v>6.1872805150472665E-2</v>
          </cell>
        </row>
        <row r="26">
          <cell r="A26">
            <v>1</v>
          </cell>
          <cell r="B26" t="str">
            <v>PAÍS VASCO</v>
          </cell>
          <cell r="C26">
            <v>568636</v>
          </cell>
          <cell r="D26">
            <v>4.1498465439724352E-3</v>
          </cell>
          <cell r="E26">
            <v>7.9242120157494433E-3</v>
          </cell>
        </row>
        <row r="27">
          <cell r="A27">
            <v>2</v>
          </cell>
          <cell r="B27" t="str">
            <v>CATALUÑA</v>
          </cell>
          <cell r="C27">
            <v>1756787</v>
          </cell>
          <cell r="D27">
            <v>7.0271156438876936E-3</v>
          </cell>
          <cell r="E27">
            <v>7.9242120157494433E-3</v>
          </cell>
        </row>
        <row r="28">
          <cell r="A28">
            <v>3</v>
          </cell>
          <cell r="B28" t="str">
            <v>GALICIA</v>
          </cell>
          <cell r="C28">
            <v>767908</v>
          </cell>
          <cell r="D28">
            <v>1.0324383795932146E-3</v>
          </cell>
          <cell r="E28">
            <v>7.9242120157494433E-3</v>
          </cell>
        </row>
        <row r="29">
          <cell r="A29">
            <v>4</v>
          </cell>
          <cell r="B29" t="str">
            <v>ANDALUCÍA</v>
          </cell>
          <cell r="C29">
            <v>1615930</v>
          </cell>
          <cell r="D29">
            <v>9.203132162623584E-3</v>
          </cell>
          <cell r="E29">
            <v>7.9242120157494433E-3</v>
          </cell>
        </row>
        <row r="30">
          <cell r="A30">
            <v>5</v>
          </cell>
          <cell r="B30" t="str">
            <v>ASTURIAS</v>
          </cell>
          <cell r="C30">
            <v>299218</v>
          </cell>
          <cell r="D30">
            <v>-3.9612793267822521E-3</v>
          </cell>
          <cell r="E30">
            <v>7.9242120157494433E-3</v>
          </cell>
        </row>
        <row r="31">
          <cell r="A31">
            <v>6</v>
          </cell>
          <cell r="B31" t="str">
            <v>CANTABRIA</v>
          </cell>
          <cell r="C31">
            <v>143528</v>
          </cell>
          <cell r="D31">
            <v>1.9266746712087723E-3</v>
          </cell>
          <cell r="E31">
            <v>7.9242120157494433E-3</v>
          </cell>
        </row>
        <row r="32">
          <cell r="A32">
            <v>7</v>
          </cell>
          <cell r="B32" t="str">
            <v>RIOJA (LA)</v>
          </cell>
          <cell r="C32">
            <v>71690</v>
          </cell>
          <cell r="D32">
            <v>6.6699431299586109E-3</v>
          </cell>
          <cell r="E32">
            <v>7.9242120157494433E-3</v>
          </cell>
        </row>
        <row r="33">
          <cell r="A33">
            <v>8</v>
          </cell>
          <cell r="B33" t="str">
            <v>MURCIA</v>
          </cell>
          <cell r="C33">
            <v>254173</v>
          </cell>
          <cell r="D33">
            <v>7.0125949374610919E-3</v>
          </cell>
          <cell r="E33">
            <v>7.9242120157494433E-3</v>
          </cell>
        </row>
        <row r="34">
          <cell r="A34">
            <v>9</v>
          </cell>
          <cell r="B34" t="str">
            <v>C. VALENCIANA</v>
          </cell>
          <cell r="C34">
            <v>1018490</v>
          </cell>
          <cell r="D34">
            <v>8.1553990048017777E-3</v>
          </cell>
          <cell r="E34">
            <v>7.9242120157494433E-3</v>
          </cell>
        </row>
        <row r="35">
          <cell r="A35">
            <v>10</v>
          </cell>
          <cell r="B35" t="str">
            <v>ARAGÓN</v>
          </cell>
          <cell r="C35">
            <v>307184</v>
          </cell>
          <cell r="D35">
            <v>5.0845793933842476E-3</v>
          </cell>
          <cell r="E35">
            <v>7.9242120157494433E-3</v>
          </cell>
        </row>
        <row r="36">
          <cell r="A36">
            <v>11</v>
          </cell>
          <cell r="B36" t="str">
            <v>CASTILLA - LA MANCHA</v>
          </cell>
          <cell r="C36">
            <v>381635</v>
          </cell>
          <cell r="D36">
            <v>8.4212362068236679E-3</v>
          </cell>
          <cell r="E36">
            <v>7.9242120157494433E-3</v>
          </cell>
        </row>
        <row r="37">
          <cell r="A37">
            <v>12</v>
          </cell>
          <cell r="B37" t="str">
            <v>CANARIAS</v>
          </cell>
          <cell r="C37">
            <v>347526</v>
          </cell>
          <cell r="D37">
            <v>1.8364350830307741E-2</v>
          </cell>
          <cell r="E37">
            <v>7.9242120157494433E-3</v>
          </cell>
        </row>
        <row r="38">
          <cell r="A38">
            <v>13</v>
          </cell>
          <cell r="B38" t="str">
            <v>NAVARRA</v>
          </cell>
          <cell r="C38">
            <v>140935</v>
          </cell>
          <cell r="D38">
            <v>8.760942230747748E-3</v>
          </cell>
          <cell r="E38">
            <v>7.9242120157494433E-3</v>
          </cell>
        </row>
        <row r="39">
          <cell r="A39">
            <v>14</v>
          </cell>
          <cell r="B39" t="str">
            <v>EXTREMADURA</v>
          </cell>
          <cell r="C39">
            <v>232726</v>
          </cell>
          <cell r="D39">
            <v>6.0259713312469376E-3</v>
          </cell>
          <cell r="E39">
            <v>7.9242120157494433E-3</v>
          </cell>
        </row>
        <row r="40">
          <cell r="A40">
            <v>15</v>
          </cell>
          <cell r="B40" t="str">
            <v>ILLES BALEARS</v>
          </cell>
          <cell r="C40">
            <v>201587</v>
          </cell>
          <cell r="D40">
            <v>1.3718262688638738E-2</v>
          </cell>
          <cell r="E40">
            <v>7.9242120157494433E-3</v>
          </cell>
        </row>
        <row r="41">
          <cell r="A41">
            <v>16</v>
          </cell>
          <cell r="B41" t="str">
            <v>MADRID</v>
          </cell>
          <cell r="C41">
            <v>1208719</v>
          </cell>
          <cell r="D41">
            <v>1.7353743494871177E-2</v>
          </cell>
          <cell r="E41">
            <v>7.9242120157494433E-3</v>
          </cell>
        </row>
        <row r="42">
          <cell r="A42">
            <v>17</v>
          </cell>
          <cell r="B42" t="str">
            <v>CASTILLA Y LEÓN</v>
          </cell>
          <cell r="C42">
            <v>615913</v>
          </cell>
          <cell r="D42">
            <v>2.0271138681595691E-3</v>
          </cell>
          <cell r="E42">
            <v>7.9242120157494433E-3</v>
          </cell>
        </row>
        <row r="43">
          <cell r="A43">
            <v>18</v>
          </cell>
          <cell r="B43" t="str">
            <v>CEUTA</v>
          </cell>
          <cell r="C43">
            <v>8895</v>
          </cell>
          <cell r="D43">
            <v>5.4255679891488384E-3</v>
          </cell>
          <cell r="E43">
            <v>7.9242120157494433E-3</v>
          </cell>
        </row>
        <row r="44">
          <cell r="A44">
            <v>19</v>
          </cell>
          <cell r="B44" t="str">
            <v>MELILLA</v>
          </cell>
          <cell r="C44">
            <v>8389</v>
          </cell>
          <cell r="D44">
            <v>3.0969644832247845E-2</v>
          </cell>
          <cell r="E44">
            <v>7.9242120157494433E-3</v>
          </cell>
        </row>
        <row r="49">
          <cell r="A49">
            <v>1</v>
          </cell>
          <cell r="B49" t="str">
            <v>PAÍS VASCO</v>
          </cell>
          <cell r="C49">
            <v>1353.8215083287021</v>
          </cell>
          <cell r="D49">
            <v>5.2819724693637271E-2</v>
          </cell>
          <cell r="E49">
            <v>5.3524454013096356E-2</v>
          </cell>
        </row>
        <row r="50">
          <cell r="A50">
            <v>2</v>
          </cell>
          <cell r="B50" t="str">
            <v>CATALUÑA</v>
          </cell>
          <cell r="C50">
            <v>1135.4891170813535</v>
          </cell>
          <cell r="D50">
            <v>5.4642858995874288E-2</v>
          </cell>
          <cell r="E50">
            <v>5.3524454013096356E-2</v>
          </cell>
        </row>
        <row r="51">
          <cell r="A51">
            <v>3</v>
          </cell>
          <cell r="B51" t="str">
            <v>GALICIA</v>
          </cell>
          <cell r="C51">
            <v>932.55162148330203</v>
          </cell>
          <cell r="D51">
            <v>5.5825199865658037E-2</v>
          </cell>
          <cell r="E51">
            <v>5.3524454013096356E-2</v>
          </cell>
        </row>
        <row r="52">
          <cell r="A52">
            <v>4</v>
          </cell>
          <cell r="B52" t="str">
            <v>ANDALUCÍA</v>
          </cell>
          <cell r="C52">
            <v>976.1678096019026</v>
          </cell>
          <cell r="D52">
            <v>5.2865662670248836E-2</v>
          </cell>
          <cell r="E52">
            <v>5.3524454013096356E-2</v>
          </cell>
        </row>
        <row r="53">
          <cell r="A53">
            <v>5</v>
          </cell>
          <cell r="B53" t="str">
            <v>ASTURIAS</v>
          </cell>
          <cell r="C53">
            <v>1281.0872869279247</v>
          </cell>
          <cell r="D53">
            <v>5.0903005241033528E-2</v>
          </cell>
          <cell r="E53">
            <v>5.3524454013096356E-2</v>
          </cell>
        </row>
        <row r="54">
          <cell r="A54">
            <v>6</v>
          </cell>
          <cell r="B54" t="str">
            <v>CANTABRIA</v>
          </cell>
          <cell r="C54">
            <v>1154.144951716738</v>
          </cell>
          <cell r="D54">
            <v>5.4126617376223818E-2</v>
          </cell>
          <cell r="E54">
            <v>5.3524454013096356E-2</v>
          </cell>
        </row>
        <row r="55">
          <cell r="A55">
            <v>7</v>
          </cell>
          <cell r="B55" t="str">
            <v>RIOJA (LA)</v>
          </cell>
          <cell r="C55">
            <v>1075.2884646394198</v>
          </cell>
          <cell r="D55">
            <v>5.4584412244488734E-2</v>
          </cell>
          <cell r="E55">
            <v>5.3524454013096356E-2</v>
          </cell>
        </row>
        <row r="56">
          <cell r="A56">
            <v>8</v>
          </cell>
          <cell r="B56" t="str">
            <v>MURCIA</v>
          </cell>
          <cell r="C56">
            <v>965.26126020466324</v>
          </cell>
          <cell r="D56">
            <v>5.4213187101304738E-2</v>
          </cell>
          <cell r="E56">
            <v>5.3524454013096356E-2</v>
          </cell>
        </row>
        <row r="57">
          <cell r="A57">
            <v>9</v>
          </cell>
          <cell r="B57" t="str">
            <v>C. VALENCIANA</v>
          </cell>
          <cell r="C57">
            <v>1006.59455783562</v>
          </cell>
          <cell r="D57">
            <v>5.3257213121604918E-2</v>
          </cell>
          <cell r="E57">
            <v>5.3524454013096356E-2</v>
          </cell>
        </row>
        <row r="58">
          <cell r="A58">
            <v>10</v>
          </cell>
          <cell r="B58" t="str">
            <v>ARAGÓN</v>
          </cell>
          <cell r="C58">
            <v>1155.2207322321469</v>
          </cell>
          <cell r="D58">
            <v>5.5902273774459887E-2</v>
          </cell>
          <cell r="E58">
            <v>5.3524454013096356E-2</v>
          </cell>
        </row>
        <row r="59">
          <cell r="A59">
            <v>11</v>
          </cell>
          <cell r="B59" t="str">
            <v>CASTILLA - LA MANCHA</v>
          </cell>
          <cell r="C59">
            <v>1010.0682920329634</v>
          </cell>
          <cell r="D59">
            <v>5.4610600533959275E-2</v>
          </cell>
          <cell r="E59">
            <v>5.3524454013096356E-2</v>
          </cell>
        </row>
        <row r="60">
          <cell r="A60">
            <v>12</v>
          </cell>
          <cell r="B60" t="str">
            <v>CANARIAS</v>
          </cell>
          <cell r="C60">
            <v>995.59080684610603</v>
          </cell>
          <cell r="D60">
            <v>5.1665759310782766E-2</v>
          </cell>
          <cell r="E60">
            <v>5.3524454013096356E-2</v>
          </cell>
        </row>
        <row r="61">
          <cell r="A61">
            <v>13</v>
          </cell>
          <cell r="B61" t="str">
            <v>NAVARRA</v>
          </cell>
          <cell r="C61">
            <v>1253.9624306950016</v>
          </cell>
          <cell r="D61">
            <v>5.3308915899858089E-2</v>
          </cell>
          <cell r="E61">
            <v>5.3524454013096356E-2</v>
          </cell>
        </row>
        <row r="62">
          <cell r="A62">
            <v>14</v>
          </cell>
          <cell r="B62" t="str">
            <v>EXTREMADURA</v>
          </cell>
          <cell r="C62">
            <v>910.84238030989184</v>
          </cell>
          <cell r="D62">
            <v>5.5227694703473329E-2</v>
          </cell>
          <cell r="E62">
            <v>5.3524454013096356E-2</v>
          </cell>
        </row>
        <row r="63">
          <cell r="A63">
            <v>15</v>
          </cell>
          <cell r="B63" t="str">
            <v>ILLES BALEARS</v>
          </cell>
          <cell r="C63">
            <v>1018.1839081885242</v>
          </cell>
          <cell r="D63">
            <v>5.4222280910735998E-2</v>
          </cell>
          <cell r="E63">
            <v>5.3524454013096356E-2</v>
          </cell>
        </row>
        <row r="64">
          <cell r="A64">
            <v>16</v>
          </cell>
          <cell r="B64" t="str">
            <v>MADRID</v>
          </cell>
          <cell r="C64">
            <v>1276.5982153833927</v>
          </cell>
          <cell r="D64">
            <v>4.9963490400845467E-2</v>
          </cell>
          <cell r="E64">
            <v>5.3524454013096356E-2</v>
          </cell>
        </row>
        <row r="65">
          <cell r="A65">
            <v>17</v>
          </cell>
          <cell r="B65" t="str">
            <v>CASTILLA Y LEÓN</v>
          </cell>
          <cell r="C65">
            <v>1088.1927656990526</v>
          </cell>
          <cell r="D65">
            <v>5.6504932442867029E-2</v>
          </cell>
          <cell r="E65">
            <v>5.3524454013096356E-2</v>
          </cell>
        </row>
        <row r="66">
          <cell r="A66">
            <v>18</v>
          </cell>
          <cell r="B66" t="str">
            <v>CEUTA</v>
          </cell>
          <cell r="C66">
            <v>1102.7112962338392</v>
          </cell>
          <cell r="D66">
            <v>5.4695600109127884E-2</v>
          </cell>
          <cell r="E66">
            <v>5.3524454013096356E-2</v>
          </cell>
        </row>
        <row r="67">
          <cell r="A67">
            <v>19</v>
          </cell>
          <cell r="B67" t="str">
            <v>MELILLA</v>
          </cell>
          <cell r="C67">
            <v>1058.0490725950649</v>
          </cell>
          <cell r="D67">
            <v>5.4852465159649366E-2</v>
          </cell>
          <cell r="E67">
            <v>5.3524454013096356E-2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1"/>
  <sheetViews>
    <sheetView showGridLines="0" showRowColHeaders="0" tabSelected="1" topLeftCell="A11" zoomScaleNormal="100" workbookViewId="0">
      <selection activeCell="G23" sqref="G23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5"/>
      <c r="B1" s="15"/>
      <c r="C1" s="15"/>
      <c r="D1" s="15"/>
      <c r="E1" s="15"/>
    </row>
    <row r="2" spans="1:18">
      <c r="A2" s="15"/>
      <c r="B2" s="15"/>
      <c r="C2" s="15"/>
      <c r="D2" s="15"/>
      <c r="E2" s="15"/>
    </row>
    <row r="3" spans="1:18">
      <c r="A3" s="15"/>
      <c r="B3" s="15"/>
      <c r="C3" s="15"/>
      <c r="D3" s="15"/>
      <c r="E3" s="15"/>
    </row>
    <row r="4" spans="1:18" ht="15.75">
      <c r="A4" s="15"/>
      <c r="B4" s="15"/>
      <c r="C4" s="15"/>
      <c r="D4" s="15"/>
      <c r="E4" s="15"/>
      <c r="H4" s="7"/>
    </row>
    <row r="5" spans="1:18">
      <c r="A5" s="15"/>
      <c r="B5" s="15"/>
      <c r="C5" s="15"/>
      <c r="D5" s="15"/>
      <c r="E5" s="15"/>
    </row>
    <row r="6" spans="1:18">
      <c r="A6" s="15"/>
      <c r="B6" s="15"/>
      <c r="C6" s="15"/>
      <c r="D6" s="15"/>
      <c r="E6" s="15"/>
    </row>
    <row r="7" spans="1:18">
      <c r="A7" s="15"/>
      <c r="B7" s="15"/>
      <c r="C7" s="15"/>
      <c r="D7" s="15"/>
      <c r="E7" s="15"/>
    </row>
    <row r="8" spans="1:18">
      <c r="A8" s="15"/>
      <c r="B8" s="15"/>
      <c r="C8" s="15"/>
      <c r="D8" s="15"/>
      <c r="E8" s="15"/>
    </row>
    <row r="9" spans="1:18">
      <c r="A9" s="15"/>
      <c r="B9" s="15"/>
      <c r="C9" s="15"/>
      <c r="D9" s="15"/>
      <c r="E9" s="15"/>
    </row>
    <row r="10" spans="1:18">
      <c r="A10" s="15"/>
      <c r="B10" s="15"/>
      <c r="C10" s="15"/>
      <c r="D10" s="15"/>
      <c r="E10" s="15"/>
    </row>
    <row r="11" spans="1:18">
      <c r="A11" s="15"/>
      <c r="B11" s="15"/>
      <c r="C11" s="15"/>
      <c r="D11" s="15"/>
      <c r="E11" s="15"/>
      <c r="L11" s="162"/>
      <c r="M11" s="162"/>
    </row>
    <row r="12" spans="1:18">
      <c r="A12" s="15"/>
      <c r="B12" s="15"/>
      <c r="C12" s="15"/>
      <c r="D12" s="15"/>
      <c r="E12" s="15"/>
      <c r="L12" s="162"/>
      <c r="M12" s="162"/>
    </row>
    <row r="13" spans="1:18">
      <c r="A13" s="15"/>
      <c r="B13" s="15"/>
      <c r="C13" s="15"/>
      <c r="D13" s="15"/>
      <c r="E13" s="15"/>
      <c r="L13" s="162"/>
      <c r="M13" s="162"/>
    </row>
    <row r="14" spans="1:18">
      <c r="A14" s="15"/>
      <c r="B14" s="15"/>
      <c r="C14" s="15"/>
      <c r="D14" s="15"/>
      <c r="E14" s="15"/>
    </row>
    <row r="15" spans="1:18" ht="15.75">
      <c r="A15" s="15"/>
      <c r="B15" s="15"/>
      <c r="C15" s="15"/>
      <c r="D15" s="15"/>
      <c r="E15" s="15"/>
      <c r="P15" s="166"/>
      <c r="Q15" s="167"/>
      <c r="R15" s="168"/>
    </row>
    <row r="16" spans="1:18" ht="15.75">
      <c r="A16" s="15"/>
      <c r="B16" s="15"/>
      <c r="C16" s="15"/>
      <c r="D16" s="15"/>
      <c r="E16" s="15"/>
      <c r="P16" s="166"/>
      <c r="Q16" s="167"/>
      <c r="R16" s="168"/>
    </row>
    <row r="17" spans="1:13">
      <c r="A17" s="15"/>
      <c r="B17" s="15"/>
      <c r="C17" s="15"/>
      <c r="D17" s="15"/>
      <c r="E17" s="15"/>
    </row>
    <row r="18" spans="1:13" ht="1.35" customHeight="1">
      <c r="A18" s="15"/>
      <c r="B18" s="15"/>
      <c r="C18" s="15"/>
      <c r="D18" s="15"/>
      <c r="E18" s="15"/>
      <c r="L18" s="167"/>
      <c r="M18" s="168"/>
    </row>
    <row r="19" spans="1:13">
      <c r="A19" s="15"/>
      <c r="B19" s="15"/>
      <c r="C19" s="15"/>
      <c r="D19" s="15"/>
      <c r="E19" s="15"/>
    </row>
    <row r="20" spans="1:13">
      <c r="A20" s="15"/>
      <c r="B20" s="15"/>
      <c r="C20" s="15"/>
      <c r="D20" s="15"/>
      <c r="E20" s="15"/>
    </row>
    <row r="21" spans="1:13">
      <c r="A21" s="15"/>
      <c r="B21" s="15"/>
      <c r="C21" s="15"/>
      <c r="D21" s="15"/>
      <c r="E21" s="15"/>
    </row>
    <row r="22" spans="1:13">
      <c r="A22" s="15"/>
      <c r="B22" s="15"/>
      <c r="C22" s="15"/>
      <c r="D22" s="15"/>
      <c r="E22" s="15"/>
    </row>
    <row r="23" spans="1:13">
      <c r="A23" s="15"/>
      <c r="B23" s="15"/>
      <c r="C23" s="15"/>
      <c r="D23" s="15"/>
      <c r="E23" s="15"/>
    </row>
    <row r="24" spans="1:13">
      <c r="A24" s="15"/>
      <c r="B24" s="15"/>
      <c r="C24" s="15"/>
      <c r="D24" s="15"/>
      <c r="E24" s="15"/>
    </row>
    <row r="25" spans="1:13">
      <c r="A25" s="15"/>
      <c r="B25" s="15"/>
      <c r="C25" s="15"/>
      <c r="D25" s="15"/>
      <c r="E25" s="15"/>
    </row>
    <row r="26" spans="1:13">
      <c r="A26" s="15"/>
      <c r="B26" s="15"/>
      <c r="C26" s="15"/>
      <c r="D26" s="15"/>
      <c r="E26" s="15"/>
    </row>
    <row r="27" spans="1:13">
      <c r="A27" s="15"/>
      <c r="B27" s="15"/>
      <c r="C27" s="15"/>
      <c r="D27" s="15"/>
      <c r="E27" s="15"/>
    </row>
    <row r="28" spans="1:13">
      <c r="A28" s="15"/>
      <c r="B28" s="15"/>
      <c r="C28" s="15"/>
      <c r="D28" s="15"/>
      <c r="E28" s="15"/>
    </row>
    <row r="29" spans="1:13">
      <c r="A29" s="15"/>
      <c r="B29" s="15"/>
      <c r="C29" s="15"/>
      <c r="D29" s="15"/>
      <c r="E29" s="15"/>
    </row>
    <row r="30" spans="1:13">
      <c r="A30" s="15"/>
      <c r="B30" s="15"/>
      <c r="C30" s="15"/>
      <c r="D30" s="15"/>
      <c r="E30" s="15"/>
    </row>
    <row r="31" spans="1:13">
      <c r="A31" s="15"/>
      <c r="B31" s="15"/>
      <c r="C31" s="15"/>
      <c r="D31" s="15"/>
      <c r="E31" s="15"/>
    </row>
    <row r="32" spans="1:13" ht="15.75">
      <c r="A32" s="15"/>
      <c r="B32" s="15"/>
      <c r="C32" s="15"/>
      <c r="D32" s="15"/>
      <c r="E32" s="15"/>
      <c r="I32" s="16"/>
    </row>
    <row r="33" spans="1:10" ht="15.75">
      <c r="A33" s="15"/>
      <c r="B33" s="15"/>
      <c r="C33" s="15"/>
      <c r="D33" s="15"/>
      <c r="E33" s="15"/>
      <c r="J33" s="166"/>
    </row>
    <row r="34" spans="1:10">
      <c r="A34" s="15"/>
      <c r="B34" s="15"/>
      <c r="C34" s="15"/>
      <c r="D34" s="15"/>
      <c r="E34" s="15"/>
    </row>
    <row r="35" spans="1:10">
      <c r="A35" s="15"/>
      <c r="B35" s="15"/>
      <c r="C35" s="15"/>
      <c r="D35" s="15"/>
      <c r="E35" s="15"/>
    </row>
    <row r="36" spans="1:10">
      <c r="A36" s="15"/>
      <c r="B36" s="15"/>
      <c r="C36" s="15"/>
      <c r="D36" s="15"/>
      <c r="E36" s="15"/>
    </row>
    <row r="37" spans="1:10">
      <c r="A37" s="15"/>
      <c r="B37" s="15"/>
      <c r="C37" s="15"/>
      <c r="D37" s="15"/>
      <c r="E37" s="15"/>
    </row>
    <row r="38" spans="1:10">
      <c r="A38" s="15"/>
      <c r="B38" s="15"/>
      <c r="C38" s="15"/>
      <c r="D38" s="15"/>
      <c r="E38" s="15"/>
    </row>
    <row r="39" spans="1:10">
      <c r="A39" s="15"/>
      <c r="B39" s="15"/>
      <c r="C39" s="15"/>
      <c r="D39" s="15"/>
      <c r="E39" s="15"/>
    </row>
    <row r="40" spans="1:10">
      <c r="A40" s="15"/>
      <c r="B40" s="15"/>
      <c r="C40" s="15"/>
      <c r="D40" s="15"/>
      <c r="E40" s="15"/>
    </row>
    <row r="41" spans="1:10">
      <c r="A41" s="15"/>
      <c r="B41" s="15"/>
      <c r="C41" s="15"/>
      <c r="D41" s="15"/>
      <c r="E41" s="15"/>
    </row>
    <row r="42" spans="1:10">
      <c r="A42" s="15"/>
      <c r="B42" s="15"/>
      <c r="C42" s="15"/>
      <c r="D42" s="15"/>
      <c r="E42" s="15"/>
    </row>
    <row r="43" spans="1:10">
      <c r="A43" s="15"/>
      <c r="B43" s="15"/>
      <c r="C43" s="15"/>
      <c r="D43" s="15"/>
      <c r="E43" s="15"/>
    </row>
    <row r="44" spans="1:10">
      <c r="A44" s="15"/>
      <c r="B44" s="15"/>
      <c r="C44" s="15"/>
      <c r="D44" s="15"/>
      <c r="E44" s="15"/>
    </row>
    <row r="45" spans="1:10" ht="15.75">
      <c r="A45" s="15"/>
      <c r="B45" s="15"/>
      <c r="C45" s="15"/>
      <c r="D45" s="15"/>
      <c r="E45" s="15"/>
      <c r="G45" s="166"/>
    </row>
    <row r="46" spans="1:10">
      <c r="A46" s="15"/>
      <c r="B46" s="15"/>
      <c r="C46" s="15"/>
      <c r="D46" s="15"/>
      <c r="E46" s="15"/>
    </row>
    <row r="47" spans="1:10">
      <c r="A47" s="15"/>
      <c r="B47" s="15"/>
      <c r="C47" s="15"/>
      <c r="D47" s="15"/>
      <c r="E47" s="15"/>
    </row>
    <row r="48" spans="1:10" ht="15.75">
      <c r="A48" s="15"/>
      <c r="B48" s="15"/>
      <c r="C48" s="15"/>
      <c r="D48" s="15"/>
      <c r="E48" s="15"/>
      <c r="G48" s="17"/>
      <c r="J48" s="17"/>
    </row>
    <row r="49" spans="1:14">
      <c r="A49" s="15"/>
      <c r="B49" s="15"/>
      <c r="C49" s="15"/>
      <c r="D49" s="15"/>
      <c r="E49" s="15"/>
    </row>
    <row r="50" spans="1:14" ht="15.75">
      <c r="A50" s="15"/>
      <c r="B50" s="15"/>
      <c r="C50" s="15"/>
      <c r="D50" s="15"/>
      <c r="E50" s="15"/>
      <c r="G50" s="17"/>
    </row>
    <row r="51" spans="1:14" ht="31.5" customHeight="1">
      <c r="A51" s="15"/>
      <c r="B51" s="15"/>
      <c r="C51" s="15"/>
      <c r="D51" s="15"/>
      <c r="E51" s="15"/>
      <c r="N51" s="378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/>
  </sheetViews>
  <sheetFormatPr baseColWidth="10" defaultRowHeight="12.75"/>
  <cols>
    <col min="1" max="1" width="3.28515625" style="18" customWidth="1"/>
    <col min="2" max="3" width="11.42578125" style="18"/>
    <col min="4" max="4" width="11.42578125" style="18" customWidth="1"/>
    <col min="5" max="16384" width="11.42578125" style="18"/>
  </cols>
  <sheetData>
    <row r="3" spans="1:10">
      <c r="C3" s="19"/>
    </row>
    <row r="6" spans="1:10" ht="35.25" customHeight="1">
      <c r="J6" s="7"/>
    </row>
    <row r="7" spans="1:10" ht="18.75">
      <c r="B7" s="430" t="s">
        <v>161</v>
      </c>
      <c r="C7" s="430"/>
      <c r="D7" s="430"/>
      <c r="E7" s="430"/>
      <c r="F7" s="430"/>
      <c r="G7" s="430"/>
      <c r="H7" s="430"/>
      <c r="I7" s="430"/>
    </row>
    <row r="8" spans="1:10" ht="24.95" customHeight="1">
      <c r="B8" s="20"/>
      <c r="C8" s="20"/>
      <c r="D8" s="20"/>
      <c r="E8" s="20"/>
      <c r="F8" s="21"/>
      <c r="G8" s="21"/>
      <c r="H8" s="22"/>
      <c r="I8" s="22"/>
    </row>
    <row r="9" spans="1:10" s="21" customFormat="1" ht="24" customHeight="1">
      <c r="B9" s="7" t="s">
        <v>177</v>
      </c>
      <c r="C9" s="7"/>
      <c r="D9" s="23"/>
      <c r="E9" s="20"/>
      <c r="H9" s="22"/>
      <c r="I9" s="22"/>
    </row>
    <row r="10" spans="1:10" s="21" customFormat="1" ht="24" customHeight="1">
      <c r="B10" s="7" t="s">
        <v>170</v>
      </c>
      <c r="C10" s="7"/>
      <c r="D10" s="7"/>
      <c r="E10" s="7"/>
      <c r="F10" s="7"/>
      <c r="G10" s="7"/>
      <c r="H10" s="24"/>
      <c r="I10" s="22"/>
    </row>
    <row r="11" spans="1:10" s="21" customFormat="1" ht="24" customHeight="1">
      <c r="A11" s="242"/>
      <c r="B11" s="7" t="s">
        <v>176</v>
      </c>
      <c r="C11" s="243"/>
      <c r="D11" s="243"/>
      <c r="E11" s="243"/>
      <c r="F11" s="243"/>
      <c r="G11" s="243"/>
      <c r="H11" s="22"/>
      <c r="I11" s="22"/>
    </row>
    <row r="12" spans="1:10" s="21" customFormat="1" ht="24" customHeight="1">
      <c r="B12" s="7" t="s">
        <v>164</v>
      </c>
      <c r="C12" s="7"/>
      <c r="D12" s="7"/>
      <c r="E12" s="7"/>
      <c r="H12" s="22"/>
      <c r="I12" s="22"/>
    </row>
    <row r="13" spans="1:10" s="21" customFormat="1" ht="24" customHeight="1">
      <c r="B13" s="7" t="s">
        <v>163</v>
      </c>
      <c r="C13" s="7"/>
      <c r="D13" s="7"/>
      <c r="E13" s="7"/>
      <c r="F13" s="7"/>
      <c r="H13" s="22"/>
      <c r="I13" s="22"/>
    </row>
    <row r="14" spans="1:10" s="21" customFormat="1" ht="24" customHeight="1">
      <c r="B14" s="7" t="s">
        <v>165</v>
      </c>
      <c r="C14" s="7"/>
      <c r="D14" s="7"/>
      <c r="E14" s="7"/>
      <c r="H14" s="22"/>
      <c r="I14" s="22"/>
    </row>
    <row r="15" spans="1:10" s="21" customFormat="1" ht="24" customHeight="1">
      <c r="B15" s="7" t="s">
        <v>167</v>
      </c>
      <c r="C15" s="7"/>
      <c r="D15" s="7"/>
      <c r="E15" s="7"/>
      <c r="H15" s="22"/>
      <c r="I15" s="22"/>
    </row>
    <row r="16" spans="1:10" s="21" customFormat="1" ht="24" customHeight="1">
      <c r="B16" s="7" t="s">
        <v>166</v>
      </c>
      <c r="C16" s="7"/>
      <c r="D16" s="7"/>
      <c r="E16" s="7"/>
      <c r="H16" s="22"/>
      <c r="I16" s="22"/>
    </row>
    <row r="17" spans="2:9" s="21" customFormat="1" ht="24" customHeight="1">
      <c r="B17" s="7" t="s">
        <v>168</v>
      </c>
      <c r="C17" s="7"/>
      <c r="D17" s="7"/>
      <c r="E17" s="7"/>
      <c r="F17" s="7"/>
      <c r="G17" s="7"/>
      <c r="H17" s="24"/>
      <c r="I17" s="24"/>
    </row>
    <row r="18" spans="2:9" s="21" customFormat="1" ht="24" customHeight="1">
      <c r="B18" s="7" t="s">
        <v>169</v>
      </c>
      <c r="C18" s="7"/>
      <c r="D18" s="7"/>
      <c r="E18" s="7"/>
      <c r="F18" s="7"/>
      <c r="G18" s="7"/>
      <c r="H18" s="24"/>
      <c r="I18" s="22"/>
    </row>
    <row r="19" spans="2:9" s="21" customFormat="1" ht="24" customHeight="1">
      <c r="B19" s="7" t="s">
        <v>171</v>
      </c>
      <c r="C19" s="7"/>
      <c r="D19" s="7"/>
      <c r="E19" s="7"/>
      <c r="F19" s="7"/>
      <c r="H19" s="22"/>
      <c r="I19" s="22"/>
    </row>
    <row r="20" spans="2:9" s="21" customFormat="1" ht="24" customHeight="1">
      <c r="B20" s="7" t="s">
        <v>172</v>
      </c>
      <c r="C20" s="7"/>
      <c r="D20" s="7"/>
      <c r="E20" s="7"/>
      <c r="H20" s="22"/>
      <c r="I20" s="22"/>
    </row>
    <row r="21" spans="2:9" ht="20.100000000000001" customHeight="1">
      <c r="B21" s="7" t="s">
        <v>187</v>
      </c>
      <c r="C21" s="7"/>
      <c r="D21" s="7"/>
      <c r="E21" s="7"/>
      <c r="F21" s="7"/>
      <c r="G21" s="7"/>
    </row>
    <row r="22" spans="2:9" ht="20.100000000000001" customHeight="1">
      <c r="B22" s="243" t="s">
        <v>198</v>
      </c>
      <c r="C22" s="7"/>
      <c r="D22" s="7"/>
      <c r="E22" s="7"/>
      <c r="F22" s="7"/>
      <c r="G22" s="7"/>
    </row>
    <row r="23" spans="2:9" ht="20.100000000000001" customHeight="1">
      <c r="B23" s="7"/>
      <c r="C23" s="25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zoomScaleNormal="100" workbookViewId="0">
      <selection activeCell="I34" sqref="I34"/>
    </sheetView>
  </sheetViews>
  <sheetFormatPr baseColWidth="10" defaultColWidth="11.5703125" defaultRowHeight="15.75"/>
  <cols>
    <col min="1" max="1" width="2.85546875" style="29" customWidth="1"/>
    <col min="2" max="2" width="10.42578125" style="29" customWidth="1"/>
    <col min="3" max="3" width="26" style="29" customWidth="1"/>
    <col min="4" max="4" width="2" style="29" customWidth="1"/>
    <col min="5" max="5" width="12.7109375" style="29" customWidth="1"/>
    <col min="6" max="6" width="1.140625" style="29" customWidth="1"/>
    <col min="7" max="7" width="11.5703125" style="29" customWidth="1"/>
    <col min="8" max="8" width="1.140625" style="29" customWidth="1"/>
    <col min="9" max="9" width="10.42578125" style="29" customWidth="1"/>
    <col min="10" max="10" width="1.140625" style="29" customWidth="1"/>
    <col min="11" max="11" width="12.7109375" style="29" customWidth="1"/>
    <col min="12" max="12" width="1.140625" style="29" customWidth="1"/>
    <col min="13" max="13" width="11.5703125" style="29" customWidth="1"/>
    <col min="14" max="14" width="1.140625" style="29" customWidth="1"/>
    <col min="15" max="15" width="10.42578125" style="29" customWidth="1"/>
    <col min="16" max="16" width="1.140625" style="29" customWidth="1"/>
    <col min="17" max="17" width="12.7109375" style="29" customWidth="1"/>
    <col min="18" max="18" width="1.140625" style="29" customWidth="1"/>
    <col min="19" max="19" width="11.5703125" style="29" customWidth="1"/>
    <col min="20" max="20" width="1.140625" style="29" customWidth="1"/>
    <col min="21" max="21" width="10.42578125" style="29" customWidth="1"/>
    <col min="22" max="22" width="3.28515625" style="29" customWidth="1"/>
    <col min="23" max="23" width="8.85546875" style="29" customWidth="1"/>
    <col min="24" max="28" width="11.28515625" style="29" customWidth="1"/>
    <col min="29" max="16384" width="11.5703125" style="29"/>
  </cols>
  <sheetData>
    <row r="1" spans="2:40" ht="65.849999999999994" customHeight="1">
      <c r="B1" s="26" t="s">
        <v>216</v>
      </c>
      <c r="C1" s="27"/>
      <c r="D1" s="27"/>
      <c r="E1" s="27"/>
      <c r="F1" s="27"/>
      <c r="G1" s="27"/>
      <c r="H1" s="27"/>
      <c r="I1" s="27"/>
      <c r="J1" s="27"/>
      <c r="K1" s="27"/>
      <c r="L1" s="28"/>
      <c r="M1" s="27"/>
      <c r="N1" s="28"/>
      <c r="O1" s="27"/>
      <c r="P1" s="27"/>
      <c r="Q1" s="27"/>
      <c r="R1" s="28"/>
      <c r="S1" s="27"/>
      <c r="T1" s="28"/>
      <c r="U1" s="27"/>
      <c r="W1" s="7" t="s">
        <v>173</v>
      </c>
    </row>
    <row r="2" spans="2:40" ht="39.950000000000003" customHeight="1">
      <c r="B2" s="26" t="s">
        <v>133</v>
      </c>
      <c r="C2" s="27"/>
      <c r="D2" s="27"/>
      <c r="E2" s="27"/>
      <c r="F2" s="27"/>
      <c r="G2" s="27"/>
      <c r="H2" s="27"/>
      <c r="I2" s="27"/>
      <c r="J2" s="27"/>
      <c r="K2" s="27"/>
      <c r="L2" s="28"/>
      <c r="M2" s="27"/>
      <c r="N2" s="28"/>
      <c r="O2" s="27"/>
      <c r="P2" s="27"/>
      <c r="Q2" s="27"/>
      <c r="R2" s="28"/>
      <c r="S2" s="27"/>
      <c r="T2" s="28"/>
      <c r="U2" s="27"/>
    </row>
    <row r="3" spans="2:40" ht="43.15" customHeight="1">
      <c r="B3" s="30" t="s">
        <v>134</v>
      </c>
      <c r="C3" s="30"/>
      <c r="D3" s="30"/>
      <c r="E3" s="30"/>
      <c r="F3" s="30"/>
      <c r="G3" s="30"/>
      <c r="H3" s="30"/>
      <c r="I3" s="30"/>
      <c r="J3" s="30"/>
      <c r="K3" s="30"/>
      <c r="L3" s="349"/>
      <c r="M3" s="30"/>
      <c r="N3" s="349"/>
      <c r="O3" s="30"/>
      <c r="P3" s="30"/>
      <c r="Q3" s="30"/>
      <c r="R3" s="349"/>
      <c r="S3" s="30"/>
      <c r="T3" s="349"/>
      <c r="U3" s="30"/>
    </row>
    <row r="4" spans="2:40" ht="27.95" customHeight="1">
      <c r="B4" s="439" t="s">
        <v>135</v>
      </c>
      <c r="C4" s="439"/>
      <c r="D4" s="340"/>
      <c r="E4" s="434" t="s">
        <v>136</v>
      </c>
      <c r="F4" s="434"/>
      <c r="G4" s="434"/>
      <c r="H4" s="434"/>
      <c r="I4" s="434"/>
      <c r="J4" s="340"/>
      <c r="K4" s="434" t="s">
        <v>49</v>
      </c>
      <c r="L4" s="434"/>
      <c r="M4" s="434"/>
      <c r="N4" s="434"/>
      <c r="O4" s="434"/>
      <c r="P4" s="340"/>
      <c r="Q4" s="434" t="s">
        <v>50</v>
      </c>
      <c r="R4" s="434"/>
      <c r="S4" s="434"/>
      <c r="T4" s="434"/>
      <c r="U4" s="434"/>
    </row>
    <row r="5" spans="2:40" ht="4.5" customHeight="1">
      <c r="B5" s="245"/>
      <c r="C5" s="245"/>
      <c r="D5" s="244"/>
      <c r="E5" s="245"/>
      <c r="F5" s="341"/>
      <c r="G5" s="341"/>
      <c r="H5" s="341"/>
      <c r="I5" s="341"/>
      <c r="J5" s="245"/>
      <c r="K5" s="245"/>
      <c r="L5" s="341"/>
      <c r="M5" s="341"/>
      <c r="N5" s="341"/>
      <c r="O5" s="341"/>
      <c r="P5" s="245"/>
      <c r="Q5" s="245"/>
      <c r="R5" s="341"/>
      <c r="S5" s="341"/>
      <c r="T5" s="341"/>
      <c r="U5" s="341"/>
    </row>
    <row r="6" spans="2:40" ht="27.95" customHeight="1">
      <c r="B6" s="342" t="s">
        <v>137</v>
      </c>
      <c r="C6" s="343"/>
      <c r="D6" s="209"/>
      <c r="E6" s="344" t="s">
        <v>7</v>
      </c>
      <c r="F6" s="345"/>
      <c r="G6" s="344" t="s">
        <v>138</v>
      </c>
      <c r="H6" s="345"/>
      <c r="I6" s="344" t="s">
        <v>139</v>
      </c>
      <c r="J6" s="346"/>
      <c r="K6" s="344" t="s">
        <v>7</v>
      </c>
      <c r="L6" s="345"/>
      <c r="M6" s="344" t="s">
        <v>138</v>
      </c>
      <c r="N6" s="345"/>
      <c r="O6" s="344" t="s">
        <v>139</v>
      </c>
      <c r="P6" s="346"/>
      <c r="Q6" s="344" t="s">
        <v>7</v>
      </c>
      <c r="R6" s="345"/>
      <c r="S6" s="344" t="s">
        <v>138</v>
      </c>
      <c r="T6" s="345"/>
      <c r="U6" s="344" t="s">
        <v>139</v>
      </c>
    </row>
    <row r="7" spans="2:40" ht="9.9499999999999993" customHeight="1">
      <c r="L7" s="347"/>
      <c r="N7" s="347"/>
      <c r="R7" s="347"/>
      <c r="T7" s="347"/>
    </row>
    <row r="8" spans="2:40" ht="18.95" customHeight="1">
      <c r="B8" s="29" t="s">
        <v>140</v>
      </c>
      <c r="C8" s="31"/>
      <c r="D8" s="32"/>
      <c r="E8" s="33">
        <v>724998</v>
      </c>
      <c r="F8" s="33"/>
      <c r="G8" s="33">
        <v>763906.07987999951</v>
      </c>
      <c r="H8" s="33"/>
      <c r="I8" s="34">
        <v>1053.6664651212825</v>
      </c>
      <c r="J8" s="32"/>
      <c r="K8" s="33">
        <v>4583616</v>
      </c>
      <c r="L8" s="35"/>
      <c r="M8" s="33">
        <v>6446605.0370800048</v>
      </c>
      <c r="N8" s="35"/>
      <c r="O8" s="34">
        <v>1406.4452687746978</v>
      </c>
      <c r="P8" s="32"/>
      <c r="Q8" s="33">
        <v>1745537</v>
      </c>
      <c r="R8" s="35"/>
      <c r="S8" s="33">
        <v>1451257.0567900001</v>
      </c>
      <c r="T8" s="35"/>
      <c r="U8" s="34">
        <v>831.41007998684643</v>
      </c>
      <c r="V8" s="34"/>
      <c r="W8" s="34"/>
      <c r="X8" s="228"/>
      <c r="Y8" s="228"/>
      <c r="Z8" s="228"/>
      <c r="AA8" s="228"/>
      <c r="AB8" s="229"/>
      <c r="AC8" s="228"/>
      <c r="AD8" s="228"/>
      <c r="AE8" s="228"/>
      <c r="AF8" s="228"/>
      <c r="AG8" s="228"/>
      <c r="AH8" s="229"/>
      <c r="AI8" s="228"/>
      <c r="AJ8" s="228"/>
      <c r="AK8" s="228"/>
      <c r="AL8" s="228"/>
      <c r="AM8" s="228"/>
      <c r="AN8" s="229"/>
    </row>
    <row r="9" spans="2:40" ht="27.95" customHeight="1">
      <c r="B9" s="29" t="s">
        <v>141</v>
      </c>
      <c r="C9" s="31"/>
      <c r="D9" s="32"/>
      <c r="E9" s="33">
        <v>113780</v>
      </c>
      <c r="F9" s="33"/>
      <c r="G9" s="33">
        <v>89442.702570000009</v>
      </c>
      <c r="H9" s="33"/>
      <c r="I9" s="34">
        <v>786.10214949903332</v>
      </c>
      <c r="J9" s="32"/>
      <c r="K9" s="33">
        <v>1323151</v>
      </c>
      <c r="L9" s="35"/>
      <c r="M9" s="33">
        <v>1108662.4326299995</v>
      </c>
      <c r="N9" s="35"/>
      <c r="O9" s="34">
        <v>837.89562387815101</v>
      </c>
      <c r="P9" s="32"/>
      <c r="Q9" s="33">
        <v>467157</v>
      </c>
      <c r="R9" s="35"/>
      <c r="S9" s="33">
        <v>263143.02794999996</v>
      </c>
      <c r="T9" s="35"/>
      <c r="U9" s="34">
        <v>563.28606432098843</v>
      </c>
      <c r="V9" s="34"/>
      <c r="W9" s="34"/>
      <c r="X9" s="228"/>
      <c r="Y9" s="228"/>
      <c r="Z9" s="228"/>
      <c r="AA9" s="228"/>
      <c r="AB9" s="229"/>
      <c r="AC9" s="228"/>
      <c r="AD9" s="228"/>
      <c r="AE9" s="228"/>
      <c r="AF9" s="228"/>
      <c r="AG9" s="228"/>
      <c r="AH9" s="229"/>
      <c r="AI9" s="228"/>
      <c r="AJ9" s="228"/>
      <c r="AK9" s="228"/>
      <c r="AL9" s="228"/>
      <c r="AM9" s="228"/>
      <c r="AN9" s="229"/>
    </row>
    <row r="10" spans="2:40" ht="27.95" customHeight="1">
      <c r="B10" s="29" t="s">
        <v>142</v>
      </c>
      <c r="C10" s="31"/>
      <c r="D10" s="32"/>
      <c r="E10" s="33">
        <v>6714</v>
      </c>
      <c r="F10" s="33"/>
      <c r="G10" s="33">
        <v>6974.1733799999975</v>
      </c>
      <c r="H10" s="33"/>
      <c r="I10" s="34">
        <v>1038.7508757819478</v>
      </c>
      <c r="J10" s="32"/>
      <c r="K10" s="33">
        <v>65648</v>
      </c>
      <c r="L10" s="35"/>
      <c r="M10" s="33">
        <v>91737.986349999963</v>
      </c>
      <c r="N10" s="35"/>
      <c r="O10" s="34">
        <v>1397.4224096697533</v>
      </c>
      <c r="P10" s="32"/>
      <c r="Q10" s="33">
        <v>40728</v>
      </c>
      <c r="R10" s="35"/>
      <c r="S10" s="33">
        <v>31423.661030000003</v>
      </c>
      <c r="T10" s="35"/>
      <c r="U10" s="34">
        <v>771.54932798075038</v>
      </c>
      <c r="V10" s="34"/>
      <c r="W10" s="34"/>
      <c r="X10" s="228"/>
      <c r="Y10" s="228"/>
      <c r="Z10" s="228"/>
      <c r="AA10" s="228"/>
      <c r="AB10" s="229"/>
      <c r="AC10" s="228"/>
      <c r="AD10" s="228"/>
      <c r="AE10" s="228"/>
      <c r="AF10" s="228"/>
      <c r="AG10" s="228"/>
      <c r="AH10" s="229"/>
      <c r="AI10" s="228"/>
      <c r="AJ10" s="228"/>
      <c r="AK10" s="228"/>
      <c r="AL10" s="228"/>
      <c r="AM10" s="228"/>
      <c r="AN10" s="229"/>
    </row>
    <row r="11" spans="2:40" ht="27.95" customHeight="1">
      <c r="B11" s="29" t="s">
        <v>143</v>
      </c>
      <c r="C11" s="31"/>
      <c r="D11" s="32"/>
      <c r="E11" s="33">
        <v>2009</v>
      </c>
      <c r="F11" s="33"/>
      <c r="G11" s="33">
        <v>3442.3995799999998</v>
      </c>
      <c r="H11" s="33"/>
      <c r="I11" s="34">
        <v>1713.4890890990541</v>
      </c>
      <c r="J11" s="32"/>
      <c r="K11" s="33">
        <v>35198</v>
      </c>
      <c r="L11" s="35"/>
      <c r="M11" s="33">
        <v>86364.239719999954</v>
      </c>
      <c r="N11" s="35"/>
      <c r="O11" s="34">
        <v>2453.6689505085501</v>
      </c>
      <c r="P11" s="32"/>
      <c r="Q11" s="33">
        <v>20470</v>
      </c>
      <c r="R11" s="35"/>
      <c r="S11" s="33">
        <v>23568.644680000005</v>
      </c>
      <c r="T11" s="35"/>
      <c r="U11" s="34">
        <v>1151.3749233023939</v>
      </c>
      <c r="V11" s="34"/>
      <c r="W11" s="34"/>
      <c r="X11" s="228"/>
      <c r="Y11" s="228"/>
      <c r="Z11" s="228"/>
      <c r="AA11" s="228"/>
      <c r="AB11" s="229"/>
      <c r="AC11" s="228"/>
      <c r="AD11" s="228"/>
      <c r="AE11" s="228"/>
      <c r="AF11" s="228"/>
      <c r="AG11" s="228"/>
      <c r="AH11" s="229"/>
      <c r="AI11" s="228"/>
      <c r="AJ11" s="228"/>
      <c r="AK11" s="228"/>
      <c r="AL11" s="228"/>
      <c r="AM11" s="228"/>
      <c r="AN11" s="229"/>
    </row>
    <row r="12" spans="2:40" ht="27.95" customHeight="1">
      <c r="B12" s="29" t="s">
        <v>144</v>
      </c>
      <c r="C12" s="31"/>
      <c r="D12" s="32"/>
      <c r="E12" s="33">
        <v>85492</v>
      </c>
      <c r="F12" s="33"/>
      <c r="G12" s="33">
        <v>102446.83341000002</v>
      </c>
      <c r="H12" s="33"/>
      <c r="I12" s="34">
        <v>1198.3207014691436</v>
      </c>
      <c r="J12" s="32"/>
      <c r="K12" s="33">
        <v>54620</v>
      </c>
      <c r="L12" s="35"/>
      <c r="M12" s="33">
        <v>72819.01909000006</v>
      </c>
      <c r="N12" s="35"/>
      <c r="O12" s="34">
        <v>1333.1933191138789</v>
      </c>
      <c r="P12" s="32"/>
      <c r="Q12" s="33">
        <v>51491</v>
      </c>
      <c r="R12" s="35"/>
      <c r="S12" s="33">
        <v>49191.29047</v>
      </c>
      <c r="T12" s="35"/>
      <c r="U12" s="34">
        <v>955.33764094696153</v>
      </c>
      <c r="V12" s="34"/>
      <c r="W12" s="34"/>
      <c r="X12" s="228"/>
      <c r="Y12" s="228"/>
      <c r="Z12" s="228"/>
      <c r="AA12" s="228"/>
      <c r="AB12" s="229"/>
      <c r="AC12" s="228"/>
      <c r="AD12" s="228"/>
      <c r="AE12" s="228"/>
      <c r="AF12" s="228"/>
      <c r="AG12" s="228"/>
      <c r="AH12" s="229"/>
      <c r="AI12" s="228"/>
      <c r="AJ12" s="228"/>
      <c r="AK12" s="228"/>
      <c r="AL12" s="228"/>
      <c r="AM12" s="228"/>
      <c r="AN12" s="229"/>
    </row>
    <row r="13" spans="2:40" ht="27.95" customHeight="1">
      <c r="B13" s="29" t="s">
        <v>145</v>
      </c>
      <c r="C13" s="31"/>
      <c r="D13" s="32"/>
      <c r="E13" s="33">
        <v>11732</v>
      </c>
      <c r="F13" s="33"/>
      <c r="G13" s="33">
        <v>13593.615959999994</v>
      </c>
      <c r="H13" s="33"/>
      <c r="I13" s="34">
        <v>1158.6784827821339</v>
      </c>
      <c r="J13" s="32"/>
      <c r="K13" s="33">
        <v>10480</v>
      </c>
      <c r="L13" s="35"/>
      <c r="M13" s="33">
        <v>18243.179379999994</v>
      </c>
      <c r="N13" s="35"/>
      <c r="O13" s="34">
        <v>1740.7613912213735</v>
      </c>
      <c r="P13" s="32"/>
      <c r="Q13" s="33">
        <v>9643</v>
      </c>
      <c r="R13" s="35"/>
      <c r="S13" s="33">
        <v>12170.389690000002</v>
      </c>
      <c r="T13" s="35"/>
      <c r="U13" s="34">
        <v>1262.0957886549829</v>
      </c>
      <c r="V13" s="34"/>
      <c r="W13" s="34"/>
      <c r="X13" s="228"/>
      <c r="Y13" s="228"/>
      <c r="Z13" s="228"/>
      <c r="AA13" s="228"/>
      <c r="AB13" s="229"/>
      <c r="AC13" s="228"/>
      <c r="AD13" s="228"/>
      <c r="AE13" s="228"/>
      <c r="AF13" s="228"/>
      <c r="AG13" s="228"/>
      <c r="AH13" s="229"/>
      <c r="AI13" s="228"/>
      <c r="AJ13" s="228"/>
      <c r="AK13" s="228"/>
      <c r="AL13" s="228"/>
      <c r="AM13" s="228"/>
      <c r="AN13" s="229"/>
    </row>
    <row r="14" spans="2:40" ht="27.95" customHeight="1">
      <c r="B14" s="29" t="s">
        <v>146</v>
      </c>
      <c r="C14" s="31"/>
      <c r="D14" s="32"/>
      <c r="E14" s="33">
        <v>3939</v>
      </c>
      <c r="F14" s="33"/>
      <c r="G14" s="33">
        <v>1703.0605400000006</v>
      </c>
      <c r="H14" s="33"/>
      <c r="I14" s="34">
        <v>432.35860370652466</v>
      </c>
      <c r="J14" s="32"/>
      <c r="K14" s="33">
        <v>214147</v>
      </c>
      <c r="L14" s="35"/>
      <c r="M14" s="33">
        <v>89743.14201000001</v>
      </c>
      <c r="N14" s="35"/>
      <c r="O14" s="34">
        <v>419.07260904892433</v>
      </c>
      <c r="P14" s="32"/>
      <c r="Q14" s="33">
        <v>19409</v>
      </c>
      <c r="R14" s="35"/>
      <c r="S14" s="33">
        <v>8441.6941300000126</v>
      </c>
      <c r="T14" s="35"/>
      <c r="U14" s="34">
        <v>434.93709773816335</v>
      </c>
      <c r="V14" s="34"/>
      <c r="W14" s="34"/>
      <c r="X14" s="228"/>
      <c r="Y14" s="228"/>
      <c r="Z14" s="228"/>
      <c r="AA14" s="228"/>
      <c r="AB14" s="229"/>
      <c r="AC14" s="228"/>
      <c r="AD14" s="228"/>
      <c r="AE14" s="228"/>
      <c r="AF14" s="228"/>
      <c r="AG14" s="228"/>
      <c r="AH14" s="229"/>
      <c r="AI14" s="228"/>
      <c r="AJ14" s="228"/>
      <c r="AK14" s="228"/>
      <c r="AL14" s="228"/>
      <c r="AM14" s="228"/>
      <c r="AN14" s="229"/>
    </row>
    <row r="15" spans="2:40" ht="16.149999999999999" customHeight="1">
      <c r="C15" s="31"/>
      <c r="D15" s="32"/>
      <c r="E15" s="33"/>
      <c r="F15" s="33"/>
      <c r="G15" s="33"/>
      <c r="H15" s="33"/>
      <c r="I15" s="34"/>
      <c r="J15" s="32"/>
      <c r="K15" s="33"/>
      <c r="L15" s="35"/>
      <c r="M15" s="33"/>
      <c r="N15" s="35"/>
      <c r="O15" s="34"/>
      <c r="P15" s="32"/>
      <c r="Q15" s="33"/>
      <c r="R15" s="35"/>
      <c r="S15" s="33"/>
      <c r="T15" s="35"/>
      <c r="U15" s="34"/>
      <c r="X15" s="228"/>
      <c r="Y15" s="228"/>
      <c r="Z15" s="228"/>
      <c r="AA15" s="228"/>
      <c r="AB15" s="229"/>
      <c r="AC15" s="228"/>
      <c r="AD15" s="228"/>
      <c r="AE15" s="228"/>
      <c r="AF15" s="228"/>
      <c r="AG15" s="228"/>
      <c r="AH15" s="229"/>
      <c r="AI15" s="228"/>
      <c r="AJ15" s="228"/>
      <c r="AK15" s="228"/>
      <c r="AL15" s="228"/>
      <c r="AM15" s="228"/>
      <c r="AN15" s="229"/>
    </row>
    <row r="16" spans="2:40" ht="19.5" customHeight="1">
      <c r="B16" s="278" t="s">
        <v>147</v>
      </c>
      <c r="C16" s="274"/>
      <c r="D16" s="275"/>
      <c r="E16" s="274">
        <v>948664</v>
      </c>
      <c r="F16" s="274"/>
      <c r="G16" s="274">
        <v>981508.8653200015</v>
      </c>
      <c r="H16" s="274"/>
      <c r="I16" s="276">
        <v>1034.6222322339643</v>
      </c>
      <c r="J16" s="275"/>
      <c r="K16" s="274">
        <v>6286860</v>
      </c>
      <c r="L16" s="277"/>
      <c r="M16" s="274">
        <v>7914175.0362599799</v>
      </c>
      <c r="N16" s="277"/>
      <c r="O16" s="276">
        <v>1258.8438483217346</v>
      </c>
      <c r="P16" s="275"/>
      <c r="Q16" s="274">
        <v>2354435</v>
      </c>
      <c r="R16" s="277"/>
      <c r="S16" s="274">
        <v>1839195.7647400016</v>
      </c>
      <c r="T16" s="277"/>
      <c r="U16" s="276">
        <v>781.16225962492138</v>
      </c>
      <c r="X16" s="230"/>
      <c r="Y16" s="230"/>
      <c r="Z16" s="230"/>
      <c r="AA16" s="230"/>
      <c r="AB16" s="231"/>
      <c r="AC16" s="230"/>
      <c r="AD16" s="230"/>
      <c r="AE16" s="230"/>
      <c r="AF16" s="230"/>
      <c r="AG16" s="230"/>
      <c r="AH16" s="231"/>
      <c r="AI16" s="230"/>
      <c r="AJ16" s="230"/>
      <c r="AK16" s="230"/>
      <c r="AL16" s="230"/>
      <c r="AM16" s="230"/>
      <c r="AN16" s="231"/>
    </row>
    <row r="17" spans="2:23" ht="13.9" customHeight="1">
      <c r="B17" s="26"/>
      <c r="C17" s="27"/>
      <c r="D17" s="27"/>
      <c r="E17" s="375"/>
      <c r="F17" s="375"/>
      <c r="G17" s="375"/>
      <c r="H17" s="375"/>
      <c r="I17" s="375"/>
      <c r="J17" s="375"/>
      <c r="K17" s="375"/>
      <c r="L17" s="376"/>
      <c r="M17" s="375"/>
      <c r="N17" s="376"/>
      <c r="O17" s="375"/>
      <c r="P17" s="375"/>
      <c r="Q17" s="375"/>
      <c r="R17" s="376"/>
      <c r="S17" s="375"/>
      <c r="T17" s="376"/>
      <c r="U17" s="375"/>
    </row>
    <row r="18" spans="2:23" ht="50.25" customHeight="1">
      <c r="B18" s="440"/>
      <c r="C18" s="440"/>
      <c r="D18" s="30"/>
      <c r="O18" s="29" t="s">
        <v>128</v>
      </c>
      <c r="Q18" s="29" t="s">
        <v>128</v>
      </c>
      <c r="S18" s="29" t="s">
        <v>128</v>
      </c>
      <c r="U18" s="29" t="s">
        <v>128</v>
      </c>
    </row>
    <row r="19" spans="2:23" ht="9.9499999999999993" customHeight="1">
      <c r="B19" s="440"/>
      <c r="C19" s="440"/>
      <c r="D19" s="30"/>
    </row>
    <row r="20" spans="2:23" ht="27.95" customHeight="1">
      <c r="B20" s="439" t="s">
        <v>135</v>
      </c>
      <c r="C20" s="439"/>
      <c r="D20" s="340"/>
      <c r="E20" s="434" t="s">
        <v>107</v>
      </c>
      <c r="F20" s="434"/>
      <c r="G20" s="434"/>
      <c r="H20" s="434"/>
      <c r="I20" s="434"/>
      <c r="J20" s="377"/>
      <c r="K20" s="434" t="s">
        <v>108</v>
      </c>
      <c r="L20" s="434"/>
      <c r="M20" s="434"/>
      <c r="N20" s="434"/>
      <c r="O20" s="434"/>
      <c r="P20" s="377"/>
      <c r="Q20" s="434" t="s">
        <v>148</v>
      </c>
      <c r="R20" s="434"/>
      <c r="S20" s="434"/>
      <c r="T20" s="434"/>
      <c r="U20" s="434"/>
    </row>
    <row r="21" spans="2:23" ht="4.5" customHeight="1">
      <c r="B21" s="245"/>
      <c r="C21" s="245"/>
      <c r="D21" s="244"/>
      <c r="E21" s="245"/>
      <c r="F21" s="341"/>
      <c r="G21" s="341"/>
      <c r="H21" s="341"/>
      <c r="I21" s="341"/>
      <c r="J21" s="245"/>
      <c r="K21" s="245"/>
      <c r="L21" s="341"/>
      <c r="M21" s="341"/>
      <c r="N21" s="341"/>
      <c r="O21" s="341"/>
      <c r="P21" s="245"/>
      <c r="Q21" s="245"/>
      <c r="R21" s="341"/>
      <c r="S21" s="341"/>
      <c r="T21" s="341"/>
      <c r="U21" s="341"/>
    </row>
    <row r="22" spans="2:23" ht="27.95" customHeight="1">
      <c r="B22" s="342" t="s">
        <v>137</v>
      </c>
      <c r="C22" s="343"/>
      <c r="D22" s="209"/>
      <c r="E22" s="344" t="s">
        <v>7</v>
      </c>
      <c r="F22" s="345"/>
      <c r="G22" s="344" t="s">
        <v>138</v>
      </c>
      <c r="H22" s="345"/>
      <c r="I22" s="344" t="s">
        <v>139</v>
      </c>
      <c r="J22" s="346"/>
      <c r="K22" s="344" t="s">
        <v>7</v>
      </c>
      <c r="L22" s="345"/>
      <c r="M22" s="344" t="s">
        <v>138</v>
      </c>
      <c r="N22" s="345"/>
      <c r="O22" s="344" t="s">
        <v>139</v>
      </c>
      <c r="P22" s="346"/>
      <c r="Q22" s="344" t="s">
        <v>7</v>
      </c>
      <c r="R22" s="345"/>
      <c r="S22" s="344" t="s">
        <v>138</v>
      </c>
      <c r="T22" s="345"/>
      <c r="U22" s="344" t="s">
        <v>139</v>
      </c>
    </row>
    <row r="23" spans="2:23" ht="9.9499999999999993" customHeight="1">
      <c r="B23" s="431"/>
      <c r="C23" s="431"/>
      <c r="L23" s="347"/>
      <c r="N23" s="347"/>
      <c r="R23" s="348"/>
      <c r="T23" s="348"/>
    </row>
    <row r="24" spans="2:23" ht="19.5" customHeight="1">
      <c r="B24" s="29" t="s">
        <v>140</v>
      </c>
      <c r="C24" s="31"/>
      <c r="D24" s="32"/>
      <c r="E24" s="33">
        <v>259107</v>
      </c>
      <c r="F24" s="33"/>
      <c r="G24" s="33">
        <v>117021.04502000017</v>
      </c>
      <c r="H24" s="33"/>
      <c r="I24" s="34">
        <v>451.63212502942861</v>
      </c>
      <c r="J24" s="32"/>
      <c r="K24" s="33">
        <v>32165</v>
      </c>
      <c r="L24" s="35"/>
      <c r="M24" s="33">
        <v>21447.41291000001</v>
      </c>
      <c r="N24" s="35"/>
      <c r="O24" s="34">
        <v>666.79349945593071</v>
      </c>
      <c r="P24" s="32"/>
      <c r="Q24" s="33">
        <v>7345423</v>
      </c>
      <c r="R24" s="35"/>
      <c r="S24" s="33">
        <v>8800236.6316800378</v>
      </c>
      <c r="T24" s="35"/>
      <c r="U24" s="34">
        <v>1198.0571618108363</v>
      </c>
      <c r="W24" s="37"/>
    </row>
    <row r="25" spans="2:23" ht="27.95" customHeight="1">
      <c r="B25" s="29" t="s">
        <v>141</v>
      </c>
      <c r="C25" s="31"/>
      <c r="D25" s="32"/>
      <c r="E25" s="33">
        <v>63212</v>
      </c>
      <c r="F25" s="33"/>
      <c r="G25" s="33">
        <v>22911.747680000008</v>
      </c>
      <c r="H25" s="33"/>
      <c r="I25" s="34">
        <v>362.45883186736705</v>
      </c>
      <c r="J25" s="32"/>
      <c r="K25" s="33">
        <v>9903</v>
      </c>
      <c r="L25" s="35"/>
      <c r="M25" s="33">
        <v>4917.1362099999969</v>
      </c>
      <c r="N25" s="35"/>
      <c r="O25" s="34">
        <v>496.52996162778925</v>
      </c>
      <c r="P25" s="32"/>
      <c r="Q25" s="33">
        <v>1977203</v>
      </c>
      <c r="R25" s="35"/>
      <c r="S25" s="33">
        <v>1489077.0470400017</v>
      </c>
      <c r="T25" s="35"/>
      <c r="U25" s="34">
        <v>753.12299598979041</v>
      </c>
      <c r="W25" s="37"/>
    </row>
    <row r="26" spans="2:23" ht="27.95" customHeight="1">
      <c r="B26" s="29" t="s">
        <v>142</v>
      </c>
      <c r="C26" s="31"/>
      <c r="D26" s="32"/>
      <c r="E26" s="33">
        <v>4819</v>
      </c>
      <c r="F26" s="33"/>
      <c r="G26" s="33">
        <v>2556.4470700000002</v>
      </c>
      <c r="H26" s="33"/>
      <c r="I26" s="34">
        <v>530.49327038804734</v>
      </c>
      <c r="J26" s="32"/>
      <c r="K26" s="33">
        <v>1230</v>
      </c>
      <c r="L26" s="35"/>
      <c r="M26" s="33">
        <v>835.08195999999998</v>
      </c>
      <c r="N26" s="35"/>
      <c r="O26" s="34">
        <v>678.92842276422766</v>
      </c>
      <c r="P26" s="32"/>
      <c r="Q26" s="33">
        <v>119139</v>
      </c>
      <c r="R26" s="35"/>
      <c r="S26" s="33">
        <v>133527.34978999995</v>
      </c>
      <c r="T26" s="35"/>
      <c r="U26" s="34">
        <v>1120.7694356172199</v>
      </c>
      <c r="W26" s="37"/>
    </row>
    <row r="27" spans="2:23" ht="27.95" customHeight="1">
      <c r="B27" s="29" t="s">
        <v>143</v>
      </c>
      <c r="C27" s="31"/>
      <c r="D27" s="32"/>
      <c r="E27" s="33">
        <v>1892</v>
      </c>
      <c r="F27" s="33"/>
      <c r="G27" s="33">
        <v>1490.2103499999994</v>
      </c>
      <c r="H27" s="33"/>
      <c r="I27" s="34">
        <v>787.63760570824491</v>
      </c>
      <c r="J27" s="32"/>
      <c r="K27" s="33">
        <v>645</v>
      </c>
      <c r="L27" s="35"/>
      <c r="M27" s="33">
        <v>677.13416000000007</v>
      </c>
      <c r="N27" s="35"/>
      <c r="O27" s="34">
        <v>1049.8204031007751</v>
      </c>
      <c r="P27" s="32"/>
      <c r="Q27" s="33">
        <v>60214</v>
      </c>
      <c r="R27" s="35"/>
      <c r="S27" s="33">
        <v>115542.62848999997</v>
      </c>
      <c r="T27" s="35"/>
      <c r="U27" s="34">
        <v>1918.8665175872718</v>
      </c>
      <c r="W27" s="37"/>
    </row>
    <row r="28" spans="2:23" ht="27.95" customHeight="1">
      <c r="B28" s="29" t="s">
        <v>144</v>
      </c>
      <c r="C28" s="31"/>
      <c r="D28" s="32"/>
      <c r="E28" s="33">
        <v>10573</v>
      </c>
      <c r="F28" s="33"/>
      <c r="G28" s="33">
        <v>4775.8549399999993</v>
      </c>
      <c r="H28" s="33"/>
      <c r="I28" s="34">
        <v>451.70291686370939</v>
      </c>
      <c r="J28" s="32"/>
      <c r="K28" s="33">
        <v>494</v>
      </c>
      <c r="L28" s="35"/>
      <c r="M28" s="33">
        <v>489.64513999999986</v>
      </c>
      <c r="N28" s="35"/>
      <c r="O28" s="34">
        <v>991.18449392712523</v>
      </c>
      <c r="P28" s="32"/>
      <c r="Q28" s="33">
        <v>202670</v>
      </c>
      <c r="R28" s="35"/>
      <c r="S28" s="33">
        <v>229722.6430500001</v>
      </c>
      <c r="T28" s="35"/>
      <c r="U28" s="34">
        <v>1133.4812406868314</v>
      </c>
      <c r="W28" s="37"/>
    </row>
    <row r="29" spans="2:23" ht="27.95" customHeight="1">
      <c r="B29" s="29" t="s">
        <v>145</v>
      </c>
      <c r="C29" s="31"/>
      <c r="D29" s="32"/>
      <c r="E29" s="33">
        <v>1038</v>
      </c>
      <c r="F29" s="33"/>
      <c r="G29" s="33">
        <v>854.95159000000012</v>
      </c>
      <c r="H29" s="33"/>
      <c r="I29" s="34">
        <v>823.65278420038544</v>
      </c>
      <c r="J29" s="32"/>
      <c r="K29" s="33">
        <v>197</v>
      </c>
      <c r="L29" s="35"/>
      <c r="M29" s="33">
        <v>252.39917999999997</v>
      </c>
      <c r="N29" s="35"/>
      <c r="O29" s="34">
        <v>1281.2141116751268</v>
      </c>
      <c r="P29" s="32"/>
      <c r="Q29" s="33">
        <v>33090</v>
      </c>
      <c r="R29" s="35"/>
      <c r="S29" s="33">
        <v>45114.535799999976</v>
      </c>
      <c r="T29" s="35"/>
      <c r="U29" s="34">
        <v>1363.3888123300082</v>
      </c>
      <c r="W29" s="37"/>
    </row>
    <row r="30" spans="2:23" ht="27.95" customHeight="1">
      <c r="B30" s="29" t="s">
        <v>146</v>
      </c>
      <c r="C30" s="31"/>
      <c r="D30" s="32"/>
      <c r="E30" s="33"/>
      <c r="F30" s="33"/>
      <c r="G30" s="33"/>
      <c r="H30" s="33"/>
      <c r="I30" s="34"/>
      <c r="J30" s="32"/>
      <c r="K30" s="33"/>
      <c r="L30" s="35"/>
      <c r="M30" s="33"/>
      <c r="N30" s="35"/>
      <c r="O30" s="34"/>
      <c r="P30" s="32"/>
      <c r="Q30" s="33">
        <v>237495</v>
      </c>
      <c r="R30" s="35"/>
      <c r="S30" s="33">
        <v>99887.89668000002</v>
      </c>
      <c r="T30" s="35"/>
      <c r="U30" s="34">
        <v>420.58947211520251</v>
      </c>
      <c r="W30" s="37"/>
    </row>
    <row r="31" spans="2:23" ht="16.149999999999999" customHeight="1">
      <c r="C31" s="31"/>
      <c r="D31" s="32"/>
      <c r="E31" s="33"/>
      <c r="F31" s="33"/>
      <c r="G31" s="33"/>
      <c r="H31" s="33"/>
      <c r="I31" s="34"/>
      <c r="J31" s="32"/>
      <c r="K31" s="33"/>
      <c r="L31" s="35"/>
      <c r="M31" s="33"/>
      <c r="N31" s="35"/>
      <c r="O31" s="34"/>
      <c r="P31" s="32"/>
      <c r="Q31" s="33"/>
      <c r="R31" s="35"/>
      <c r="S31" s="33"/>
      <c r="T31" s="35"/>
      <c r="U31" s="34"/>
      <c r="W31" s="37"/>
    </row>
    <row r="32" spans="2:23" ht="24" customHeight="1">
      <c r="B32" s="278" t="s">
        <v>147</v>
      </c>
      <c r="C32" s="274"/>
      <c r="D32" s="275"/>
      <c r="E32" s="274">
        <v>340641</v>
      </c>
      <c r="F32" s="274"/>
      <c r="G32" s="274">
        <v>149610.25664999997</v>
      </c>
      <c r="H32" s="274"/>
      <c r="I32" s="276">
        <v>439.20214140400003</v>
      </c>
      <c r="J32" s="275"/>
      <c r="K32" s="274">
        <v>44634</v>
      </c>
      <c r="L32" s="277"/>
      <c r="M32" s="274">
        <v>28618.809560000023</v>
      </c>
      <c r="N32" s="277"/>
      <c r="O32" s="276">
        <v>641.18854595151731</v>
      </c>
      <c r="P32" s="275"/>
      <c r="Q32" s="274">
        <v>9975234</v>
      </c>
      <c r="R32" s="277"/>
      <c r="S32" s="274">
        <v>10913108.732529987</v>
      </c>
      <c r="T32" s="277"/>
      <c r="U32" s="276">
        <v>1094.0203239873858</v>
      </c>
      <c r="W32" s="37"/>
    </row>
    <row r="33" spans="2:40" ht="9.9499999999999993" customHeight="1">
      <c r="B33" s="432"/>
      <c r="C33" s="432"/>
      <c r="D33" s="32"/>
      <c r="J33" s="32"/>
      <c r="P33" s="32"/>
    </row>
    <row r="34" spans="2:40" ht="50.1" customHeight="1">
      <c r="B34" s="432"/>
      <c r="C34" s="432"/>
      <c r="D34" s="32"/>
      <c r="E34" s="29" t="s">
        <v>128</v>
      </c>
      <c r="G34" s="29" t="s">
        <v>128</v>
      </c>
      <c r="I34" s="29" t="s">
        <v>128</v>
      </c>
      <c r="J34" s="31"/>
      <c r="K34" s="29" t="s">
        <v>128</v>
      </c>
      <c r="M34" s="29" t="s">
        <v>128</v>
      </c>
      <c r="O34" s="29" t="s">
        <v>128</v>
      </c>
      <c r="Q34" s="29" t="s">
        <v>128</v>
      </c>
      <c r="S34" s="29" t="s">
        <v>128</v>
      </c>
      <c r="U34" s="29" t="s">
        <v>128</v>
      </c>
    </row>
    <row r="35" spans="2:40" ht="68.099999999999994" customHeight="1">
      <c r="B35" s="26" t="s">
        <v>149</v>
      </c>
      <c r="C35" s="26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2:40" ht="27.95" customHeight="1">
      <c r="B36" s="39" t="s">
        <v>217</v>
      </c>
      <c r="C36" s="26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2:40" ht="24.95" customHeight="1">
      <c r="B37" s="433"/>
      <c r="C37" s="433"/>
      <c r="D37" s="30"/>
      <c r="E37" s="30"/>
      <c r="F37" s="30"/>
      <c r="G37" s="30"/>
      <c r="H37" s="30"/>
      <c r="I37" s="30"/>
      <c r="J37" s="30"/>
      <c r="K37" s="30"/>
      <c r="L37" s="349"/>
      <c r="M37" s="30"/>
      <c r="N37" s="349"/>
      <c r="O37" s="30"/>
      <c r="P37" s="30"/>
      <c r="Q37" s="30"/>
      <c r="R37" s="349"/>
      <c r="S37" s="30"/>
      <c r="T37" s="349"/>
      <c r="U37" s="30"/>
    </row>
    <row r="38" spans="2:40" ht="27.95" customHeight="1">
      <c r="B38" s="434" t="s">
        <v>151</v>
      </c>
      <c r="C38" s="435"/>
      <c r="D38" s="350"/>
      <c r="E38" s="434" t="s">
        <v>150</v>
      </c>
      <c r="F38" s="436"/>
      <c r="G38" s="436"/>
      <c r="H38" s="436"/>
      <c r="I38" s="436"/>
      <c r="J38" s="350"/>
      <c r="K38" s="434" t="s">
        <v>147</v>
      </c>
      <c r="L38" s="436"/>
      <c r="M38" s="436"/>
      <c r="N38" s="436"/>
      <c r="O38" s="436"/>
      <c r="P38" s="350"/>
      <c r="Q38" s="437" t="s">
        <v>174</v>
      </c>
      <c r="R38" s="438"/>
      <c r="S38" s="438"/>
      <c r="T38" s="438"/>
      <c r="U38" s="438"/>
      <c r="X38" s="228"/>
      <c r="Y38" s="233"/>
      <c r="Z38" s="228"/>
      <c r="AA38" s="232"/>
      <c r="AB38" s="229"/>
      <c r="AC38" s="232"/>
      <c r="AD38" s="228"/>
      <c r="AE38" s="233"/>
      <c r="AF38" s="228"/>
      <c r="AG38" s="232"/>
      <c r="AH38" s="229"/>
      <c r="AI38" s="232"/>
      <c r="AJ38" s="229"/>
      <c r="AK38" s="229"/>
      <c r="AL38" s="229"/>
      <c r="AM38" s="229"/>
      <c r="AN38" s="229"/>
    </row>
    <row r="39" spans="2:40" ht="4.5" customHeight="1">
      <c r="B39" s="434"/>
      <c r="C39" s="435"/>
      <c r="D39" s="352"/>
      <c r="E39" s="341"/>
      <c r="F39" s="353"/>
      <c r="G39" s="353"/>
      <c r="H39" s="353"/>
      <c r="I39" s="353"/>
      <c r="J39" s="352"/>
      <c r="K39" s="341"/>
      <c r="L39" s="353"/>
      <c r="M39" s="353"/>
      <c r="N39" s="353"/>
      <c r="O39" s="353"/>
      <c r="P39" s="352"/>
      <c r="Q39" s="341"/>
      <c r="R39" s="353"/>
      <c r="S39" s="353"/>
      <c r="T39" s="353"/>
      <c r="U39" s="353"/>
      <c r="X39" s="228"/>
      <c r="Y39" s="233"/>
      <c r="Z39" s="228"/>
      <c r="AA39" s="232"/>
      <c r="AB39" s="229"/>
      <c r="AC39" s="232"/>
      <c r="AD39" s="228"/>
      <c r="AE39" s="233"/>
      <c r="AF39" s="228"/>
      <c r="AG39" s="232"/>
      <c r="AH39" s="229"/>
      <c r="AI39" s="232"/>
      <c r="AJ39" s="229"/>
      <c r="AK39" s="229"/>
      <c r="AL39" s="229"/>
      <c r="AM39" s="229"/>
      <c r="AN39" s="229"/>
    </row>
    <row r="40" spans="2:40" ht="27.95" customHeight="1">
      <c r="B40" s="435" t="s">
        <v>151</v>
      </c>
      <c r="C40" s="435"/>
      <c r="D40" s="209"/>
      <c r="E40" s="344" t="s">
        <v>7</v>
      </c>
      <c r="F40" s="351"/>
      <c r="G40" s="344"/>
      <c r="H40" s="351"/>
      <c r="I40" s="344" t="s">
        <v>139</v>
      </c>
      <c r="J40" s="346"/>
      <c r="K40" s="344" t="s">
        <v>7</v>
      </c>
      <c r="L40" s="345"/>
      <c r="M40" s="344"/>
      <c r="N40" s="345"/>
      <c r="O40" s="344" t="s">
        <v>139</v>
      </c>
      <c r="P40" s="346"/>
      <c r="Q40" s="344" t="s">
        <v>7</v>
      </c>
      <c r="R40" s="345"/>
      <c r="S40" s="344"/>
      <c r="T40" s="345"/>
      <c r="U40" s="344" t="s">
        <v>139</v>
      </c>
      <c r="X40" s="228"/>
      <c r="Y40" s="233"/>
      <c r="Z40" s="228"/>
      <c r="AA40" s="232"/>
      <c r="AB40" s="229"/>
      <c r="AC40" s="232"/>
      <c r="AD40" s="228"/>
      <c r="AE40" s="233"/>
      <c r="AF40" s="228"/>
      <c r="AG40" s="232"/>
      <c r="AH40" s="229"/>
      <c r="AI40" s="232"/>
      <c r="AJ40" s="229"/>
      <c r="AK40" s="229"/>
      <c r="AL40" s="229"/>
      <c r="AM40" s="229"/>
      <c r="AN40" s="229"/>
    </row>
    <row r="41" spans="2:40" ht="9.9499999999999993" customHeight="1">
      <c r="B41" s="431"/>
      <c r="C41" s="431"/>
      <c r="X41" s="228"/>
      <c r="Y41" s="233"/>
      <c r="Z41" s="228"/>
      <c r="AA41" s="232"/>
      <c r="AB41" s="229"/>
      <c r="AC41" s="232"/>
      <c r="AD41" s="228"/>
      <c r="AE41" s="233"/>
      <c r="AF41" s="228"/>
      <c r="AG41" s="232"/>
      <c r="AH41" s="229"/>
      <c r="AI41" s="232"/>
      <c r="AJ41" s="229"/>
      <c r="AK41" s="229"/>
      <c r="AL41" s="229"/>
      <c r="AM41" s="229"/>
      <c r="AN41" s="229"/>
    </row>
    <row r="42" spans="2:40" ht="18" customHeight="1">
      <c r="B42" s="29" t="s">
        <v>48</v>
      </c>
      <c r="E42" s="33">
        <v>6156</v>
      </c>
      <c r="F42" s="428"/>
      <c r="G42" s="33"/>
      <c r="I42" s="34">
        <v>1024.7319639376219</v>
      </c>
      <c r="K42" s="33">
        <v>7737</v>
      </c>
      <c r="L42" s="33"/>
      <c r="M42" s="33"/>
      <c r="O42" s="34">
        <v>1000.9893563396666</v>
      </c>
      <c r="Q42" s="34">
        <v>79.565723148507175</v>
      </c>
      <c r="R42" s="34"/>
      <c r="S42" s="34"/>
      <c r="T42" s="34"/>
      <c r="U42" s="34">
        <v>102.3719140915519</v>
      </c>
    </row>
    <row r="43" spans="2:40" ht="9.9499999999999993" customHeight="1">
      <c r="E43" s="33"/>
      <c r="F43" s="428"/>
      <c r="G43" s="33"/>
      <c r="I43" s="34"/>
      <c r="K43" s="33"/>
      <c r="L43" s="33"/>
      <c r="M43" s="33"/>
      <c r="O43" s="34"/>
      <c r="Q43" s="34"/>
      <c r="R43" s="34"/>
      <c r="S43" s="34"/>
      <c r="T43" s="34"/>
      <c r="U43" s="34"/>
    </row>
    <row r="44" spans="2:40" ht="18" customHeight="1">
      <c r="B44" s="29" t="s">
        <v>49</v>
      </c>
      <c r="E44" s="33">
        <v>25170</v>
      </c>
      <c r="F44" s="428"/>
      <c r="G44" s="33"/>
      <c r="I44" s="34">
        <v>1482.5926225665473</v>
      </c>
      <c r="K44" s="33">
        <v>30327</v>
      </c>
      <c r="L44" s="33"/>
      <c r="M44" s="33"/>
      <c r="O44" s="34">
        <v>1390.4394790121012</v>
      </c>
      <c r="Q44" s="34">
        <v>82.995350677614013</v>
      </c>
      <c r="R44" s="34"/>
      <c r="S44" s="34"/>
      <c r="T44" s="34"/>
      <c r="U44" s="34">
        <v>106.62762708808589</v>
      </c>
    </row>
    <row r="45" spans="2:40" ht="9.9499999999999993" customHeight="1">
      <c r="B45" s="432"/>
      <c r="C45" s="432"/>
      <c r="D45" s="354"/>
      <c r="E45" s="362"/>
      <c r="F45" s="362"/>
      <c r="G45" s="362"/>
      <c r="H45" s="362"/>
      <c r="I45" s="362"/>
      <c r="J45" s="354"/>
      <c r="K45" s="31"/>
      <c r="L45" s="363"/>
      <c r="M45" s="31"/>
      <c r="N45" s="363"/>
      <c r="O45" s="31"/>
      <c r="P45" s="354"/>
      <c r="R45" s="364"/>
      <c r="T45" s="364"/>
    </row>
    <row r="46" spans="2:40">
      <c r="D46" s="34"/>
      <c r="E46" s="34"/>
      <c r="F46" s="34"/>
      <c r="G46" s="34"/>
      <c r="H46" s="34"/>
      <c r="I46" s="34"/>
    </row>
    <row r="47" spans="2:40">
      <c r="D47" s="34"/>
      <c r="E47" s="34"/>
      <c r="F47" s="34"/>
      <c r="G47" s="34"/>
      <c r="H47" s="34"/>
      <c r="I47" s="34"/>
    </row>
    <row r="48" spans="2:40">
      <c r="D48" s="34"/>
      <c r="E48" s="34"/>
      <c r="F48" s="34"/>
      <c r="G48" s="34"/>
      <c r="H48" s="34"/>
      <c r="I48" s="34"/>
      <c r="Q48" s="40"/>
    </row>
    <row r="49" spans="4:9">
      <c r="D49" s="34"/>
      <c r="E49" s="34"/>
      <c r="F49" s="34"/>
      <c r="G49" s="34"/>
      <c r="H49" s="34"/>
      <c r="I49" s="34"/>
    </row>
    <row r="50" spans="4:9">
      <c r="D50" s="34"/>
      <c r="E50" s="34"/>
      <c r="F50" s="34"/>
      <c r="G50" s="34"/>
      <c r="H50" s="34"/>
      <c r="I50" s="34"/>
    </row>
    <row r="51" spans="4:9">
      <c r="D51" s="34"/>
      <c r="E51" s="34"/>
      <c r="F51" s="34"/>
      <c r="G51" s="34"/>
      <c r="H51" s="34"/>
      <c r="I51" s="34"/>
    </row>
    <row r="52" spans="4:9">
      <c r="D52" s="34"/>
      <c r="E52" s="34"/>
      <c r="F52" s="34"/>
      <c r="G52" s="34"/>
      <c r="H52" s="34"/>
      <c r="I52" s="34"/>
    </row>
    <row r="53" spans="4:9">
      <c r="D53" s="34"/>
      <c r="E53" s="34"/>
      <c r="F53" s="34"/>
      <c r="G53" s="34"/>
      <c r="H53" s="34"/>
      <c r="I53" s="34"/>
    </row>
    <row r="54" spans="4:9">
      <c r="D54" s="34"/>
      <c r="E54" s="34"/>
      <c r="F54" s="34"/>
      <c r="G54" s="34"/>
      <c r="H54" s="34"/>
      <c r="I54" s="34"/>
    </row>
    <row r="55" spans="4:9">
      <c r="D55" s="34"/>
      <c r="E55" s="34"/>
      <c r="F55" s="34"/>
      <c r="G55" s="34"/>
      <c r="H55" s="34"/>
      <c r="I55" s="34"/>
    </row>
    <row r="56" spans="4:9">
      <c r="D56" s="34"/>
      <c r="E56" s="34"/>
      <c r="F56" s="34"/>
      <c r="G56" s="34"/>
      <c r="H56" s="34"/>
      <c r="I56" s="34"/>
    </row>
    <row r="57" spans="4:9">
      <c r="D57" s="34"/>
      <c r="E57" s="34"/>
      <c r="F57" s="34"/>
      <c r="G57" s="34"/>
      <c r="H57" s="34"/>
      <c r="I57" s="34"/>
    </row>
    <row r="58" spans="4:9">
      <c r="D58" s="34"/>
      <c r="E58" s="34"/>
      <c r="F58" s="34"/>
      <c r="G58" s="34"/>
      <c r="H58" s="34"/>
      <c r="I58" s="34"/>
    </row>
    <row r="59" spans="4:9">
      <c r="D59" s="34"/>
      <c r="E59" s="34"/>
      <c r="F59" s="34"/>
      <c r="G59" s="34"/>
      <c r="H59" s="34"/>
      <c r="I59" s="34"/>
    </row>
    <row r="60" spans="4:9">
      <c r="D60" s="34"/>
      <c r="E60" s="34"/>
      <c r="F60" s="34"/>
      <c r="G60" s="34"/>
      <c r="H60" s="34"/>
      <c r="I60" s="34"/>
    </row>
    <row r="61" spans="4:9">
      <c r="D61" s="34"/>
      <c r="E61" s="34"/>
      <c r="F61" s="34"/>
      <c r="G61" s="34"/>
      <c r="H61" s="34"/>
      <c r="I61" s="34"/>
    </row>
    <row r="62" spans="4:9">
      <c r="D62" s="34"/>
      <c r="E62" s="34"/>
      <c r="F62" s="34"/>
      <c r="G62" s="34"/>
      <c r="H62" s="34"/>
      <c r="I62" s="34"/>
    </row>
    <row r="63" spans="4:9">
      <c r="D63" s="34"/>
      <c r="E63" s="34"/>
      <c r="F63" s="34"/>
      <c r="G63" s="34"/>
      <c r="H63" s="34"/>
      <c r="I63" s="34"/>
    </row>
    <row r="64" spans="4:9">
      <c r="D64" s="34"/>
      <c r="E64" s="34"/>
      <c r="F64" s="34"/>
      <c r="G64" s="34"/>
      <c r="H64" s="34"/>
      <c r="I64" s="34"/>
    </row>
    <row r="65" spans="4:9">
      <c r="D65" s="34"/>
      <c r="E65" s="34"/>
      <c r="F65" s="34"/>
      <c r="G65" s="34"/>
      <c r="H65" s="34"/>
      <c r="I65" s="34"/>
    </row>
    <row r="66" spans="4:9">
      <c r="D66" s="34"/>
      <c r="E66" s="34"/>
      <c r="F66" s="34"/>
      <c r="G66" s="34"/>
      <c r="H66" s="34"/>
      <c r="I66" s="34"/>
    </row>
    <row r="67" spans="4:9">
      <c r="D67" s="34"/>
      <c r="E67" s="34"/>
      <c r="F67" s="34"/>
      <c r="G67" s="34"/>
      <c r="H67" s="34"/>
      <c r="I67" s="34"/>
    </row>
    <row r="68" spans="4:9">
      <c r="D68" s="34"/>
      <c r="E68" s="34"/>
      <c r="F68" s="34"/>
      <c r="G68" s="34"/>
      <c r="H68" s="34"/>
      <c r="I68" s="34"/>
    </row>
    <row r="69" spans="4:9">
      <c r="D69" s="34"/>
      <c r="E69" s="34"/>
      <c r="F69" s="34"/>
      <c r="G69" s="34"/>
      <c r="H69" s="34"/>
      <c r="I69" s="34"/>
    </row>
    <row r="70" spans="4:9">
      <c r="D70" s="34"/>
      <c r="E70" s="34"/>
      <c r="F70" s="34"/>
      <c r="G70" s="34"/>
      <c r="H70" s="34"/>
      <c r="I70" s="34"/>
    </row>
    <row r="71" spans="4:9">
      <c r="D71" s="34"/>
      <c r="E71" s="34"/>
      <c r="F71" s="34"/>
      <c r="G71" s="34"/>
      <c r="H71" s="34"/>
      <c r="I71" s="34"/>
    </row>
    <row r="72" spans="4:9">
      <c r="D72" s="34"/>
      <c r="E72" s="34"/>
      <c r="F72" s="34"/>
      <c r="G72" s="34"/>
      <c r="H72" s="34"/>
      <c r="I72" s="34"/>
    </row>
    <row r="73" spans="4:9">
      <c r="D73" s="34"/>
      <c r="E73" s="34"/>
      <c r="F73" s="34"/>
      <c r="G73" s="34"/>
      <c r="H73" s="34"/>
      <c r="I73" s="34"/>
    </row>
    <row r="74" spans="4:9">
      <c r="D74" s="34"/>
      <c r="E74" s="34"/>
      <c r="F74" s="34"/>
      <c r="G74" s="34"/>
      <c r="H74" s="34"/>
      <c r="I74" s="34"/>
    </row>
    <row r="75" spans="4:9">
      <c r="D75" s="34"/>
      <c r="E75" s="34"/>
      <c r="F75" s="34"/>
      <c r="G75" s="34"/>
      <c r="H75" s="34"/>
      <c r="I75" s="34"/>
    </row>
    <row r="76" spans="4:9">
      <c r="D76" s="34"/>
      <c r="E76" s="34"/>
      <c r="F76" s="34"/>
      <c r="G76" s="34"/>
      <c r="H76" s="34"/>
      <c r="I76" s="34"/>
    </row>
    <row r="77" spans="4:9">
      <c r="D77" s="34"/>
      <c r="E77" s="34"/>
      <c r="F77" s="34"/>
      <c r="G77" s="34"/>
      <c r="H77" s="34"/>
      <c r="I77" s="34"/>
    </row>
    <row r="78" spans="4:9">
      <c r="D78" s="34"/>
      <c r="E78" s="34"/>
      <c r="F78" s="34"/>
      <c r="G78" s="34"/>
      <c r="H78" s="34"/>
      <c r="I78" s="34"/>
    </row>
    <row r="79" spans="4:9">
      <c r="D79" s="34"/>
      <c r="E79" s="34"/>
      <c r="F79" s="34"/>
      <c r="G79" s="34"/>
      <c r="H79" s="34"/>
      <c r="I79" s="34"/>
    </row>
  </sheetData>
  <mergeCells count="20">
    <mergeCell ref="B19:C19"/>
    <mergeCell ref="B4:C4"/>
    <mergeCell ref="E4:I4"/>
    <mergeCell ref="K4:O4"/>
    <mergeCell ref="Q4:U4"/>
    <mergeCell ref="B18:C18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41:C41"/>
    <mergeCell ref="B45:C45"/>
    <mergeCell ref="B34:C34"/>
    <mergeCell ref="B37:C37"/>
    <mergeCell ref="B38:C40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K83"/>
  <sheetViews>
    <sheetView showGridLines="0" showRowColHeaders="0" showZeros="0" topLeftCell="A43" zoomScaleNormal="100" workbookViewId="0">
      <selection activeCell="T80" sqref="T80"/>
    </sheetView>
  </sheetViews>
  <sheetFormatPr baseColWidth="10" defaultColWidth="10.140625" defaultRowHeight="12.75"/>
  <cols>
    <col min="1" max="1" width="2" style="41" customWidth="1"/>
    <col min="2" max="2" width="8.28515625" style="41" customWidth="1"/>
    <col min="3" max="6" width="10.7109375" style="41" customWidth="1"/>
    <col min="7" max="8" width="10.7109375" style="41" hidden="1" customWidth="1"/>
    <col min="9" max="14" width="10.7109375" style="41" customWidth="1"/>
    <col min="15" max="16" width="10.7109375" style="41" hidden="1" customWidth="1"/>
    <col min="17" max="18" width="10.7109375" style="41" customWidth="1"/>
    <col min="19" max="19" width="6.28515625" style="41" customWidth="1"/>
    <col min="20" max="22" width="7.7109375" style="41" customWidth="1"/>
    <col min="23" max="16384" width="10.140625" style="41"/>
  </cols>
  <sheetData>
    <row r="1" spans="1:37" ht="18.95" customHeight="1">
      <c r="B1" s="441" t="s">
        <v>175</v>
      </c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</row>
    <row r="2" spans="1:37" ht="18.95" customHeight="1">
      <c r="B2" s="443" t="s">
        <v>218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T2" s="7" t="s">
        <v>173</v>
      </c>
      <c r="V2" s="226"/>
    </row>
    <row r="3" spans="1:37" ht="18.95" customHeight="1">
      <c r="B3" s="443" t="s">
        <v>186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</row>
    <row r="4" spans="1:37" ht="14.25" customHeight="1">
      <c r="A4" s="279"/>
      <c r="B4" s="280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</row>
    <row r="5" spans="1:37" ht="14.25" customHeight="1">
      <c r="A5" s="279"/>
      <c r="B5" s="445" t="s">
        <v>0</v>
      </c>
      <c r="C5" s="446" t="s">
        <v>28</v>
      </c>
      <c r="D5" s="446"/>
      <c r="E5" s="446"/>
      <c r="F5" s="446"/>
      <c r="G5" s="446"/>
      <c r="H5" s="446"/>
      <c r="I5" s="446"/>
      <c r="J5" s="446"/>
      <c r="K5" s="446" t="s">
        <v>29</v>
      </c>
      <c r="L5" s="446"/>
      <c r="M5" s="446"/>
      <c r="N5" s="446"/>
      <c r="O5" s="446"/>
      <c r="P5" s="446"/>
      <c r="Q5" s="446"/>
      <c r="R5" s="446"/>
    </row>
    <row r="6" spans="1:37" ht="14.25" customHeight="1">
      <c r="A6" s="279"/>
      <c r="B6" s="445"/>
      <c r="C6" s="446" t="s">
        <v>3</v>
      </c>
      <c r="D6" s="446"/>
      <c r="E6" s="447" t="s">
        <v>4</v>
      </c>
      <c r="F6" s="447"/>
      <c r="G6" s="446" t="s">
        <v>5</v>
      </c>
      <c r="H6" s="446"/>
      <c r="I6" s="446" t="s">
        <v>6</v>
      </c>
      <c r="J6" s="446"/>
      <c r="K6" s="446" t="s">
        <v>3</v>
      </c>
      <c r="L6" s="446"/>
      <c r="M6" s="447" t="s">
        <v>4</v>
      </c>
      <c r="N6" s="447"/>
      <c r="O6" s="446" t="s">
        <v>5</v>
      </c>
      <c r="P6" s="446"/>
      <c r="Q6" s="446" t="s">
        <v>6</v>
      </c>
      <c r="R6" s="446"/>
    </row>
    <row r="7" spans="1:37" ht="14.25" customHeight="1">
      <c r="A7" s="279"/>
      <c r="B7" s="445"/>
      <c r="C7" s="281" t="s">
        <v>7</v>
      </c>
      <c r="D7" s="282" t="s">
        <v>8</v>
      </c>
      <c r="E7" s="283" t="s">
        <v>7</v>
      </c>
      <c r="F7" s="283" t="s">
        <v>8</v>
      </c>
      <c r="G7" s="281" t="s">
        <v>7</v>
      </c>
      <c r="H7" s="283" t="s">
        <v>8</v>
      </c>
      <c r="I7" s="281" t="s">
        <v>7</v>
      </c>
      <c r="J7" s="283" t="s">
        <v>8</v>
      </c>
      <c r="K7" s="281" t="s">
        <v>7</v>
      </c>
      <c r="L7" s="282" t="s">
        <v>8</v>
      </c>
      <c r="M7" s="283" t="s">
        <v>7</v>
      </c>
      <c r="N7" s="283" t="s">
        <v>8</v>
      </c>
      <c r="O7" s="281" t="s">
        <v>7</v>
      </c>
      <c r="P7" s="283" t="s">
        <v>8</v>
      </c>
      <c r="Q7" s="281" t="s">
        <v>7</v>
      </c>
      <c r="R7" s="283" t="s">
        <v>8</v>
      </c>
    </row>
    <row r="8" spans="1:37" ht="14.25" customHeight="1">
      <c r="A8" s="279"/>
      <c r="B8" s="284" t="s">
        <v>9</v>
      </c>
      <c r="C8" s="285">
        <v>0</v>
      </c>
      <c r="D8" s="286">
        <v>0</v>
      </c>
      <c r="E8" s="285">
        <v>0</v>
      </c>
      <c r="F8" s="286">
        <v>0</v>
      </c>
      <c r="G8" s="285">
        <v>0</v>
      </c>
      <c r="H8" s="286">
        <v>0</v>
      </c>
      <c r="I8" s="285">
        <v>0</v>
      </c>
      <c r="J8" s="286">
        <v>0</v>
      </c>
      <c r="K8" s="285">
        <v>0</v>
      </c>
      <c r="L8" s="286">
        <v>0</v>
      </c>
      <c r="M8" s="285">
        <v>0</v>
      </c>
      <c r="N8" s="286">
        <v>0</v>
      </c>
      <c r="O8" s="285">
        <v>0</v>
      </c>
      <c r="P8" s="286">
        <v>0</v>
      </c>
      <c r="Q8" s="285">
        <v>0</v>
      </c>
      <c r="R8" s="286">
        <v>0</v>
      </c>
      <c r="V8" s="234"/>
      <c r="W8" s="227"/>
      <c r="X8" s="234"/>
      <c r="Y8" s="227"/>
      <c r="Z8" s="234"/>
      <c r="AA8" s="227"/>
      <c r="AB8" s="234"/>
      <c r="AC8" s="227"/>
      <c r="AD8" s="234"/>
      <c r="AE8" s="227"/>
      <c r="AF8" s="234"/>
      <c r="AG8" s="227"/>
      <c r="AH8" s="234"/>
      <c r="AI8" s="227"/>
      <c r="AJ8" s="234"/>
      <c r="AK8" s="227"/>
    </row>
    <row r="9" spans="1:37" ht="14.25" customHeight="1">
      <c r="A9" s="279"/>
      <c r="B9" s="287" t="s">
        <v>10</v>
      </c>
      <c r="C9" s="285">
        <v>0</v>
      </c>
      <c r="D9" s="286">
        <v>0</v>
      </c>
      <c r="E9" s="285">
        <v>0</v>
      </c>
      <c r="F9" s="286">
        <v>0</v>
      </c>
      <c r="G9" s="285">
        <v>0</v>
      </c>
      <c r="H9" s="286">
        <v>0</v>
      </c>
      <c r="I9" s="285">
        <v>0</v>
      </c>
      <c r="J9" s="286">
        <v>0</v>
      </c>
      <c r="K9" s="285">
        <v>0</v>
      </c>
      <c r="L9" s="286">
        <v>0</v>
      </c>
      <c r="M9" s="285">
        <v>0</v>
      </c>
      <c r="N9" s="286">
        <v>0</v>
      </c>
      <c r="O9" s="285">
        <v>0</v>
      </c>
      <c r="P9" s="286">
        <v>0</v>
      </c>
      <c r="Q9" s="285">
        <v>0</v>
      </c>
      <c r="R9" s="286">
        <v>0</v>
      </c>
      <c r="V9" s="234"/>
      <c r="W9" s="227"/>
      <c r="X9" s="234"/>
      <c r="Y9" s="227"/>
      <c r="Z9" s="234"/>
      <c r="AA9" s="227"/>
      <c r="AB9" s="234"/>
      <c r="AC9" s="227"/>
      <c r="AD9" s="234"/>
      <c r="AE9" s="227"/>
      <c r="AF9" s="234"/>
      <c r="AG9" s="227"/>
      <c r="AH9" s="234"/>
      <c r="AI9" s="227"/>
      <c r="AJ9" s="234"/>
      <c r="AK9" s="227"/>
    </row>
    <row r="10" spans="1:37" ht="14.25" customHeight="1">
      <c r="A10" s="279"/>
      <c r="B10" s="284" t="s">
        <v>11</v>
      </c>
      <c r="C10" s="285">
        <v>0</v>
      </c>
      <c r="D10" s="286">
        <v>0</v>
      </c>
      <c r="E10" s="285">
        <v>0</v>
      </c>
      <c r="F10" s="286">
        <v>0</v>
      </c>
      <c r="G10" s="285">
        <v>0</v>
      </c>
      <c r="H10" s="286">
        <v>0</v>
      </c>
      <c r="I10" s="285">
        <v>0</v>
      </c>
      <c r="J10" s="286">
        <v>0</v>
      </c>
      <c r="K10" s="285">
        <v>0</v>
      </c>
      <c r="L10" s="286">
        <v>0</v>
      </c>
      <c r="M10" s="285">
        <v>0</v>
      </c>
      <c r="N10" s="286">
        <v>0</v>
      </c>
      <c r="O10" s="285">
        <v>0</v>
      </c>
      <c r="P10" s="286">
        <v>0</v>
      </c>
      <c r="Q10" s="285">
        <v>0</v>
      </c>
      <c r="R10" s="286">
        <v>0</v>
      </c>
      <c r="V10" s="234"/>
      <c r="W10" s="227"/>
      <c r="X10" s="234"/>
      <c r="Y10" s="227"/>
      <c r="Z10" s="234"/>
      <c r="AA10" s="227"/>
      <c r="AB10" s="234"/>
      <c r="AC10" s="227"/>
      <c r="AD10" s="234"/>
      <c r="AE10" s="227"/>
      <c r="AF10" s="234"/>
      <c r="AG10" s="227"/>
      <c r="AH10" s="234"/>
      <c r="AI10" s="227"/>
      <c r="AJ10" s="234"/>
      <c r="AK10" s="227"/>
    </row>
    <row r="11" spans="1:37" ht="14.25" customHeight="1">
      <c r="A11" s="279"/>
      <c r="B11" s="284" t="s">
        <v>12</v>
      </c>
      <c r="C11" s="285">
        <v>5</v>
      </c>
      <c r="D11" s="286">
        <v>699.58600000000001</v>
      </c>
      <c r="E11" s="285">
        <v>0</v>
      </c>
      <c r="F11" s="286">
        <v>0</v>
      </c>
      <c r="G11" s="285">
        <v>0</v>
      </c>
      <c r="H11" s="286">
        <v>0</v>
      </c>
      <c r="I11" s="285">
        <v>5</v>
      </c>
      <c r="J11" s="286">
        <v>699.58600000000001</v>
      </c>
      <c r="K11" s="285">
        <v>0</v>
      </c>
      <c r="L11" s="286">
        <v>0</v>
      </c>
      <c r="M11" s="285">
        <v>0</v>
      </c>
      <c r="N11" s="286">
        <v>0</v>
      </c>
      <c r="O11" s="285">
        <v>0</v>
      </c>
      <c r="P11" s="286">
        <v>0</v>
      </c>
      <c r="Q11" s="285">
        <v>0</v>
      </c>
      <c r="R11" s="286">
        <v>0</v>
      </c>
      <c r="V11" s="234"/>
      <c r="W11" s="227"/>
      <c r="X11" s="234"/>
      <c r="Y11" s="227"/>
      <c r="Z11" s="234"/>
      <c r="AA11" s="227"/>
      <c r="AB11" s="234"/>
      <c r="AC11" s="227"/>
      <c r="AD11" s="234"/>
      <c r="AE11" s="227"/>
      <c r="AF11" s="234"/>
      <c r="AG11" s="227"/>
      <c r="AH11" s="234"/>
      <c r="AI11" s="227"/>
      <c r="AJ11" s="234"/>
      <c r="AK11" s="227"/>
    </row>
    <row r="12" spans="1:37" ht="14.25" customHeight="1">
      <c r="A12" s="279"/>
      <c r="B12" s="284" t="s">
        <v>13</v>
      </c>
      <c r="C12" s="285">
        <v>276</v>
      </c>
      <c r="D12" s="286">
        <v>822.26065217391294</v>
      </c>
      <c r="E12" s="285">
        <v>134</v>
      </c>
      <c r="F12" s="286">
        <v>738.41499999999962</v>
      </c>
      <c r="G12" s="285">
        <v>0</v>
      </c>
      <c r="H12" s="286">
        <v>0</v>
      </c>
      <c r="I12" s="285">
        <v>410</v>
      </c>
      <c r="J12" s="286">
        <v>794.85743902439003</v>
      </c>
      <c r="K12" s="285">
        <v>0</v>
      </c>
      <c r="L12" s="286">
        <v>0</v>
      </c>
      <c r="M12" s="285">
        <v>0</v>
      </c>
      <c r="N12" s="286">
        <v>0</v>
      </c>
      <c r="O12" s="285">
        <v>0</v>
      </c>
      <c r="P12" s="286">
        <v>0</v>
      </c>
      <c r="Q12" s="285">
        <v>0</v>
      </c>
      <c r="R12" s="286">
        <v>0</v>
      </c>
      <c r="V12" s="234"/>
      <c r="W12" s="227"/>
      <c r="X12" s="234"/>
      <c r="Y12" s="227"/>
      <c r="Z12" s="234"/>
      <c r="AA12" s="227"/>
      <c r="AB12" s="234"/>
      <c r="AC12" s="227"/>
      <c r="AD12" s="234"/>
      <c r="AE12" s="227"/>
      <c r="AF12" s="234"/>
      <c r="AG12" s="227"/>
      <c r="AH12" s="234"/>
      <c r="AI12" s="227"/>
      <c r="AJ12" s="234"/>
      <c r="AK12" s="227"/>
    </row>
    <row r="13" spans="1:37" ht="14.25" customHeight="1">
      <c r="A13" s="279"/>
      <c r="B13" s="284" t="s">
        <v>14</v>
      </c>
      <c r="C13" s="285">
        <v>1574</v>
      </c>
      <c r="D13" s="286">
        <v>833.10288437102918</v>
      </c>
      <c r="E13" s="285">
        <v>812</v>
      </c>
      <c r="F13" s="286">
        <v>764.41291871921226</v>
      </c>
      <c r="G13" s="285">
        <v>0</v>
      </c>
      <c r="H13" s="286">
        <v>0</v>
      </c>
      <c r="I13" s="285">
        <v>2386</v>
      </c>
      <c r="J13" s="286">
        <v>809.72641659681494</v>
      </c>
      <c r="K13" s="285">
        <v>0</v>
      </c>
      <c r="L13" s="286">
        <v>0</v>
      </c>
      <c r="M13" s="285">
        <v>0</v>
      </c>
      <c r="N13" s="286">
        <v>0</v>
      </c>
      <c r="O13" s="285">
        <v>0</v>
      </c>
      <c r="P13" s="286">
        <v>0</v>
      </c>
      <c r="Q13" s="285">
        <v>0</v>
      </c>
      <c r="R13" s="286">
        <v>0</v>
      </c>
      <c r="V13" s="234"/>
      <c r="W13" s="227"/>
      <c r="X13" s="234"/>
      <c r="Y13" s="227"/>
      <c r="Z13" s="234"/>
      <c r="AA13" s="227"/>
      <c r="AB13" s="234"/>
      <c r="AC13" s="227"/>
      <c r="AD13" s="234"/>
      <c r="AE13" s="227"/>
      <c r="AF13" s="234"/>
      <c r="AG13" s="227"/>
      <c r="AH13" s="234"/>
      <c r="AI13" s="227"/>
      <c r="AJ13" s="234"/>
      <c r="AK13" s="227"/>
    </row>
    <row r="14" spans="1:37" ht="14.25" customHeight="1">
      <c r="A14" s="279"/>
      <c r="B14" s="284" t="s">
        <v>15</v>
      </c>
      <c r="C14" s="285">
        <v>6663</v>
      </c>
      <c r="D14" s="286">
        <v>843.49181749962486</v>
      </c>
      <c r="E14" s="285">
        <v>3296</v>
      </c>
      <c r="F14" s="286">
        <v>780.82278519417525</v>
      </c>
      <c r="G14" s="285">
        <v>0</v>
      </c>
      <c r="H14" s="286">
        <v>0</v>
      </c>
      <c r="I14" s="285">
        <v>9959</v>
      </c>
      <c r="J14" s="286">
        <v>822.75106737624287</v>
      </c>
      <c r="K14" s="285">
        <v>0</v>
      </c>
      <c r="L14" s="286">
        <v>0</v>
      </c>
      <c r="M14" s="285">
        <v>0</v>
      </c>
      <c r="N14" s="286">
        <v>0</v>
      </c>
      <c r="O14" s="285">
        <v>0</v>
      </c>
      <c r="P14" s="286">
        <v>0</v>
      </c>
      <c r="Q14" s="285">
        <v>0</v>
      </c>
      <c r="R14" s="286">
        <v>0</v>
      </c>
      <c r="V14" s="234"/>
      <c r="W14" s="227"/>
      <c r="X14" s="234"/>
      <c r="Y14" s="227"/>
      <c r="Z14" s="234"/>
      <c r="AA14" s="227"/>
      <c r="AB14" s="234"/>
      <c r="AC14" s="227"/>
      <c r="AD14" s="234"/>
      <c r="AE14" s="227"/>
      <c r="AF14" s="234"/>
      <c r="AG14" s="227"/>
      <c r="AH14" s="234"/>
      <c r="AI14" s="227"/>
      <c r="AJ14" s="234"/>
      <c r="AK14" s="227"/>
    </row>
    <row r="15" spans="1:37" ht="14.25" customHeight="1">
      <c r="A15" s="279"/>
      <c r="B15" s="284" t="s">
        <v>16</v>
      </c>
      <c r="C15" s="285">
        <v>18767</v>
      </c>
      <c r="D15" s="286">
        <v>904.9662631214369</v>
      </c>
      <c r="E15" s="285">
        <v>10485</v>
      </c>
      <c r="F15" s="286">
        <v>842.31269051025367</v>
      </c>
      <c r="G15" s="285">
        <v>0</v>
      </c>
      <c r="H15" s="286">
        <v>0</v>
      </c>
      <c r="I15" s="285">
        <v>29252</v>
      </c>
      <c r="J15" s="286">
        <v>882.50890263913641</v>
      </c>
      <c r="K15" s="285">
        <v>0</v>
      </c>
      <c r="L15" s="286">
        <v>0</v>
      </c>
      <c r="M15" s="285">
        <v>0</v>
      </c>
      <c r="N15" s="286">
        <v>0</v>
      </c>
      <c r="O15" s="285">
        <v>0</v>
      </c>
      <c r="P15" s="286">
        <v>0</v>
      </c>
      <c r="Q15" s="285">
        <v>0</v>
      </c>
      <c r="R15" s="286">
        <v>0</v>
      </c>
      <c r="V15" s="234"/>
      <c r="W15" s="227"/>
      <c r="X15" s="234"/>
      <c r="Y15" s="227"/>
      <c r="Z15" s="234"/>
      <c r="AA15" s="227"/>
      <c r="AB15" s="234"/>
      <c r="AC15" s="227"/>
      <c r="AD15" s="234"/>
      <c r="AE15" s="227"/>
      <c r="AF15" s="234"/>
      <c r="AG15" s="227"/>
      <c r="AH15" s="234"/>
      <c r="AI15" s="227"/>
      <c r="AJ15" s="234"/>
      <c r="AK15" s="227"/>
    </row>
    <row r="16" spans="1:37" ht="14.25" customHeight="1">
      <c r="A16" s="279"/>
      <c r="B16" s="284" t="s">
        <v>17</v>
      </c>
      <c r="C16" s="285">
        <v>41601</v>
      </c>
      <c r="D16" s="286">
        <v>954.9752404990262</v>
      </c>
      <c r="E16" s="285">
        <v>24719</v>
      </c>
      <c r="F16" s="286">
        <v>885.214910392815</v>
      </c>
      <c r="G16" s="285">
        <v>0</v>
      </c>
      <c r="H16" s="286">
        <v>0</v>
      </c>
      <c r="I16" s="285">
        <v>66320</v>
      </c>
      <c r="J16" s="286">
        <v>928.97394978890202</v>
      </c>
      <c r="K16" s="285">
        <v>0</v>
      </c>
      <c r="L16" s="286">
        <v>0</v>
      </c>
      <c r="M16" s="285">
        <v>0</v>
      </c>
      <c r="N16" s="286">
        <v>0</v>
      </c>
      <c r="O16" s="285">
        <v>0</v>
      </c>
      <c r="P16" s="286">
        <v>0</v>
      </c>
      <c r="Q16" s="285">
        <v>0</v>
      </c>
      <c r="R16" s="286">
        <v>0</v>
      </c>
      <c r="V16" s="234"/>
      <c r="W16" s="227"/>
      <c r="X16" s="234"/>
      <c r="Y16" s="227"/>
      <c r="Z16" s="234"/>
      <c r="AA16" s="227"/>
      <c r="AB16" s="234"/>
      <c r="AC16" s="227"/>
      <c r="AD16" s="234"/>
      <c r="AE16" s="227"/>
      <c r="AF16" s="234"/>
      <c r="AG16" s="227"/>
      <c r="AH16" s="234"/>
      <c r="AI16" s="227"/>
      <c r="AJ16" s="234"/>
      <c r="AK16" s="227"/>
    </row>
    <row r="17" spans="1:37" ht="14.25" customHeight="1">
      <c r="A17" s="279"/>
      <c r="B17" s="284" t="s">
        <v>18</v>
      </c>
      <c r="C17" s="285">
        <v>70750</v>
      </c>
      <c r="D17" s="286">
        <v>980.75363872791456</v>
      </c>
      <c r="E17" s="285">
        <v>42203</v>
      </c>
      <c r="F17" s="286">
        <v>908.55668435893199</v>
      </c>
      <c r="G17" s="285">
        <v>0</v>
      </c>
      <c r="H17" s="286">
        <v>0</v>
      </c>
      <c r="I17" s="285">
        <v>112953</v>
      </c>
      <c r="J17" s="286">
        <v>953.77845378166114</v>
      </c>
      <c r="K17" s="285">
        <v>44</v>
      </c>
      <c r="L17" s="286">
        <v>2340.8502272727269</v>
      </c>
      <c r="M17" s="285">
        <v>9</v>
      </c>
      <c r="N17" s="286">
        <v>2464.3177777777778</v>
      </c>
      <c r="O17" s="285">
        <v>0</v>
      </c>
      <c r="P17" s="286">
        <v>0</v>
      </c>
      <c r="Q17" s="285">
        <v>53</v>
      </c>
      <c r="R17" s="286">
        <v>2361.8164150943394</v>
      </c>
      <c r="V17" s="234"/>
      <c r="W17" s="227"/>
      <c r="X17" s="234"/>
      <c r="Y17" s="227"/>
      <c r="Z17" s="234"/>
      <c r="AA17" s="227"/>
      <c r="AB17" s="234"/>
      <c r="AC17" s="227"/>
      <c r="AD17" s="234"/>
      <c r="AE17" s="227"/>
      <c r="AF17" s="234"/>
      <c r="AG17" s="227"/>
      <c r="AH17" s="234"/>
      <c r="AI17" s="227"/>
      <c r="AJ17" s="234"/>
      <c r="AK17" s="227"/>
    </row>
    <row r="18" spans="1:37" ht="14.25" customHeight="1">
      <c r="A18" s="279"/>
      <c r="B18" s="284" t="s">
        <v>19</v>
      </c>
      <c r="C18" s="285">
        <v>102765</v>
      </c>
      <c r="D18" s="286">
        <v>988.46855719359678</v>
      </c>
      <c r="E18" s="285">
        <v>60876</v>
      </c>
      <c r="F18" s="286">
        <v>889.78891122938433</v>
      </c>
      <c r="G18" s="285">
        <v>0</v>
      </c>
      <c r="H18" s="286">
        <v>0</v>
      </c>
      <c r="I18" s="285">
        <v>163641</v>
      </c>
      <c r="J18" s="286">
        <v>951.7587954119075</v>
      </c>
      <c r="K18" s="285">
        <v>382</v>
      </c>
      <c r="L18" s="286">
        <v>2427.4061256544519</v>
      </c>
      <c r="M18" s="285">
        <v>115</v>
      </c>
      <c r="N18" s="286">
        <v>2175.2479130434776</v>
      </c>
      <c r="O18" s="285">
        <v>0</v>
      </c>
      <c r="P18" s="286">
        <v>0</v>
      </c>
      <c r="Q18" s="285">
        <v>497</v>
      </c>
      <c r="R18" s="286">
        <v>2369.0596579476874</v>
      </c>
      <c r="V18" s="234"/>
      <c r="W18" s="227"/>
      <c r="X18" s="234"/>
      <c r="Y18" s="227"/>
      <c r="Z18" s="234"/>
      <c r="AA18" s="227"/>
      <c r="AB18" s="234"/>
      <c r="AC18" s="227"/>
      <c r="AD18" s="234"/>
      <c r="AE18" s="227"/>
      <c r="AF18" s="234"/>
      <c r="AG18" s="227"/>
      <c r="AH18" s="234"/>
      <c r="AI18" s="227"/>
      <c r="AJ18" s="234"/>
      <c r="AK18" s="227"/>
    </row>
    <row r="19" spans="1:37" ht="14.25" customHeight="1">
      <c r="A19" s="279"/>
      <c r="B19" s="284" t="s">
        <v>20</v>
      </c>
      <c r="C19" s="285">
        <v>151481</v>
      </c>
      <c r="D19" s="286">
        <v>1124.9740620935947</v>
      </c>
      <c r="E19" s="285">
        <v>86808</v>
      </c>
      <c r="F19" s="286">
        <v>964.43994839185461</v>
      </c>
      <c r="G19" s="285">
        <v>0</v>
      </c>
      <c r="H19" s="286">
        <v>0</v>
      </c>
      <c r="I19" s="285">
        <v>238289</v>
      </c>
      <c r="J19" s="286">
        <v>1066.4919444036441</v>
      </c>
      <c r="K19" s="285">
        <v>9744</v>
      </c>
      <c r="L19" s="286">
        <v>2468.0959010673223</v>
      </c>
      <c r="M19" s="285">
        <v>984</v>
      </c>
      <c r="N19" s="286">
        <v>2258.0121443089415</v>
      </c>
      <c r="O19" s="285">
        <v>0</v>
      </c>
      <c r="P19" s="286">
        <v>0</v>
      </c>
      <c r="Q19" s="285">
        <v>10728</v>
      </c>
      <c r="R19" s="286">
        <v>2448.8264737136456</v>
      </c>
      <c r="V19" s="234"/>
      <c r="W19" s="227"/>
      <c r="X19" s="234"/>
      <c r="Y19" s="227"/>
      <c r="Z19" s="234"/>
      <c r="AA19" s="227"/>
      <c r="AB19" s="234"/>
      <c r="AC19" s="227"/>
      <c r="AD19" s="234"/>
      <c r="AE19" s="227"/>
      <c r="AF19" s="234"/>
      <c r="AG19" s="227"/>
      <c r="AH19" s="234"/>
      <c r="AI19" s="227"/>
      <c r="AJ19" s="234"/>
      <c r="AK19" s="227"/>
    </row>
    <row r="20" spans="1:37" ht="14.25" customHeight="1">
      <c r="A20" s="279"/>
      <c r="B20" s="284" t="s">
        <v>21</v>
      </c>
      <c r="C20" s="285">
        <v>199926</v>
      </c>
      <c r="D20" s="286">
        <v>1205.5676775406889</v>
      </c>
      <c r="E20" s="285">
        <v>120538</v>
      </c>
      <c r="F20" s="286">
        <v>1013.3637353365762</v>
      </c>
      <c r="G20" s="285">
        <v>0</v>
      </c>
      <c r="H20" s="286">
        <v>0</v>
      </c>
      <c r="I20" s="285">
        <v>320464</v>
      </c>
      <c r="J20" s="286">
        <v>1133.2728837872583</v>
      </c>
      <c r="K20" s="285">
        <v>180832</v>
      </c>
      <c r="L20" s="286">
        <v>1813.5980141789091</v>
      </c>
      <c r="M20" s="285">
        <v>75080</v>
      </c>
      <c r="N20" s="286">
        <v>1531.0141138785295</v>
      </c>
      <c r="O20" s="285">
        <v>0</v>
      </c>
      <c r="P20" s="286">
        <v>0</v>
      </c>
      <c r="Q20" s="285">
        <v>255912</v>
      </c>
      <c r="R20" s="286">
        <v>1730.6929560552085</v>
      </c>
      <c r="V20" s="234"/>
      <c r="W20" s="227"/>
      <c r="X20" s="234"/>
      <c r="Y20" s="227"/>
      <c r="Z20" s="234"/>
      <c r="AA20" s="227"/>
      <c r="AB20" s="234"/>
      <c r="AC20" s="227"/>
      <c r="AD20" s="234"/>
      <c r="AE20" s="227"/>
      <c r="AF20" s="234"/>
      <c r="AG20" s="227"/>
      <c r="AH20" s="234"/>
      <c r="AI20" s="227"/>
      <c r="AJ20" s="234"/>
      <c r="AK20" s="227"/>
    </row>
    <row r="21" spans="1:37" ht="14.25" customHeight="1">
      <c r="A21" s="279"/>
      <c r="B21" s="284" t="s">
        <v>22</v>
      </c>
      <c r="C21" s="285">
        <v>637</v>
      </c>
      <c r="D21" s="286">
        <v>1148.4496546310829</v>
      </c>
      <c r="E21" s="285">
        <v>380</v>
      </c>
      <c r="F21" s="286">
        <v>1006.9017894736843</v>
      </c>
      <c r="G21" s="285">
        <v>0</v>
      </c>
      <c r="H21" s="286">
        <v>0</v>
      </c>
      <c r="I21" s="285">
        <v>1017</v>
      </c>
      <c r="J21" s="286">
        <v>1095.5605801376596</v>
      </c>
      <c r="K21" s="285">
        <v>944652</v>
      </c>
      <c r="L21" s="286">
        <v>1530.7478085263151</v>
      </c>
      <c r="M21" s="285">
        <v>657627</v>
      </c>
      <c r="N21" s="286">
        <v>1239.3014632610871</v>
      </c>
      <c r="O21" s="285">
        <v>0</v>
      </c>
      <c r="P21" s="286">
        <v>0</v>
      </c>
      <c r="Q21" s="285">
        <v>1602279</v>
      </c>
      <c r="R21" s="286">
        <v>1411.1288247552391</v>
      </c>
      <c r="V21" s="234"/>
      <c r="W21" s="227"/>
      <c r="X21" s="234"/>
      <c r="Y21" s="227"/>
      <c r="Z21" s="234"/>
      <c r="AA21" s="227"/>
      <c r="AB21" s="234"/>
      <c r="AC21" s="227"/>
      <c r="AD21" s="234"/>
      <c r="AE21" s="227"/>
      <c r="AF21" s="234"/>
      <c r="AG21" s="227"/>
      <c r="AH21" s="234"/>
      <c r="AI21" s="227"/>
      <c r="AJ21" s="234"/>
      <c r="AK21" s="227"/>
    </row>
    <row r="22" spans="1:37" ht="14.25" customHeight="1">
      <c r="A22" s="279"/>
      <c r="B22" s="284" t="s">
        <v>23</v>
      </c>
      <c r="C22" s="285">
        <v>11</v>
      </c>
      <c r="D22" s="286">
        <v>886</v>
      </c>
      <c r="E22" s="285">
        <v>17</v>
      </c>
      <c r="F22" s="286">
        <v>698.31588235294134</v>
      </c>
      <c r="G22" s="285">
        <v>0</v>
      </c>
      <c r="H22" s="286">
        <v>0</v>
      </c>
      <c r="I22" s="285">
        <v>28</v>
      </c>
      <c r="J22" s="286">
        <v>772.04892857142863</v>
      </c>
      <c r="K22" s="285">
        <v>899650</v>
      </c>
      <c r="L22" s="286">
        <v>1523.1856944700746</v>
      </c>
      <c r="M22" s="285">
        <v>600177</v>
      </c>
      <c r="N22" s="286">
        <v>1070.9061123968443</v>
      </c>
      <c r="O22" s="285">
        <v>1</v>
      </c>
      <c r="P22" s="286">
        <v>1619.35</v>
      </c>
      <c r="Q22" s="285">
        <v>1499828</v>
      </c>
      <c r="R22" s="286">
        <v>1342.1998037108276</v>
      </c>
      <c r="V22" s="234"/>
      <c r="W22" s="227"/>
      <c r="X22" s="234"/>
      <c r="Y22" s="227"/>
      <c r="Z22" s="234"/>
      <c r="AA22" s="227"/>
      <c r="AB22" s="234"/>
      <c r="AC22" s="227"/>
      <c r="AD22" s="234"/>
      <c r="AE22" s="227"/>
      <c r="AF22" s="234"/>
      <c r="AG22" s="227"/>
      <c r="AH22" s="234"/>
      <c r="AI22" s="227"/>
      <c r="AJ22" s="234"/>
      <c r="AK22" s="227"/>
    </row>
    <row r="23" spans="1:37" ht="14.25" customHeight="1">
      <c r="A23" s="279"/>
      <c r="B23" s="284" t="s">
        <v>24</v>
      </c>
      <c r="C23" s="285">
        <v>26</v>
      </c>
      <c r="D23" s="286">
        <v>426.03538461538471</v>
      </c>
      <c r="E23" s="285">
        <v>93</v>
      </c>
      <c r="F23" s="286">
        <v>444.48483870967743</v>
      </c>
      <c r="G23" s="285">
        <v>0</v>
      </c>
      <c r="H23" s="286">
        <v>0</v>
      </c>
      <c r="I23" s="285">
        <v>119</v>
      </c>
      <c r="J23" s="286">
        <v>440.45386554621854</v>
      </c>
      <c r="K23" s="285">
        <v>743111</v>
      </c>
      <c r="L23" s="286">
        <v>1445.3145252997213</v>
      </c>
      <c r="M23" s="285">
        <v>477985</v>
      </c>
      <c r="N23" s="286">
        <v>868.62427189137475</v>
      </c>
      <c r="O23" s="285">
        <v>1</v>
      </c>
      <c r="P23" s="286">
        <v>685</v>
      </c>
      <c r="Q23" s="285">
        <v>1221097</v>
      </c>
      <c r="R23" s="286">
        <v>1219.5748411551251</v>
      </c>
      <c r="V23" s="234"/>
      <c r="W23" s="227"/>
      <c r="X23" s="234"/>
      <c r="Y23" s="227"/>
      <c r="Z23" s="234"/>
      <c r="AA23" s="227"/>
      <c r="AB23" s="234"/>
      <c r="AC23" s="227"/>
      <c r="AD23" s="234"/>
      <c r="AE23" s="227"/>
      <c r="AF23" s="234"/>
      <c r="AG23" s="227"/>
      <c r="AH23" s="234"/>
      <c r="AI23" s="227"/>
      <c r="AJ23" s="234"/>
      <c r="AK23" s="227"/>
    </row>
    <row r="24" spans="1:37" ht="14.25" customHeight="1">
      <c r="A24" s="279"/>
      <c r="B24" s="284" t="s">
        <v>25</v>
      </c>
      <c r="C24" s="285">
        <v>33</v>
      </c>
      <c r="D24" s="286">
        <v>412.41636363636377</v>
      </c>
      <c r="E24" s="285">
        <v>177</v>
      </c>
      <c r="F24" s="286">
        <v>430.10774011299407</v>
      </c>
      <c r="G24" s="285">
        <v>0</v>
      </c>
      <c r="H24" s="286">
        <v>0</v>
      </c>
      <c r="I24" s="285">
        <v>210</v>
      </c>
      <c r="J24" s="286">
        <v>427.32766666666646</v>
      </c>
      <c r="K24" s="285">
        <v>468271</v>
      </c>
      <c r="L24" s="286">
        <v>1294.0527116562819</v>
      </c>
      <c r="M24" s="285">
        <v>309937</v>
      </c>
      <c r="N24" s="286">
        <v>728.27283631834689</v>
      </c>
      <c r="O24" s="285">
        <v>3</v>
      </c>
      <c r="P24" s="286">
        <v>1069.6466666666668</v>
      </c>
      <c r="Q24" s="285">
        <v>778211</v>
      </c>
      <c r="R24" s="286">
        <v>1068.7194916931246</v>
      </c>
      <c r="V24" s="234"/>
      <c r="W24" s="227"/>
      <c r="X24" s="234"/>
      <c r="Y24" s="227"/>
      <c r="Z24" s="234"/>
      <c r="AA24" s="227"/>
      <c r="AB24" s="234"/>
      <c r="AC24" s="227"/>
      <c r="AD24" s="234"/>
      <c r="AE24" s="227"/>
      <c r="AF24" s="234"/>
      <c r="AG24" s="227"/>
      <c r="AH24" s="234"/>
      <c r="AI24" s="227"/>
      <c r="AJ24" s="234"/>
      <c r="AK24" s="227"/>
    </row>
    <row r="25" spans="1:37" ht="14.25" customHeight="1">
      <c r="A25" s="279"/>
      <c r="B25" s="284" t="s">
        <v>26</v>
      </c>
      <c r="C25" s="285">
        <v>113</v>
      </c>
      <c r="D25" s="286">
        <v>447.94840707964528</v>
      </c>
      <c r="E25" s="285">
        <v>3492</v>
      </c>
      <c r="F25" s="286">
        <v>432.1423854524636</v>
      </c>
      <c r="G25" s="285">
        <v>0</v>
      </c>
      <c r="H25" s="286">
        <v>0</v>
      </c>
      <c r="I25" s="285">
        <v>3605</v>
      </c>
      <c r="J25" s="286">
        <v>432.63783079056947</v>
      </c>
      <c r="K25" s="285">
        <v>508812</v>
      </c>
      <c r="L25" s="286">
        <v>1142.802916401339</v>
      </c>
      <c r="M25" s="285">
        <v>409336</v>
      </c>
      <c r="N25" s="286">
        <v>652.43830601265347</v>
      </c>
      <c r="O25" s="285">
        <v>24</v>
      </c>
      <c r="P25" s="286">
        <v>731.04166666666663</v>
      </c>
      <c r="Q25" s="285">
        <v>918172</v>
      </c>
      <c r="R25" s="286">
        <v>924.17964055753566</v>
      </c>
      <c r="V25" s="234"/>
      <c r="W25" s="227"/>
      <c r="X25" s="234"/>
      <c r="Y25" s="227"/>
      <c r="Z25" s="234"/>
      <c r="AA25" s="227"/>
      <c r="AB25" s="234"/>
      <c r="AC25" s="227"/>
      <c r="AD25" s="234"/>
      <c r="AE25" s="227"/>
      <c r="AF25" s="234"/>
      <c r="AG25" s="227"/>
      <c r="AH25" s="234"/>
      <c r="AI25" s="227"/>
      <c r="AJ25" s="234"/>
      <c r="AK25" s="227"/>
    </row>
    <row r="26" spans="1:37" ht="14.25" customHeight="1">
      <c r="A26" s="279"/>
      <c r="B26" s="284" t="s">
        <v>5</v>
      </c>
      <c r="C26" s="285">
        <v>6</v>
      </c>
      <c r="D26" s="286">
        <v>1002.3633333333333</v>
      </c>
      <c r="E26" s="285">
        <v>0</v>
      </c>
      <c r="F26" s="286">
        <v>0</v>
      </c>
      <c r="G26" s="285">
        <v>0</v>
      </c>
      <c r="H26" s="286">
        <v>0</v>
      </c>
      <c r="I26" s="285">
        <v>6</v>
      </c>
      <c r="J26" s="286">
        <v>1002.3633333333333</v>
      </c>
      <c r="K26" s="285">
        <v>62</v>
      </c>
      <c r="L26" s="286">
        <v>1898.7712903225797</v>
      </c>
      <c r="M26" s="285">
        <v>21</v>
      </c>
      <c r="N26" s="286">
        <v>1112.611904761905</v>
      </c>
      <c r="O26" s="285">
        <v>0</v>
      </c>
      <c r="P26" s="286">
        <v>0</v>
      </c>
      <c r="Q26" s="285">
        <v>83</v>
      </c>
      <c r="R26" s="286">
        <v>1699.8634939759031</v>
      </c>
      <c r="V26" s="234"/>
      <c r="W26" s="227"/>
      <c r="X26" s="234"/>
      <c r="Y26" s="227"/>
      <c r="Z26" s="234"/>
      <c r="AA26" s="227"/>
      <c r="AB26" s="234"/>
      <c r="AC26" s="227"/>
      <c r="AD26" s="234"/>
      <c r="AE26" s="227"/>
      <c r="AF26" s="234"/>
      <c r="AG26" s="227"/>
      <c r="AH26" s="234"/>
      <c r="AI26" s="227"/>
      <c r="AJ26" s="234"/>
      <c r="AK26" s="227"/>
    </row>
    <row r="27" spans="1:37" ht="14.25" customHeight="1">
      <c r="A27" s="279"/>
      <c r="B27" s="288" t="s">
        <v>6</v>
      </c>
      <c r="C27" s="289">
        <v>594634</v>
      </c>
      <c r="D27" s="290">
        <v>1088.2337651227467</v>
      </c>
      <c r="E27" s="289">
        <v>354030</v>
      </c>
      <c r="F27" s="290">
        <v>944.57551232946446</v>
      </c>
      <c r="G27" s="289">
        <v>0</v>
      </c>
      <c r="H27" s="290">
        <v>0</v>
      </c>
      <c r="I27" s="289">
        <v>948664</v>
      </c>
      <c r="J27" s="290">
        <v>1034.6222322339624</v>
      </c>
      <c r="K27" s="289">
        <v>3755560</v>
      </c>
      <c r="L27" s="290">
        <v>1446.1172178929378</v>
      </c>
      <c r="M27" s="289">
        <v>2531271</v>
      </c>
      <c r="N27" s="290">
        <v>980.99808323170191</v>
      </c>
      <c r="O27" s="289">
        <v>29</v>
      </c>
      <c r="P27" s="290">
        <v>795.11344827586208</v>
      </c>
      <c r="Q27" s="289">
        <v>6286860</v>
      </c>
      <c r="R27" s="290">
        <v>1258.8438483217369</v>
      </c>
      <c r="V27" s="225"/>
      <c r="W27" s="224"/>
      <c r="X27" s="225"/>
      <c r="Y27" s="224"/>
      <c r="Z27" s="225"/>
      <c r="AA27" s="224"/>
      <c r="AB27" s="225"/>
      <c r="AC27" s="224"/>
      <c r="AD27" s="225"/>
      <c r="AE27" s="224"/>
      <c r="AF27" s="225"/>
      <c r="AG27" s="224"/>
      <c r="AH27" s="225"/>
      <c r="AI27" s="224"/>
      <c r="AJ27" s="225"/>
      <c r="AK27" s="224"/>
    </row>
    <row r="28" spans="1:37" ht="14.25" customHeight="1">
      <c r="A28" s="279"/>
      <c r="B28" s="291" t="s">
        <v>27</v>
      </c>
      <c r="C28" s="285">
        <v>54.735353868300855</v>
      </c>
      <c r="D28" s="285" t="s">
        <v>211</v>
      </c>
      <c r="E28" s="285">
        <v>55.232949185097311</v>
      </c>
      <c r="F28" s="285" t="s">
        <v>211</v>
      </c>
      <c r="G28" s="285">
        <v>0</v>
      </c>
      <c r="H28" s="285">
        <v>0</v>
      </c>
      <c r="I28" s="285">
        <v>54.921051632938322</v>
      </c>
      <c r="J28" s="285" t="s">
        <v>211</v>
      </c>
      <c r="K28" s="285">
        <v>74.741499263213555</v>
      </c>
      <c r="L28" s="285" t="s">
        <v>211</v>
      </c>
      <c r="M28" s="285">
        <v>75.39541096296297</v>
      </c>
      <c r="N28" s="285" t="s">
        <v>211</v>
      </c>
      <c r="O28" s="285">
        <v>87.620689655172413</v>
      </c>
      <c r="P28" s="285" t="s">
        <v>211</v>
      </c>
      <c r="Q28" s="285">
        <v>75.004843658364209</v>
      </c>
      <c r="R28" s="285" t="s">
        <v>211</v>
      </c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</row>
    <row r="29" spans="1:37" ht="14.25" customHeight="1">
      <c r="A29" s="279"/>
      <c r="B29" s="280"/>
      <c r="C29" s="292"/>
      <c r="D29" s="293"/>
      <c r="E29" s="294"/>
      <c r="F29" s="294"/>
      <c r="G29" s="292"/>
      <c r="H29" s="294"/>
      <c r="I29" s="292"/>
      <c r="J29" s="294"/>
      <c r="K29" s="292"/>
      <c r="L29" s="293"/>
      <c r="M29" s="292"/>
      <c r="N29" s="293"/>
      <c r="O29" s="292"/>
      <c r="P29" s="293"/>
      <c r="Q29" s="292"/>
      <c r="R29" s="293"/>
    </row>
    <row r="30" spans="1:37" ht="14.25" customHeight="1">
      <c r="B30" s="445" t="s">
        <v>0</v>
      </c>
      <c r="C30" s="446" t="s">
        <v>30</v>
      </c>
      <c r="D30" s="446"/>
      <c r="E30" s="446"/>
      <c r="F30" s="446"/>
      <c r="G30" s="446"/>
      <c r="H30" s="446"/>
      <c r="I30" s="446"/>
      <c r="J30" s="446"/>
      <c r="K30" s="446" t="s">
        <v>31</v>
      </c>
      <c r="L30" s="446"/>
      <c r="M30" s="446"/>
      <c r="N30" s="446"/>
      <c r="O30" s="446"/>
      <c r="P30" s="446"/>
      <c r="Q30" s="446"/>
      <c r="R30" s="446"/>
    </row>
    <row r="31" spans="1:37" ht="14.25" customHeight="1">
      <c r="B31" s="445"/>
      <c r="C31" s="446" t="s">
        <v>3</v>
      </c>
      <c r="D31" s="446"/>
      <c r="E31" s="447" t="s">
        <v>4</v>
      </c>
      <c r="F31" s="447"/>
      <c r="G31" s="446" t="s">
        <v>5</v>
      </c>
      <c r="H31" s="446"/>
      <c r="I31" s="446" t="s">
        <v>6</v>
      </c>
      <c r="J31" s="446"/>
      <c r="K31" s="446" t="s">
        <v>3</v>
      </c>
      <c r="L31" s="446"/>
      <c r="M31" s="447" t="s">
        <v>4</v>
      </c>
      <c r="N31" s="447"/>
      <c r="O31" s="446" t="s">
        <v>5</v>
      </c>
      <c r="P31" s="446"/>
      <c r="Q31" s="446" t="s">
        <v>6</v>
      </c>
      <c r="R31" s="446"/>
    </row>
    <row r="32" spans="1:37" ht="14.25" customHeight="1">
      <c r="B32" s="445"/>
      <c r="C32" s="281"/>
      <c r="D32" s="282"/>
      <c r="E32" s="283"/>
      <c r="F32" s="283"/>
      <c r="G32" s="281"/>
      <c r="H32" s="283"/>
      <c r="I32" s="281"/>
      <c r="J32" s="283"/>
      <c r="K32" s="281"/>
      <c r="L32" s="282"/>
      <c r="M32" s="283"/>
      <c r="N32" s="283"/>
      <c r="O32" s="281"/>
      <c r="P32" s="283"/>
      <c r="Q32" s="281"/>
      <c r="R32" s="283"/>
    </row>
    <row r="33" spans="2:37" ht="14.25" customHeight="1">
      <c r="B33" s="284" t="s">
        <v>9</v>
      </c>
      <c r="C33" s="285">
        <v>0</v>
      </c>
      <c r="D33" s="286">
        <v>0</v>
      </c>
      <c r="E33" s="285">
        <v>0</v>
      </c>
      <c r="F33" s="286">
        <v>0</v>
      </c>
      <c r="G33" s="285">
        <v>0</v>
      </c>
      <c r="H33" s="286">
        <v>0</v>
      </c>
      <c r="I33" s="285">
        <v>0</v>
      </c>
      <c r="J33" s="286">
        <v>0</v>
      </c>
      <c r="K33" s="285">
        <v>1187</v>
      </c>
      <c r="L33" s="286">
        <v>318.44399326032061</v>
      </c>
      <c r="M33" s="285">
        <v>1204</v>
      </c>
      <c r="N33" s="286">
        <v>313.77436877076445</v>
      </c>
      <c r="O33" s="285">
        <v>0</v>
      </c>
      <c r="P33" s="286">
        <v>0</v>
      </c>
      <c r="Q33" s="285">
        <v>2391</v>
      </c>
      <c r="R33" s="286">
        <v>316.09258051024716</v>
      </c>
    </row>
    <row r="34" spans="2:37" ht="14.25" customHeight="1">
      <c r="B34" s="287" t="s">
        <v>10</v>
      </c>
      <c r="C34" s="285">
        <v>0</v>
      </c>
      <c r="D34" s="286">
        <v>0</v>
      </c>
      <c r="E34" s="285">
        <v>0</v>
      </c>
      <c r="F34" s="286">
        <v>0</v>
      </c>
      <c r="G34" s="285">
        <v>0</v>
      </c>
      <c r="H34" s="286">
        <v>0</v>
      </c>
      <c r="I34" s="285">
        <v>0</v>
      </c>
      <c r="J34" s="286">
        <v>0</v>
      </c>
      <c r="K34" s="285">
        <v>5812</v>
      </c>
      <c r="L34" s="286">
        <v>322.4926548520296</v>
      </c>
      <c r="M34" s="285">
        <v>5389</v>
      </c>
      <c r="N34" s="286">
        <v>323.53311189459987</v>
      </c>
      <c r="O34" s="285">
        <v>0</v>
      </c>
      <c r="P34" s="286">
        <v>0</v>
      </c>
      <c r="Q34" s="285">
        <v>11201</v>
      </c>
      <c r="R34" s="286">
        <v>322.99323721096283</v>
      </c>
    </row>
    <row r="35" spans="2:37" ht="14.25" customHeight="1">
      <c r="B35" s="284" t="s">
        <v>11</v>
      </c>
      <c r="C35" s="285">
        <v>0</v>
      </c>
      <c r="D35" s="286">
        <v>0</v>
      </c>
      <c r="E35" s="285">
        <v>0</v>
      </c>
      <c r="F35" s="286">
        <v>0</v>
      </c>
      <c r="G35" s="285">
        <v>0</v>
      </c>
      <c r="H35" s="286">
        <v>0</v>
      </c>
      <c r="I35" s="285">
        <v>0</v>
      </c>
      <c r="J35" s="286">
        <v>0</v>
      </c>
      <c r="K35" s="285">
        <v>15287</v>
      </c>
      <c r="L35" s="286">
        <v>323.89097730097541</v>
      </c>
      <c r="M35" s="285">
        <v>14550</v>
      </c>
      <c r="N35" s="286">
        <v>319.73731890034423</v>
      </c>
      <c r="O35" s="285">
        <v>0</v>
      </c>
      <c r="P35" s="286">
        <v>0</v>
      </c>
      <c r="Q35" s="285">
        <v>29837</v>
      </c>
      <c r="R35" s="286">
        <v>321.86544759861982</v>
      </c>
      <c r="V35" s="234"/>
      <c r="W35" s="227"/>
      <c r="X35" s="234"/>
      <c r="Y35" s="227"/>
      <c r="Z35" s="234"/>
      <c r="AA35" s="227"/>
      <c r="AB35" s="234"/>
      <c r="AC35" s="227"/>
      <c r="AD35" s="234"/>
      <c r="AE35" s="227"/>
      <c r="AF35" s="234"/>
      <c r="AG35" s="227"/>
      <c r="AH35" s="234"/>
      <c r="AI35" s="227"/>
      <c r="AJ35" s="234"/>
      <c r="AK35" s="227"/>
    </row>
    <row r="36" spans="2:37" ht="14.25" customHeight="1">
      <c r="B36" s="284" t="s">
        <v>12</v>
      </c>
      <c r="C36" s="285">
        <v>0</v>
      </c>
      <c r="D36" s="286">
        <v>0</v>
      </c>
      <c r="E36" s="285">
        <v>0</v>
      </c>
      <c r="F36" s="286">
        <v>0</v>
      </c>
      <c r="G36" s="285">
        <v>0</v>
      </c>
      <c r="H36" s="286">
        <v>0</v>
      </c>
      <c r="I36" s="285">
        <v>0</v>
      </c>
      <c r="J36" s="286">
        <v>0</v>
      </c>
      <c r="K36" s="285">
        <v>30614</v>
      </c>
      <c r="L36" s="286">
        <v>324.68441432024639</v>
      </c>
      <c r="M36" s="285">
        <v>29376</v>
      </c>
      <c r="N36" s="286">
        <v>323.22090277777903</v>
      </c>
      <c r="O36" s="285">
        <v>0</v>
      </c>
      <c r="P36" s="286">
        <v>0</v>
      </c>
      <c r="Q36" s="285">
        <v>59990</v>
      </c>
      <c r="R36" s="286">
        <v>323.96775962660541</v>
      </c>
      <c r="V36" s="234"/>
      <c r="W36" s="227"/>
      <c r="X36" s="234"/>
      <c r="Y36" s="227"/>
      <c r="Z36" s="234"/>
      <c r="AA36" s="227"/>
      <c r="AB36" s="234"/>
      <c r="AC36" s="227"/>
      <c r="AD36" s="234"/>
      <c r="AE36" s="227"/>
      <c r="AF36" s="234"/>
      <c r="AG36" s="227"/>
      <c r="AH36" s="234"/>
      <c r="AI36" s="227"/>
      <c r="AJ36" s="234"/>
      <c r="AK36" s="227"/>
    </row>
    <row r="37" spans="2:37" ht="14.25" customHeight="1">
      <c r="B37" s="284" t="s">
        <v>13</v>
      </c>
      <c r="C37" s="285">
        <v>1</v>
      </c>
      <c r="D37" s="286">
        <v>843.29</v>
      </c>
      <c r="E37" s="285">
        <v>27</v>
      </c>
      <c r="F37" s="286">
        <v>724.92925925925931</v>
      </c>
      <c r="G37" s="285">
        <v>0</v>
      </c>
      <c r="H37" s="286">
        <v>0</v>
      </c>
      <c r="I37" s="285">
        <v>28</v>
      </c>
      <c r="J37" s="286">
        <v>729.15642857142859</v>
      </c>
      <c r="K37" s="285">
        <v>45291</v>
      </c>
      <c r="L37" s="286">
        <v>331.36832439115784</v>
      </c>
      <c r="M37" s="285">
        <v>44514</v>
      </c>
      <c r="N37" s="286">
        <v>330.1813649638313</v>
      </c>
      <c r="O37" s="285">
        <v>1</v>
      </c>
      <c r="P37" s="286">
        <v>622.92999999999995</v>
      </c>
      <c r="Q37" s="285">
        <v>89806</v>
      </c>
      <c r="R37" s="286">
        <v>330.78323263478961</v>
      </c>
      <c r="V37" s="234"/>
      <c r="W37" s="227"/>
      <c r="X37" s="234"/>
      <c r="Y37" s="227"/>
      <c r="Z37" s="234"/>
      <c r="AA37" s="227"/>
      <c r="AB37" s="234"/>
      <c r="AC37" s="227"/>
      <c r="AD37" s="234"/>
      <c r="AE37" s="227"/>
      <c r="AF37" s="234"/>
      <c r="AG37" s="227"/>
      <c r="AH37" s="234"/>
      <c r="AI37" s="227"/>
      <c r="AJ37" s="234"/>
      <c r="AK37" s="227"/>
    </row>
    <row r="38" spans="2:37" ht="14.25" customHeight="1">
      <c r="B38" s="284" t="s">
        <v>14</v>
      </c>
      <c r="C38" s="285">
        <v>13</v>
      </c>
      <c r="D38" s="286">
        <v>899.36384615384611</v>
      </c>
      <c r="E38" s="285">
        <v>166</v>
      </c>
      <c r="F38" s="286">
        <v>757.49108433734955</v>
      </c>
      <c r="G38" s="285">
        <v>0</v>
      </c>
      <c r="H38" s="286">
        <v>0</v>
      </c>
      <c r="I38" s="285">
        <v>179</v>
      </c>
      <c r="J38" s="286">
        <v>767.7946927374303</v>
      </c>
      <c r="K38" s="285">
        <v>1649</v>
      </c>
      <c r="L38" s="286">
        <v>354.41335961188634</v>
      </c>
      <c r="M38" s="285">
        <v>1170</v>
      </c>
      <c r="N38" s="286">
        <v>367.92135042735089</v>
      </c>
      <c r="O38" s="285">
        <v>0</v>
      </c>
      <c r="P38" s="286">
        <v>0</v>
      </c>
      <c r="Q38" s="285">
        <v>2819</v>
      </c>
      <c r="R38" s="286">
        <v>360.01972685349455</v>
      </c>
      <c r="V38" s="234"/>
      <c r="W38" s="227"/>
      <c r="X38" s="234"/>
      <c r="Y38" s="227"/>
      <c r="Z38" s="234"/>
      <c r="AA38" s="227"/>
      <c r="AB38" s="234"/>
      <c r="AC38" s="227"/>
      <c r="AD38" s="234"/>
      <c r="AE38" s="227"/>
      <c r="AF38" s="234"/>
      <c r="AG38" s="227"/>
      <c r="AH38" s="234"/>
      <c r="AI38" s="227"/>
      <c r="AJ38" s="234"/>
      <c r="AK38" s="227"/>
    </row>
    <row r="39" spans="2:37" ht="14.25" customHeight="1">
      <c r="B39" s="284" t="s">
        <v>15</v>
      </c>
      <c r="C39" s="285">
        <v>109</v>
      </c>
      <c r="D39" s="286">
        <v>740.03403669724776</v>
      </c>
      <c r="E39" s="285">
        <v>928</v>
      </c>
      <c r="F39" s="286">
        <v>831.8578771551729</v>
      </c>
      <c r="G39" s="285">
        <v>0</v>
      </c>
      <c r="H39" s="286">
        <v>0</v>
      </c>
      <c r="I39" s="285">
        <v>1037</v>
      </c>
      <c r="J39" s="286">
        <v>822.20619093539096</v>
      </c>
      <c r="K39" s="285">
        <v>2173</v>
      </c>
      <c r="L39" s="286">
        <v>370.16961803957605</v>
      </c>
      <c r="M39" s="285">
        <v>1420</v>
      </c>
      <c r="N39" s="286">
        <v>360.19221126760652</v>
      </c>
      <c r="O39" s="285">
        <v>0</v>
      </c>
      <c r="P39" s="286">
        <v>0</v>
      </c>
      <c r="Q39" s="285">
        <v>3593</v>
      </c>
      <c r="R39" s="286">
        <v>366.22641803506821</v>
      </c>
      <c r="V39" s="234"/>
      <c r="W39" s="227"/>
      <c r="X39" s="234"/>
      <c r="Y39" s="227"/>
      <c r="Z39" s="234"/>
      <c r="AA39" s="227"/>
      <c r="AB39" s="234"/>
      <c r="AC39" s="227"/>
      <c r="AD39" s="234"/>
      <c r="AE39" s="227"/>
      <c r="AF39" s="234"/>
      <c r="AG39" s="227"/>
      <c r="AH39" s="234"/>
      <c r="AI39" s="227"/>
      <c r="AJ39" s="234"/>
      <c r="AK39" s="227"/>
    </row>
    <row r="40" spans="2:37" ht="14.25" customHeight="1">
      <c r="B40" s="284" t="s">
        <v>16</v>
      </c>
      <c r="C40" s="285">
        <v>593</v>
      </c>
      <c r="D40" s="286">
        <v>716.31925801011789</v>
      </c>
      <c r="E40" s="285">
        <v>3253</v>
      </c>
      <c r="F40" s="286">
        <v>835.88555179833838</v>
      </c>
      <c r="G40" s="285">
        <v>0</v>
      </c>
      <c r="H40" s="286">
        <v>0</v>
      </c>
      <c r="I40" s="285">
        <v>3846</v>
      </c>
      <c r="J40" s="286">
        <v>817.4500832033267</v>
      </c>
      <c r="K40" s="285">
        <v>3398</v>
      </c>
      <c r="L40" s="286">
        <v>401.33414655679746</v>
      </c>
      <c r="M40" s="285">
        <v>2196</v>
      </c>
      <c r="N40" s="286">
        <v>417.9432513661194</v>
      </c>
      <c r="O40" s="285">
        <v>0</v>
      </c>
      <c r="P40" s="286">
        <v>0</v>
      </c>
      <c r="Q40" s="285">
        <v>5594</v>
      </c>
      <c r="R40" s="286">
        <v>407.85427422238041</v>
      </c>
      <c r="V40" s="234"/>
      <c r="W40" s="227"/>
      <c r="X40" s="234"/>
      <c r="Y40" s="227"/>
      <c r="Z40" s="234"/>
      <c r="AA40" s="227"/>
      <c r="AB40" s="234"/>
      <c r="AC40" s="227"/>
      <c r="AD40" s="234"/>
      <c r="AE40" s="227"/>
      <c r="AF40" s="234"/>
      <c r="AG40" s="227"/>
      <c r="AH40" s="234"/>
      <c r="AI40" s="227"/>
      <c r="AJ40" s="234"/>
      <c r="AK40" s="227"/>
    </row>
    <row r="41" spans="2:37" ht="14.25" customHeight="1">
      <c r="B41" s="284" t="s">
        <v>17</v>
      </c>
      <c r="C41" s="285">
        <v>1857</v>
      </c>
      <c r="D41" s="286">
        <v>741.20998922994136</v>
      </c>
      <c r="E41" s="285">
        <v>9307</v>
      </c>
      <c r="F41" s="286">
        <v>861.76177500805795</v>
      </c>
      <c r="G41" s="285">
        <v>0</v>
      </c>
      <c r="H41" s="286">
        <v>0</v>
      </c>
      <c r="I41" s="285">
        <v>11164</v>
      </c>
      <c r="J41" s="286">
        <v>841.70940433536327</v>
      </c>
      <c r="K41" s="285">
        <v>5950</v>
      </c>
      <c r="L41" s="286">
        <v>449.69157647058847</v>
      </c>
      <c r="M41" s="285">
        <v>4169</v>
      </c>
      <c r="N41" s="286">
        <v>456.5998896617885</v>
      </c>
      <c r="O41" s="285">
        <v>0</v>
      </c>
      <c r="P41" s="286">
        <v>0</v>
      </c>
      <c r="Q41" s="285">
        <v>10119</v>
      </c>
      <c r="R41" s="286">
        <v>452.53778238956392</v>
      </c>
      <c r="V41" s="234"/>
      <c r="W41" s="227"/>
      <c r="X41" s="234"/>
      <c r="Y41" s="227"/>
      <c r="Z41" s="234"/>
      <c r="AA41" s="227"/>
      <c r="AB41" s="234"/>
      <c r="AC41" s="227"/>
      <c r="AD41" s="234"/>
      <c r="AE41" s="227"/>
      <c r="AF41" s="234"/>
      <c r="AG41" s="227"/>
      <c r="AH41" s="234"/>
      <c r="AI41" s="227"/>
      <c r="AJ41" s="234"/>
      <c r="AK41" s="227"/>
    </row>
    <row r="42" spans="2:37" ht="14.25" customHeight="1">
      <c r="B42" s="284" t="s">
        <v>18</v>
      </c>
      <c r="C42" s="285">
        <v>4420</v>
      </c>
      <c r="D42" s="286">
        <v>743.96889366515813</v>
      </c>
      <c r="E42" s="285">
        <v>20529</v>
      </c>
      <c r="F42" s="286">
        <v>847.42707194700199</v>
      </c>
      <c r="G42" s="285">
        <v>0</v>
      </c>
      <c r="H42" s="286">
        <v>0</v>
      </c>
      <c r="I42" s="285">
        <v>24949</v>
      </c>
      <c r="J42" s="286">
        <v>829.0982752815745</v>
      </c>
      <c r="K42" s="285">
        <v>9979</v>
      </c>
      <c r="L42" s="286">
        <v>504.00520893877257</v>
      </c>
      <c r="M42" s="285">
        <v>6951</v>
      </c>
      <c r="N42" s="286">
        <v>499.65662350741025</v>
      </c>
      <c r="O42" s="285">
        <v>0</v>
      </c>
      <c r="P42" s="286">
        <v>0</v>
      </c>
      <c r="Q42" s="285">
        <v>16930</v>
      </c>
      <c r="R42" s="286">
        <v>502.2197974010644</v>
      </c>
      <c r="V42" s="234"/>
      <c r="W42" s="227"/>
      <c r="X42" s="234"/>
      <c r="Y42" s="227"/>
      <c r="Z42" s="234"/>
      <c r="AA42" s="227"/>
      <c r="AB42" s="234"/>
      <c r="AC42" s="227"/>
      <c r="AD42" s="234"/>
      <c r="AE42" s="227"/>
      <c r="AF42" s="234"/>
      <c r="AG42" s="227"/>
      <c r="AH42" s="234"/>
      <c r="AI42" s="227"/>
      <c r="AJ42" s="234"/>
      <c r="AK42" s="227"/>
    </row>
    <row r="43" spans="2:37" ht="14.25" customHeight="1">
      <c r="B43" s="284" t="s">
        <v>19</v>
      </c>
      <c r="C43" s="285">
        <v>8208</v>
      </c>
      <c r="D43" s="286">
        <v>714.16527046783654</v>
      </c>
      <c r="E43" s="285">
        <v>42026</v>
      </c>
      <c r="F43" s="286">
        <v>815.4045828772654</v>
      </c>
      <c r="G43" s="285">
        <v>0</v>
      </c>
      <c r="H43" s="286">
        <v>0</v>
      </c>
      <c r="I43" s="285">
        <v>50234</v>
      </c>
      <c r="J43" s="286">
        <v>798.86255404705889</v>
      </c>
      <c r="K43" s="285">
        <v>13070</v>
      </c>
      <c r="L43" s="286">
        <v>565.52960826319941</v>
      </c>
      <c r="M43" s="285">
        <v>9136</v>
      </c>
      <c r="N43" s="286">
        <v>578.59088988616566</v>
      </c>
      <c r="O43" s="285">
        <v>1</v>
      </c>
      <c r="P43" s="286">
        <v>406.97</v>
      </c>
      <c r="Q43" s="285">
        <v>22207</v>
      </c>
      <c r="R43" s="286">
        <v>570.89590309362029</v>
      </c>
      <c r="V43" s="234"/>
      <c r="W43" s="227"/>
      <c r="X43" s="234"/>
      <c r="Y43" s="227"/>
      <c r="Z43" s="234"/>
      <c r="AA43" s="227"/>
      <c r="AB43" s="234"/>
      <c r="AC43" s="227"/>
      <c r="AD43" s="234"/>
      <c r="AE43" s="227"/>
      <c r="AF43" s="234"/>
      <c r="AG43" s="227"/>
      <c r="AH43" s="234"/>
      <c r="AI43" s="227"/>
      <c r="AJ43" s="234"/>
      <c r="AK43" s="227"/>
    </row>
    <row r="44" spans="2:37" ht="14.25" customHeight="1">
      <c r="B44" s="284" t="s">
        <v>20</v>
      </c>
      <c r="C44" s="285">
        <v>13841</v>
      </c>
      <c r="D44" s="286">
        <v>688.8740502853849</v>
      </c>
      <c r="E44" s="285">
        <v>79146</v>
      </c>
      <c r="F44" s="286">
        <v>800.80901725924161</v>
      </c>
      <c r="G44" s="285">
        <v>0</v>
      </c>
      <c r="H44" s="286">
        <v>0</v>
      </c>
      <c r="I44" s="285">
        <v>92987</v>
      </c>
      <c r="J44" s="286">
        <v>784.14763579855196</v>
      </c>
      <c r="K44" s="285">
        <v>14819</v>
      </c>
      <c r="L44" s="286">
        <v>623.91437208988441</v>
      </c>
      <c r="M44" s="285">
        <v>10678</v>
      </c>
      <c r="N44" s="286">
        <v>629.59418992320843</v>
      </c>
      <c r="O44" s="285">
        <v>0</v>
      </c>
      <c r="P44" s="286">
        <v>0</v>
      </c>
      <c r="Q44" s="285">
        <v>25497</v>
      </c>
      <c r="R44" s="286">
        <v>626.29304780954681</v>
      </c>
      <c r="V44" s="234"/>
      <c r="W44" s="227"/>
      <c r="X44" s="234"/>
      <c r="Y44" s="227"/>
      <c r="Z44" s="234"/>
      <c r="AA44" s="227"/>
      <c r="AB44" s="234"/>
      <c r="AC44" s="227"/>
      <c r="AD44" s="234"/>
      <c r="AE44" s="227"/>
      <c r="AF44" s="234"/>
      <c r="AG44" s="227"/>
      <c r="AH44" s="234"/>
      <c r="AI44" s="227"/>
      <c r="AJ44" s="234"/>
      <c r="AK44" s="227"/>
    </row>
    <row r="45" spans="2:37" ht="14.25" customHeight="1">
      <c r="B45" s="284" t="s">
        <v>21</v>
      </c>
      <c r="C45" s="285">
        <v>20302</v>
      </c>
      <c r="D45" s="286">
        <v>673.98747167766817</v>
      </c>
      <c r="E45" s="285">
        <v>126381</v>
      </c>
      <c r="F45" s="286">
        <v>829.3182115982637</v>
      </c>
      <c r="G45" s="285">
        <v>0</v>
      </c>
      <c r="H45" s="286">
        <v>0</v>
      </c>
      <c r="I45" s="285">
        <v>146683</v>
      </c>
      <c r="J45" s="286">
        <v>807.81930114601005</v>
      </c>
      <c r="K45" s="285">
        <v>12366</v>
      </c>
      <c r="L45" s="286">
        <v>652.18836729742941</v>
      </c>
      <c r="M45" s="285">
        <v>9839</v>
      </c>
      <c r="N45" s="286">
        <v>664.46488057729459</v>
      </c>
      <c r="O45" s="285">
        <v>0</v>
      </c>
      <c r="P45" s="286">
        <v>0</v>
      </c>
      <c r="Q45" s="285">
        <v>22205</v>
      </c>
      <c r="R45" s="286">
        <v>657.62807070479687</v>
      </c>
      <c r="V45" s="234"/>
      <c r="W45" s="227"/>
      <c r="X45" s="234"/>
      <c r="Y45" s="227"/>
      <c r="Z45" s="234"/>
      <c r="AA45" s="227"/>
      <c r="AB45" s="234"/>
      <c r="AC45" s="227"/>
      <c r="AD45" s="234"/>
      <c r="AE45" s="227"/>
      <c r="AF45" s="234"/>
      <c r="AG45" s="227"/>
      <c r="AH45" s="234"/>
      <c r="AI45" s="227"/>
      <c r="AJ45" s="234"/>
      <c r="AK45" s="227"/>
    </row>
    <row r="46" spans="2:37" ht="14.25" customHeight="1">
      <c r="B46" s="284" t="s">
        <v>22</v>
      </c>
      <c r="C46" s="285">
        <v>24670</v>
      </c>
      <c r="D46" s="286">
        <v>616.86010539116342</v>
      </c>
      <c r="E46" s="285">
        <v>178518</v>
      </c>
      <c r="F46" s="286">
        <v>834.52192848900438</v>
      </c>
      <c r="G46" s="285">
        <v>1</v>
      </c>
      <c r="H46" s="286">
        <v>820.78</v>
      </c>
      <c r="I46" s="285">
        <v>203189</v>
      </c>
      <c r="J46" s="286">
        <v>808.09465674815124</v>
      </c>
      <c r="K46" s="285">
        <v>8347</v>
      </c>
      <c r="L46" s="286">
        <v>674.85455253384453</v>
      </c>
      <c r="M46" s="285">
        <v>7540</v>
      </c>
      <c r="N46" s="286">
        <v>681.44764058355463</v>
      </c>
      <c r="O46" s="285">
        <v>0</v>
      </c>
      <c r="P46" s="286">
        <v>0</v>
      </c>
      <c r="Q46" s="285">
        <v>15887</v>
      </c>
      <c r="R46" s="286">
        <v>677.98364448920518</v>
      </c>
      <c r="V46" s="234"/>
      <c r="W46" s="227"/>
      <c r="X46" s="234"/>
      <c r="Y46" s="227"/>
      <c r="Z46" s="234"/>
      <c r="AA46" s="227"/>
      <c r="AB46" s="234"/>
      <c r="AC46" s="227"/>
      <c r="AD46" s="234"/>
      <c r="AE46" s="227"/>
      <c r="AF46" s="234"/>
      <c r="AG46" s="227"/>
      <c r="AH46" s="234"/>
      <c r="AI46" s="227"/>
      <c r="AJ46" s="234"/>
      <c r="AK46" s="227"/>
    </row>
    <row r="47" spans="2:37" ht="14.25" customHeight="1">
      <c r="B47" s="284" t="s">
        <v>23</v>
      </c>
      <c r="C47" s="285">
        <v>26595</v>
      </c>
      <c r="D47" s="286">
        <v>555.80193871028348</v>
      </c>
      <c r="E47" s="285">
        <v>253417</v>
      </c>
      <c r="F47" s="286">
        <v>846.98876357939514</v>
      </c>
      <c r="G47" s="285">
        <v>1</v>
      </c>
      <c r="H47" s="286">
        <v>721.7</v>
      </c>
      <c r="I47" s="285">
        <v>280013</v>
      </c>
      <c r="J47" s="286">
        <v>819.33205158331782</v>
      </c>
      <c r="K47" s="285">
        <v>5075</v>
      </c>
      <c r="L47" s="286">
        <v>648.52447487684844</v>
      </c>
      <c r="M47" s="285">
        <v>5596</v>
      </c>
      <c r="N47" s="286">
        <v>674.80869370979349</v>
      </c>
      <c r="O47" s="285">
        <v>1</v>
      </c>
      <c r="P47" s="286">
        <v>778.54</v>
      </c>
      <c r="Q47" s="285">
        <v>10672</v>
      </c>
      <c r="R47" s="286">
        <v>662.31912481259474</v>
      </c>
      <c r="V47" s="234"/>
      <c r="W47" s="227"/>
      <c r="X47" s="234"/>
      <c r="Y47" s="227"/>
      <c r="Z47" s="234"/>
      <c r="AA47" s="227"/>
      <c r="AB47" s="234"/>
      <c r="AC47" s="227"/>
      <c r="AD47" s="234"/>
      <c r="AE47" s="227"/>
      <c r="AF47" s="234"/>
      <c r="AG47" s="227"/>
      <c r="AH47" s="234"/>
      <c r="AI47" s="227"/>
      <c r="AJ47" s="234"/>
      <c r="AK47" s="227"/>
    </row>
    <row r="48" spans="2:37" ht="14.25" customHeight="1">
      <c r="B48" s="284" t="s">
        <v>24</v>
      </c>
      <c r="C48" s="285">
        <v>27168</v>
      </c>
      <c r="D48" s="286">
        <v>499.50411881625399</v>
      </c>
      <c r="E48" s="285">
        <v>346568</v>
      </c>
      <c r="F48" s="286">
        <v>830.06533635534538</v>
      </c>
      <c r="G48" s="285">
        <v>1</v>
      </c>
      <c r="H48" s="286">
        <v>683.88</v>
      </c>
      <c r="I48" s="285">
        <v>373737</v>
      </c>
      <c r="J48" s="286">
        <v>806.03551500118886</v>
      </c>
      <c r="K48" s="285">
        <v>2721</v>
      </c>
      <c r="L48" s="286">
        <v>647.25409775817775</v>
      </c>
      <c r="M48" s="285">
        <v>3802</v>
      </c>
      <c r="N48" s="286">
        <v>644.70580483955803</v>
      </c>
      <c r="O48" s="285">
        <v>0</v>
      </c>
      <c r="P48" s="286">
        <v>0</v>
      </c>
      <c r="Q48" s="285">
        <v>6523</v>
      </c>
      <c r="R48" s="286">
        <v>645.76879809903437</v>
      </c>
      <c r="V48" s="234"/>
      <c r="W48" s="227"/>
      <c r="X48" s="234"/>
      <c r="Y48" s="227"/>
      <c r="Z48" s="234"/>
      <c r="AA48" s="227"/>
      <c r="AB48" s="234"/>
      <c r="AC48" s="227"/>
      <c r="AD48" s="234"/>
      <c r="AE48" s="227"/>
      <c r="AF48" s="234"/>
      <c r="AG48" s="227"/>
      <c r="AH48" s="234"/>
      <c r="AI48" s="227"/>
      <c r="AJ48" s="234"/>
      <c r="AK48" s="227"/>
    </row>
    <row r="49" spans="2:37" ht="14.25" customHeight="1">
      <c r="B49" s="284" t="s">
        <v>25</v>
      </c>
      <c r="C49" s="285">
        <v>23323</v>
      </c>
      <c r="D49" s="286">
        <v>462.21520601980819</v>
      </c>
      <c r="E49" s="285">
        <v>358265</v>
      </c>
      <c r="F49" s="286">
        <v>803.23504157536775</v>
      </c>
      <c r="G49" s="285">
        <v>3</v>
      </c>
      <c r="H49" s="286">
        <v>984.65666666666675</v>
      </c>
      <c r="I49" s="285">
        <v>381591</v>
      </c>
      <c r="J49" s="286">
        <v>782.39319425772396</v>
      </c>
      <c r="K49" s="285">
        <v>1009</v>
      </c>
      <c r="L49" s="286">
        <v>636.14495540138716</v>
      </c>
      <c r="M49" s="285">
        <v>1964</v>
      </c>
      <c r="N49" s="286">
        <v>651.4177851323833</v>
      </c>
      <c r="O49" s="285">
        <v>0</v>
      </c>
      <c r="P49" s="286">
        <v>0</v>
      </c>
      <c r="Q49" s="285">
        <v>2973</v>
      </c>
      <c r="R49" s="286">
        <v>646.23437268752116</v>
      </c>
      <c r="V49" s="234"/>
      <c r="W49" s="227"/>
      <c r="X49" s="234"/>
      <c r="Y49" s="227"/>
      <c r="Z49" s="234"/>
      <c r="AA49" s="227"/>
      <c r="AB49" s="234"/>
      <c r="AC49" s="227"/>
      <c r="AD49" s="234"/>
      <c r="AE49" s="227"/>
      <c r="AF49" s="234"/>
      <c r="AG49" s="227"/>
      <c r="AH49" s="234"/>
      <c r="AI49" s="227"/>
      <c r="AJ49" s="234"/>
      <c r="AK49" s="227"/>
    </row>
    <row r="50" spans="2:37" ht="14.25" customHeight="1">
      <c r="B50" s="284" t="s">
        <v>26</v>
      </c>
      <c r="C50" s="285">
        <v>47327</v>
      </c>
      <c r="D50" s="286">
        <v>428.96667335770155</v>
      </c>
      <c r="E50" s="285">
        <v>737455</v>
      </c>
      <c r="F50" s="286">
        <v>758.94759566345635</v>
      </c>
      <c r="G50" s="285">
        <v>5</v>
      </c>
      <c r="H50" s="286">
        <v>481.774</v>
      </c>
      <c r="I50" s="285">
        <v>784787</v>
      </c>
      <c r="J50" s="286">
        <v>739.04615364422978</v>
      </c>
      <c r="K50" s="285">
        <v>637</v>
      </c>
      <c r="L50" s="286">
        <v>665.38572998430152</v>
      </c>
      <c r="M50" s="285">
        <v>1759</v>
      </c>
      <c r="N50" s="286">
        <v>654.44210346787918</v>
      </c>
      <c r="O50" s="285">
        <v>0</v>
      </c>
      <c r="P50" s="286">
        <v>0</v>
      </c>
      <c r="Q50" s="285">
        <v>2396</v>
      </c>
      <c r="R50" s="286">
        <v>657.35157345575942</v>
      </c>
      <c r="V50" s="234"/>
      <c r="W50" s="227"/>
      <c r="X50" s="234"/>
      <c r="Y50" s="227"/>
      <c r="Z50" s="234"/>
      <c r="AA50" s="227"/>
      <c r="AB50" s="234"/>
      <c r="AC50" s="227"/>
      <c r="AD50" s="234"/>
      <c r="AE50" s="227"/>
      <c r="AF50" s="234"/>
      <c r="AG50" s="227"/>
      <c r="AH50" s="234"/>
      <c r="AI50" s="227"/>
      <c r="AJ50" s="234"/>
      <c r="AK50" s="227"/>
    </row>
    <row r="51" spans="2:37" ht="14.25" customHeight="1">
      <c r="B51" s="284" t="s">
        <v>5</v>
      </c>
      <c r="C51" s="285">
        <v>0</v>
      </c>
      <c r="D51" s="286">
        <v>0</v>
      </c>
      <c r="E51" s="285">
        <v>11</v>
      </c>
      <c r="F51" s="286">
        <v>683.44545454545448</v>
      </c>
      <c r="G51" s="285">
        <v>0</v>
      </c>
      <c r="H51" s="286">
        <v>0</v>
      </c>
      <c r="I51" s="285">
        <v>11</v>
      </c>
      <c r="J51" s="286">
        <v>683.44545454545448</v>
      </c>
      <c r="K51" s="285">
        <v>0</v>
      </c>
      <c r="L51" s="286">
        <v>0</v>
      </c>
      <c r="M51" s="285">
        <v>1</v>
      </c>
      <c r="N51" s="286">
        <v>767.5</v>
      </c>
      <c r="O51" s="285">
        <v>0</v>
      </c>
      <c r="P51" s="286">
        <v>0</v>
      </c>
      <c r="Q51" s="285">
        <v>1</v>
      </c>
      <c r="R51" s="286">
        <v>767.5</v>
      </c>
      <c r="V51" s="234"/>
      <c r="W51" s="227"/>
      <c r="X51" s="234"/>
      <c r="Y51" s="227"/>
      <c r="Z51" s="234"/>
      <c r="AA51" s="227"/>
      <c r="AB51" s="234"/>
      <c r="AC51" s="227"/>
      <c r="AD51" s="234"/>
      <c r="AE51" s="227"/>
      <c r="AF51" s="234"/>
      <c r="AG51" s="227"/>
      <c r="AH51" s="234"/>
      <c r="AI51" s="227"/>
      <c r="AJ51" s="234"/>
      <c r="AK51" s="227"/>
    </row>
    <row r="52" spans="2:37" ht="14.25" customHeight="1">
      <c r="B52" s="288" t="s">
        <v>6</v>
      </c>
      <c r="C52" s="289">
        <v>198427</v>
      </c>
      <c r="D52" s="290">
        <v>548.88993781088232</v>
      </c>
      <c r="E52" s="289">
        <v>2155997</v>
      </c>
      <c r="F52" s="290">
        <v>802.53988843676143</v>
      </c>
      <c r="G52" s="289">
        <v>11</v>
      </c>
      <c r="H52" s="290">
        <v>689.92727272727268</v>
      </c>
      <c r="I52" s="289">
        <v>2354435</v>
      </c>
      <c r="J52" s="290">
        <v>781.1622596249174</v>
      </c>
      <c r="K52" s="289">
        <v>179384</v>
      </c>
      <c r="L52" s="290">
        <v>440.74498327610053</v>
      </c>
      <c r="M52" s="289">
        <v>161254</v>
      </c>
      <c r="N52" s="290">
        <v>437.4827919307433</v>
      </c>
      <c r="O52" s="289">
        <v>3</v>
      </c>
      <c r="P52" s="290">
        <v>602.81333333333339</v>
      </c>
      <c r="Q52" s="289">
        <v>340641</v>
      </c>
      <c r="R52" s="290">
        <v>439.20214140400037</v>
      </c>
      <c r="V52" s="234"/>
      <c r="W52" s="227"/>
      <c r="X52" s="234"/>
      <c r="Y52" s="227"/>
      <c r="Z52" s="234"/>
      <c r="AA52" s="227"/>
      <c r="AB52" s="234"/>
      <c r="AC52" s="227"/>
      <c r="AD52" s="234"/>
      <c r="AE52" s="227"/>
      <c r="AF52" s="234"/>
      <c r="AG52" s="227"/>
      <c r="AH52" s="234"/>
      <c r="AI52" s="227"/>
      <c r="AJ52" s="234"/>
      <c r="AK52" s="227"/>
    </row>
    <row r="53" spans="2:37" ht="14.25" customHeight="1">
      <c r="B53" s="291" t="s">
        <v>27</v>
      </c>
      <c r="C53" s="285">
        <v>73.65478488310562</v>
      </c>
      <c r="D53" s="285" t="s">
        <v>211</v>
      </c>
      <c r="E53" s="285">
        <v>78.201394628722085</v>
      </c>
      <c r="F53" s="285" t="s">
        <v>211</v>
      </c>
      <c r="G53" s="285">
        <v>82</v>
      </c>
      <c r="H53" s="285" t="s">
        <v>211</v>
      </c>
      <c r="I53" s="285">
        <v>77.818231550476895</v>
      </c>
      <c r="J53" s="285" t="s">
        <v>211</v>
      </c>
      <c r="K53" s="285">
        <v>35.045210275163896</v>
      </c>
      <c r="L53" s="285" t="s">
        <v>211</v>
      </c>
      <c r="M53" s="285">
        <v>34.623281427322283</v>
      </c>
      <c r="N53" s="285" t="s">
        <v>211</v>
      </c>
      <c r="O53" s="285">
        <v>49.333333333333336</v>
      </c>
      <c r="P53" s="285" t="s">
        <v>211</v>
      </c>
      <c r="Q53" s="285">
        <v>34.845602395490843</v>
      </c>
      <c r="R53" s="285" t="s">
        <v>211</v>
      </c>
      <c r="V53" s="234"/>
      <c r="W53" s="227"/>
      <c r="X53" s="234"/>
      <c r="Y53" s="227"/>
      <c r="Z53" s="234"/>
      <c r="AA53" s="227"/>
      <c r="AB53" s="234"/>
      <c r="AC53" s="227"/>
      <c r="AD53" s="234"/>
      <c r="AE53" s="227"/>
      <c r="AF53" s="234"/>
      <c r="AG53" s="227"/>
      <c r="AH53" s="234"/>
      <c r="AI53" s="227"/>
      <c r="AJ53" s="234"/>
      <c r="AK53" s="227"/>
    </row>
    <row r="54" spans="2:37" ht="14.25" customHeight="1">
      <c r="B54" s="280"/>
      <c r="C54" s="292"/>
      <c r="D54" s="293"/>
      <c r="E54" s="294"/>
      <c r="F54" s="294"/>
      <c r="G54" s="292"/>
      <c r="H54" s="294"/>
      <c r="I54" s="292"/>
      <c r="J54" s="294"/>
      <c r="K54" s="292"/>
      <c r="L54" s="293"/>
      <c r="M54" s="292"/>
      <c r="N54" s="293"/>
      <c r="O54" s="292"/>
      <c r="P54" s="293"/>
      <c r="Q54" s="292"/>
      <c r="R54" s="293"/>
      <c r="V54" s="225"/>
      <c r="W54" s="224"/>
      <c r="X54" s="225"/>
      <c r="Y54" s="224"/>
      <c r="Z54" s="225"/>
      <c r="AA54" s="224"/>
      <c r="AB54" s="225"/>
      <c r="AC54" s="224"/>
      <c r="AD54" s="225"/>
      <c r="AE54" s="224"/>
      <c r="AF54" s="225"/>
      <c r="AG54" s="224"/>
      <c r="AH54" s="225"/>
      <c r="AI54" s="224"/>
      <c r="AJ54" s="225"/>
      <c r="AK54" s="224"/>
    </row>
    <row r="55" spans="2:37" ht="14.25" customHeight="1">
      <c r="B55" s="445" t="s">
        <v>0</v>
      </c>
      <c r="C55" s="446" t="s">
        <v>1</v>
      </c>
      <c r="D55" s="446"/>
      <c r="E55" s="446"/>
      <c r="F55" s="446"/>
      <c r="G55" s="446"/>
      <c r="H55" s="446"/>
      <c r="I55" s="446"/>
      <c r="J55" s="446"/>
      <c r="K55" s="446" t="s">
        <v>2</v>
      </c>
      <c r="L55" s="446"/>
      <c r="M55" s="446"/>
      <c r="N55" s="446"/>
      <c r="O55" s="446"/>
      <c r="P55" s="446"/>
      <c r="Q55" s="446"/>
      <c r="R55" s="446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</row>
    <row r="56" spans="2:37" ht="14.25" customHeight="1">
      <c r="B56" s="445"/>
      <c r="C56" s="446" t="s">
        <v>3</v>
      </c>
      <c r="D56" s="446"/>
      <c r="E56" s="447" t="s">
        <v>4</v>
      </c>
      <c r="F56" s="447"/>
      <c r="G56" s="446" t="s">
        <v>5</v>
      </c>
      <c r="H56" s="446"/>
      <c r="I56" s="446" t="s">
        <v>6</v>
      </c>
      <c r="J56" s="446"/>
      <c r="K56" s="446" t="s">
        <v>3</v>
      </c>
      <c r="L56" s="446"/>
      <c r="M56" s="447" t="s">
        <v>4</v>
      </c>
      <c r="N56" s="447"/>
      <c r="O56" s="446" t="s">
        <v>5</v>
      </c>
      <c r="P56" s="446"/>
      <c r="Q56" s="446" t="s">
        <v>6</v>
      </c>
      <c r="R56" s="446"/>
    </row>
    <row r="57" spans="2:37" ht="14.25" customHeight="1">
      <c r="B57" s="445"/>
      <c r="C57" s="281" t="s">
        <v>7</v>
      </c>
      <c r="D57" s="282" t="s">
        <v>8</v>
      </c>
      <c r="E57" s="283" t="s">
        <v>7</v>
      </c>
      <c r="F57" s="283" t="s">
        <v>8</v>
      </c>
      <c r="G57" s="281" t="s">
        <v>7</v>
      </c>
      <c r="H57" s="283" t="s">
        <v>8</v>
      </c>
      <c r="I57" s="281" t="s">
        <v>7</v>
      </c>
      <c r="J57" s="283" t="s">
        <v>8</v>
      </c>
      <c r="K57" s="281" t="s">
        <v>7</v>
      </c>
      <c r="L57" s="282" t="s">
        <v>8</v>
      </c>
      <c r="M57" s="283" t="s">
        <v>7</v>
      </c>
      <c r="N57" s="283" t="s">
        <v>8</v>
      </c>
      <c r="O57" s="281" t="s">
        <v>7</v>
      </c>
      <c r="P57" s="283" t="s">
        <v>8</v>
      </c>
      <c r="Q57" s="281" t="s">
        <v>7</v>
      </c>
      <c r="R57" s="283" t="s">
        <v>8</v>
      </c>
    </row>
    <row r="58" spans="2:37" ht="14.25" customHeight="1">
      <c r="B58" s="284" t="s">
        <v>9</v>
      </c>
      <c r="C58" s="285">
        <v>0</v>
      </c>
      <c r="D58" s="286">
        <v>0</v>
      </c>
      <c r="E58" s="285">
        <v>0</v>
      </c>
      <c r="F58" s="286">
        <v>0</v>
      </c>
      <c r="G58" s="285">
        <v>0</v>
      </c>
      <c r="H58" s="286">
        <v>0</v>
      </c>
      <c r="I58" s="285">
        <v>0</v>
      </c>
      <c r="J58" s="286">
        <v>0</v>
      </c>
      <c r="K58" s="285">
        <v>1187</v>
      </c>
      <c r="L58" s="286">
        <v>318.44399326032061</v>
      </c>
      <c r="M58" s="285">
        <v>1204</v>
      </c>
      <c r="N58" s="286">
        <v>313.77436877076445</v>
      </c>
      <c r="O58" s="285">
        <v>0</v>
      </c>
      <c r="P58" s="286">
        <v>0</v>
      </c>
      <c r="Q58" s="285">
        <v>2391</v>
      </c>
      <c r="R58" s="286">
        <v>316.09258051024716</v>
      </c>
    </row>
    <row r="59" spans="2:37" ht="14.25" customHeight="1">
      <c r="B59" s="287" t="s">
        <v>10</v>
      </c>
      <c r="C59" s="285">
        <v>0</v>
      </c>
      <c r="D59" s="286">
        <v>0</v>
      </c>
      <c r="E59" s="285">
        <v>1</v>
      </c>
      <c r="F59" s="286">
        <v>220.7</v>
      </c>
      <c r="G59" s="285">
        <v>0</v>
      </c>
      <c r="H59" s="286">
        <v>0</v>
      </c>
      <c r="I59" s="285">
        <v>1</v>
      </c>
      <c r="J59" s="286">
        <v>220.7</v>
      </c>
      <c r="K59" s="285">
        <v>5812</v>
      </c>
      <c r="L59" s="286">
        <v>322.4926548520296</v>
      </c>
      <c r="M59" s="285">
        <v>5390</v>
      </c>
      <c r="N59" s="286">
        <v>323.514033395176</v>
      </c>
      <c r="O59" s="285">
        <v>0</v>
      </c>
      <c r="P59" s="286">
        <v>0</v>
      </c>
      <c r="Q59" s="285">
        <v>11202</v>
      </c>
      <c r="R59" s="286">
        <v>322.98410551687152</v>
      </c>
    </row>
    <row r="60" spans="2:37" ht="14.25" customHeight="1">
      <c r="B60" s="284" t="s">
        <v>11</v>
      </c>
      <c r="C60" s="285">
        <v>9</v>
      </c>
      <c r="D60" s="286">
        <v>264.75777777777779</v>
      </c>
      <c r="E60" s="285">
        <v>6</v>
      </c>
      <c r="F60" s="286">
        <v>225.64833333333334</v>
      </c>
      <c r="G60" s="285">
        <v>0</v>
      </c>
      <c r="H60" s="286">
        <v>0</v>
      </c>
      <c r="I60" s="285">
        <v>15</v>
      </c>
      <c r="J60" s="286">
        <v>249.114</v>
      </c>
      <c r="K60" s="285">
        <v>15296</v>
      </c>
      <c r="L60" s="286">
        <v>323.85618396966601</v>
      </c>
      <c r="M60" s="285">
        <v>14556</v>
      </c>
      <c r="N60" s="286">
        <v>319.69853531189943</v>
      </c>
      <c r="O60" s="285">
        <v>0</v>
      </c>
      <c r="P60" s="286">
        <v>0</v>
      </c>
      <c r="Q60" s="285">
        <v>29852</v>
      </c>
      <c r="R60" s="286">
        <v>321.82889153155628</v>
      </c>
      <c r="V60" s="234"/>
      <c r="W60" s="227"/>
      <c r="X60" s="234"/>
      <c r="Y60" s="227"/>
      <c r="Z60" s="234"/>
      <c r="AA60" s="227"/>
      <c r="AB60" s="234"/>
      <c r="AC60" s="227"/>
      <c r="AD60" s="234"/>
      <c r="AE60" s="227"/>
      <c r="AF60" s="234"/>
      <c r="AG60" s="227"/>
      <c r="AH60" s="234"/>
      <c r="AI60" s="227"/>
      <c r="AJ60" s="234"/>
      <c r="AK60" s="227"/>
    </row>
    <row r="61" spans="2:37" ht="14.25" customHeight="1">
      <c r="B61" s="284" t="s">
        <v>12</v>
      </c>
      <c r="C61" s="285">
        <v>16</v>
      </c>
      <c r="D61" s="286">
        <v>335.03812499999987</v>
      </c>
      <c r="E61" s="285">
        <v>22</v>
      </c>
      <c r="F61" s="286">
        <v>328.2731818181818</v>
      </c>
      <c r="G61" s="285">
        <v>0</v>
      </c>
      <c r="H61" s="286">
        <v>0</v>
      </c>
      <c r="I61" s="285">
        <v>38</v>
      </c>
      <c r="J61" s="286">
        <v>331.12157894736833</v>
      </c>
      <c r="K61" s="285">
        <v>30635</v>
      </c>
      <c r="L61" s="286">
        <v>324.75101028235747</v>
      </c>
      <c r="M61" s="285">
        <v>29398</v>
      </c>
      <c r="N61" s="286">
        <v>323.22468365195039</v>
      </c>
      <c r="O61" s="285">
        <v>0</v>
      </c>
      <c r="P61" s="286">
        <v>0</v>
      </c>
      <c r="Q61" s="285">
        <v>60033</v>
      </c>
      <c r="R61" s="286">
        <v>324.00357220195656</v>
      </c>
      <c r="V61" s="234"/>
      <c r="W61" s="227"/>
      <c r="X61" s="234"/>
      <c r="Y61" s="227"/>
      <c r="Z61" s="234"/>
      <c r="AA61" s="227"/>
      <c r="AB61" s="234"/>
      <c r="AC61" s="227"/>
      <c r="AD61" s="234"/>
      <c r="AE61" s="227"/>
      <c r="AF61" s="234"/>
      <c r="AG61" s="227"/>
      <c r="AH61" s="234"/>
      <c r="AI61" s="227"/>
      <c r="AJ61" s="234"/>
      <c r="AK61" s="227"/>
    </row>
    <row r="62" spans="2:37" ht="14.25" customHeight="1">
      <c r="B62" s="284" t="s">
        <v>13</v>
      </c>
      <c r="C62" s="285">
        <v>19</v>
      </c>
      <c r="D62" s="286">
        <v>420.24421052631573</v>
      </c>
      <c r="E62" s="285">
        <v>23</v>
      </c>
      <c r="F62" s="286">
        <v>374.25826086956522</v>
      </c>
      <c r="G62" s="285">
        <v>0</v>
      </c>
      <c r="H62" s="286">
        <v>0</v>
      </c>
      <c r="I62" s="285">
        <v>42</v>
      </c>
      <c r="J62" s="286">
        <v>395.06142857142851</v>
      </c>
      <c r="K62" s="285">
        <v>45587</v>
      </c>
      <c r="L62" s="286">
        <v>334.38863382104398</v>
      </c>
      <c r="M62" s="285">
        <v>44698</v>
      </c>
      <c r="N62" s="286">
        <v>331.66633674884747</v>
      </c>
      <c r="O62" s="285">
        <v>1</v>
      </c>
      <c r="P62" s="286">
        <v>622.92999999999995</v>
      </c>
      <c r="Q62" s="285">
        <v>90286</v>
      </c>
      <c r="R62" s="286">
        <v>333.04409875285114</v>
      </c>
      <c r="V62" s="234"/>
      <c r="W62" s="227"/>
      <c r="X62" s="234"/>
      <c r="Y62" s="227"/>
      <c r="Z62" s="234"/>
      <c r="AA62" s="227"/>
      <c r="AB62" s="234"/>
      <c r="AC62" s="227"/>
      <c r="AD62" s="234"/>
      <c r="AE62" s="227"/>
      <c r="AF62" s="234"/>
      <c r="AG62" s="227"/>
      <c r="AH62" s="234"/>
      <c r="AI62" s="227"/>
      <c r="AJ62" s="234"/>
      <c r="AK62" s="227"/>
    </row>
    <row r="63" spans="2:37" ht="14.25" customHeight="1">
      <c r="B63" s="284" t="s">
        <v>14</v>
      </c>
      <c r="C63" s="285">
        <v>102</v>
      </c>
      <c r="D63" s="286">
        <v>299.54647058823548</v>
      </c>
      <c r="E63" s="285">
        <v>86</v>
      </c>
      <c r="F63" s="286">
        <v>303.17313953488389</v>
      </c>
      <c r="G63" s="285">
        <v>0</v>
      </c>
      <c r="H63" s="286">
        <v>0</v>
      </c>
      <c r="I63" s="285">
        <v>188</v>
      </c>
      <c r="J63" s="286">
        <v>301.20547872340444</v>
      </c>
      <c r="K63" s="285">
        <v>3338</v>
      </c>
      <c r="L63" s="286">
        <v>580.58029958058728</v>
      </c>
      <c r="M63" s="285">
        <v>2234</v>
      </c>
      <c r="N63" s="286">
        <v>538.49045658012585</v>
      </c>
      <c r="O63" s="285">
        <v>0</v>
      </c>
      <c r="P63" s="286">
        <v>0</v>
      </c>
      <c r="Q63" s="285">
        <v>5572</v>
      </c>
      <c r="R63" s="286">
        <v>563.70508255563561</v>
      </c>
      <c r="V63" s="234"/>
      <c r="W63" s="227"/>
      <c r="X63" s="234"/>
      <c r="Y63" s="227"/>
      <c r="Z63" s="234"/>
      <c r="AA63" s="227"/>
      <c r="AB63" s="234"/>
      <c r="AC63" s="227"/>
      <c r="AD63" s="234"/>
      <c r="AE63" s="227"/>
      <c r="AF63" s="234"/>
      <c r="AG63" s="227"/>
      <c r="AH63" s="234"/>
      <c r="AI63" s="227"/>
      <c r="AJ63" s="234"/>
      <c r="AK63" s="227"/>
    </row>
    <row r="64" spans="2:37" ht="14.25" customHeight="1">
      <c r="B64" s="284" t="s">
        <v>15</v>
      </c>
      <c r="C64" s="285">
        <v>68</v>
      </c>
      <c r="D64" s="286">
        <v>340.75117647058823</v>
      </c>
      <c r="E64" s="285">
        <v>62</v>
      </c>
      <c r="F64" s="286">
        <v>292.40870967741949</v>
      </c>
      <c r="G64" s="285">
        <v>0</v>
      </c>
      <c r="H64" s="286">
        <v>0</v>
      </c>
      <c r="I64" s="285">
        <v>130</v>
      </c>
      <c r="J64" s="286">
        <v>317.69553846153855</v>
      </c>
      <c r="K64" s="285">
        <v>9013</v>
      </c>
      <c r="L64" s="286">
        <v>724.33144901808498</v>
      </c>
      <c r="M64" s="285">
        <v>5706</v>
      </c>
      <c r="N64" s="286">
        <v>679.13745005257681</v>
      </c>
      <c r="O64" s="285">
        <v>0</v>
      </c>
      <c r="P64" s="286">
        <v>0</v>
      </c>
      <c r="Q64" s="285">
        <v>14719</v>
      </c>
      <c r="R64" s="286">
        <v>706.81144371220887</v>
      </c>
      <c r="V64" s="234"/>
      <c r="W64" s="227"/>
      <c r="X64" s="234"/>
      <c r="Y64" s="227"/>
      <c r="Z64" s="234"/>
      <c r="AA64" s="227"/>
      <c r="AB64" s="234"/>
      <c r="AC64" s="227"/>
      <c r="AD64" s="234"/>
      <c r="AE64" s="227"/>
      <c r="AF64" s="234"/>
      <c r="AG64" s="227"/>
      <c r="AH64" s="234"/>
      <c r="AI64" s="227"/>
      <c r="AJ64" s="234"/>
      <c r="AK64" s="227"/>
    </row>
    <row r="65" spans="2:37" ht="14.25" customHeight="1">
      <c r="B65" s="284" t="s">
        <v>16</v>
      </c>
      <c r="C65" s="285">
        <v>73</v>
      </c>
      <c r="D65" s="286">
        <v>350.02917808219206</v>
      </c>
      <c r="E65" s="285">
        <v>84</v>
      </c>
      <c r="F65" s="286">
        <v>345.41178571428583</v>
      </c>
      <c r="G65" s="285">
        <v>0</v>
      </c>
      <c r="H65" s="286">
        <v>0</v>
      </c>
      <c r="I65" s="285">
        <v>157</v>
      </c>
      <c r="J65" s="286">
        <v>347.55872611464986</v>
      </c>
      <c r="K65" s="285">
        <v>22831</v>
      </c>
      <c r="L65" s="286">
        <v>823.33514694932353</v>
      </c>
      <c r="M65" s="285">
        <v>16018</v>
      </c>
      <c r="N65" s="286">
        <v>780.22238918716471</v>
      </c>
      <c r="O65" s="285">
        <v>0</v>
      </c>
      <c r="P65" s="286">
        <v>0</v>
      </c>
      <c r="Q65" s="285">
        <v>38849</v>
      </c>
      <c r="R65" s="286">
        <v>805.55913845916268</v>
      </c>
      <c r="V65" s="234"/>
      <c r="W65" s="227"/>
      <c r="X65" s="234"/>
      <c r="Y65" s="227"/>
      <c r="Z65" s="234"/>
      <c r="AA65" s="227"/>
      <c r="AB65" s="234"/>
      <c r="AC65" s="227"/>
      <c r="AD65" s="234"/>
      <c r="AE65" s="227"/>
      <c r="AF65" s="234"/>
      <c r="AG65" s="227"/>
      <c r="AH65" s="234"/>
      <c r="AI65" s="227"/>
      <c r="AJ65" s="234"/>
      <c r="AK65" s="227"/>
    </row>
    <row r="66" spans="2:37" ht="14.25" customHeight="1">
      <c r="B66" s="284" t="s">
        <v>17</v>
      </c>
      <c r="C66" s="285">
        <v>125</v>
      </c>
      <c r="D66" s="286">
        <v>303.23399999999998</v>
      </c>
      <c r="E66" s="285">
        <v>125</v>
      </c>
      <c r="F66" s="286">
        <v>300.35631999999993</v>
      </c>
      <c r="G66" s="285">
        <v>0</v>
      </c>
      <c r="H66" s="286">
        <v>0</v>
      </c>
      <c r="I66" s="285">
        <v>250</v>
      </c>
      <c r="J66" s="286">
        <v>301.79515999999995</v>
      </c>
      <c r="K66" s="285">
        <v>49533</v>
      </c>
      <c r="L66" s="286">
        <v>884.62077927846076</v>
      </c>
      <c r="M66" s="285">
        <v>38320</v>
      </c>
      <c r="N66" s="286">
        <v>830.98000234864264</v>
      </c>
      <c r="O66" s="285">
        <v>0</v>
      </c>
      <c r="P66" s="286">
        <v>0</v>
      </c>
      <c r="Q66" s="285">
        <v>87853</v>
      </c>
      <c r="R66" s="286">
        <v>861.22357517671549</v>
      </c>
      <c r="V66" s="234"/>
      <c r="W66" s="227"/>
      <c r="X66" s="234"/>
      <c r="Y66" s="227"/>
      <c r="Z66" s="234"/>
      <c r="AA66" s="227"/>
      <c r="AB66" s="234"/>
      <c r="AC66" s="227"/>
      <c r="AD66" s="234"/>
      <c r="AE66" s="227"/>
      <c r="AF66" s="234"/>
      <c r="AG66" s="227"/>
      <c r="AH66" s="234"/>
      <c r="AI66" s="227"/>
      <c r="AJ66" s="234"/>
      <c r="AK66" s="227"/>
    </row>
    <row r="67" spans="2:37" ht="14.25" customHeight="1">
      <c r="B67" s="284" t="s">
        <v>18</v>
      </c>
      <c r="C67" s="285">
        <v>573</v>
      </c>
      <c r="D67" s="286">
        <v>547.69530541012273</v>
      </c>
      <c r="E67" s="285">
        <v>565</v>
      </c>
      <c r="F67" s="286">
        <v>565.93426548672585</v>
      </c>
      <c r="G67" s="285">
        <v>0</v>
      </c>
      <c r="H67" s="286">
        <v>0</v>
      </c>
      <c r="I67" s="285">
        <v>1138</v>
      </c>
      <c r="J67" s="286">
        <v>556.75067662565948</v>
      </c>
      <c r="K67" s="285">
        <v>85766</v>
      </c>
      <c r="L67" s="286">
        <v>910.88493400648235</v>
      </c>
      <c r="M67" s="285">
        <v>70257</v>
      </c>
      <c r="N67" s="286">
        <v>847.68340549696154</v>
      </c>
      <c r="O67" s="285">
        <v>0</v>
      </c>
      <c r="P67" s="286">
        <v>0</v>
      </c>
      <c r="Q67" s="285">
        <v>156023</v>
      </c>
      <c r="R67" s="286">
        <v>882.42534927542727</v>
      </c>
      <c r="V67" s="234"/>
      <c r="W67" s="227"/>
      <c r="X67" s="234"/>
      <c r="Y67" s="227"/>
      <c r="Z67" s="234"/>
      <c r="AA67" s="227"/>
      <c r="AB67" s="234"/>
      <c r="AC67" s="227"/>
      <c r="AD67" s="234"/>
      <c r="AE67" s="227"/>
      <c r="AF67" s="234"/>
      <c r="AG67" s="227"/>
      <c r="AH67" s="234"/>
      <c r="AI67" s="227"/>
      <c r="AJ67" s="234"/>
      <c r="AK67" s="227"/>
    </row>
    <row r="68" spans="2:37" ht="14.25" customHeight="1">
      <c r="B68" s="284" t="s">
        <v>19</v>
      </c>
      <c r="C68" s="285">
        <v>2455</v>
      </c>
      <c r="D68" s="286">
        <v>598.91997148676091</v>
      </c>
      <c r="E68" s="285">
        <v>2508</v>
      </c>
      <c r="F68" s="286">
        <v>614.03525917065258</v>
      </c>
      <c r="G68" s="285">
        <v>0</v>
      </c>
      <c r="H68" s="286">
        <v>0</v>
      </c>
      <c r="I68" s="285">
        <v>4963</v>
      </c>
      <c r="J68" s="286">
        <v>606.55832359459896</v>
      </c>
      <c r="K68" s="285">
        <v>126880</v>
      </c>
      <c r="L68" s="286">
        <v>923.95120956809581</v>
      </c>
      <c r="M68" s="285">
        <v>114661</v>
      </c>
      <c r="N68" s="286">
        <v>832.98718020948661</v>
      </c>
      <c r="O68" s="285">
        <v>1</v>
      </c>
      <c r="P68" s="286">
        <v>406.97</v>
      </c>
      <c r="Q68" s="285">
        <v>241542</v>
      </c>
      <c r="R68" s="286">
        <v>880.76806315257784</v>
      </c>
      <c r="V68" s="234"/>
      <c r="W68" s="227"/>
      <c r="X68" s="234"/>
      <c r="Y68" s="227"/>
      <c r="Z68" s="234"/>
      <c r="AA68" s="227"/>
      <c r="AB68" s="234"/>
      <c r="AC68" s="227"/>
      <c r="AD68" s="234"/>
      <c r="AE68" s="227"/>
      <c r="AF68" s="234"/>
      <c r="AG68" s="227"/>
      <c r="AH68" s="234"/>
      <c r="AI68" s="227"/>
      <c r="AJ68" s="234"/>
      <c r="AK68" s="227"/>
    </row>
    <row r="69" spans="2:37" ht="14.25" customHeight="1">
      <c r="B69" s="284" t="s">
        <v>20</v>
      </c>
      <c r="C69" s="285">
        <v>3997</v>
      </c>
      <c r="D69" s="286">
        <v>623.52732799599619</v>
      </c>
      <c r="E69" s="285">
        <v>4624</v>
      </c>
      <c r="F69" s="286">
        <v>660.28494377162565</v>
      </c>
      <c r="G69" s="285">
        <v>0</v>
      </c>
      <c r="H69" s="286">
        <v>0</v>
      </c>
      <c r="I69" s="285">
        <v>8621</v>
      </c>
      <c r="J69" s="286">
        <v>643.24281521865134</v>
      </c>
      <c r="K69" s="285">
        <v>193882</v>
      </c>
      <c r="L69" s="286">
        <v>1112.7080074478281</v>
      </c>
      <c r="M69" s="285">
        <v>182240</v>
      </c>
      <c r="N69" s="286">
        <v>873.02338570017594</v>
      </c>
      <c r="O69" s="285">
        <v>0</v>
      </c>
      <c r="P69" s="286">
        <v>0</v>
      </c>
      <c r="Q69" s="285">
        <v>376122</v>
      </c>
      <c r="R69" s="286">
        <v>996.57514240060368</v>
      </c>
      <c r="V69" s="234"/>
      <c r="W69" s="227"/>
      <c r="X69" s="234"/>
      <c r="Y69" s="227"/>
      <c r="Z69" s="234"/>
      <c r="AA69" s="227"/>
      <c r="AB69" s="234"/>
      <c r="AC69" s="227"/>
      <c r="AD69" s="234"/>
      <c r="AE69" s="227"/>
      <c r="AF69" s="234"/>
      <c r="AG69" s="227"/>
      <c r="AH69" s="234"/>
      <c r="AI69" s="227"/>
      <c r="AJ69" s="234"/>
      <c r="AK69" s="227"/>
    </row>
    <row r="70" spans="2:37" ht="14.25" customHeight="1">
      <c r="B70" s="284" t="s">
        <v>21</v>
      </c>
      <c r="C70" s="285">
        <v>3536</v>
      </c>
      <c r="D70" s="286">
        <v>632.67377545248769</v>
      </c>
      <c r="E70" s="285">
        <v>5240</v>
      </c>
      <c r="F70" s="286">
        <v>679.56537404579944</v>
      </c>
      <c r="G70" s="285">
        <v>0</v>
      </c>
      <c r="H70" s="286">
        <v>0</v>
      </c>
      <c r="I70" s="285">
        <v>8776</v>
      </c>
      <c r="J70" s="286">
        <v>660.67194963536747</v>
      </c>
      <c r="K70" s="285">
        <v>416962</v>
      </c>
      <c r="L70" s="286">
        <v>1422.1110534533129</v>
      </c>
      <c r="M70" s="285">
        <v>337078</v>
      </c>
      <c r="N70" s="286">
        <v>1044.2865895134073</v>
      </c>
      <c r="O70" s="285">
        <v>0</v>
      </c>
      <c r="P70" s="286">
        <v>0</v>
      </c>
      <c r="Q70" s="285">
        <v>754040</v>
      </c>
      <c r="R70" s="286">
        <v>1253.2124344729732</v>
      </c>
      <c r="V70" s="234"/>
      <c r="W70" s="227"/>
      <c r="X70" s="234"/>
      <c r="Y70" s="227"/>
      <c r="Z70" s="234"/>
      <c r="AA70" s="227"/>
      <c r="AB70" s="234"/>
      <c r="AC70" s="227"/>
      <c r="AD70" s="234"/>
      <c r="AE70" s="227"/>
      <c r="AF70" s="234"/>
      <c r="AG70" s="227"/>
      <c r="AH70" s="234"/>
      <c r="AI70" s="227"/>
      <c r="AJ70" s="234"/>
      <c r="AK70" s="227"/>
    </row>
    <row r="71" spans="2:37" ht="14.25" customHeight="1">
      <c r="B71" s="284" t="s">
        <v>22</v>
      </c>
      <c r="C71" s="285">
        <v>1777</v>
      </c>
      <c r="D71" s="286">
        <v>672.42145751266128</v>
      </c>
      <c r="E71" s="285">
        <v>3872</v>
      </c>
      <c r="F71" s="286">
        <v>733.12410123967061</v>
      </c>
      <c r="G71" s="285">
        <v>0</v>
      </c>
      <c r="H71" s="286">
        <v>0</v>
      </c>
      <c r="I71" s="285">
        <v>5649</v>
      </c>
      <c r="J71" s="286">
        <v>714.02893432465987</v>
      </c>
      <c r="K71" s="285">
        <v>980083</v>
      </c>
      <c r="L71" s="286">
        <v>1498.6499958983075</v>
      </c>
      <c r="M71" s="285">
        <v>847937</v>
      </c>
      <c r="N71" s="286">
        <v>1146.7062805609366</v>
      </c>
      <c r="O71" s="285">
        <v>1</v>
      </c>
      <c r="P71" s="286">
        <v>820.78</v>
      </c>
      <c r="Q71" s="285">
        <v>1828021</v>
      </c>
      <c r="R71" s="286">
        <v>1335.3987115738821</v>
      </c>
      <c r="V71" s="234"/>
      <c r="W71" s="227"/>
      <c r="X71" s="234"/>
      <c r="Y71" s="227"/>
      <c r="Z71" s="234"/>
      <c r="AA71" s="227"/>
      <c r="AB71" s="234"/>
      <c r="AC71" s="227"/>
      <c r="AD71" s="234"/>
      <c r="AE71" s="227"/>
      <c r="AF71" s="234"/>
      <c r="AG71" s="227"/>
      <c r="AH71" s="234"/>
      <c r="AI71" s="227"/>
      <c r="AJ71" s="234"/>
      <c r="AK71" s="227"/>
    </row>
    <row r="72" spans="2:37" ht="14.25" customHeight="1">
      <c r="B72" s="284" t="s">
        <v>23</v>
      </c>
      <c r="C72" s="285">
        <v>1049</v>
      </c>
      <c r="D72" s="286">
        <v>660.13755958055094</v>
      </c>
      <c r="E72" s="285">
        <v>3454</v>
      </c>
      <c r="F72" s="286">
        <v>685.93823393167577</v>
      </c>
      <c r="G72" s="285">
        <v>0</v>
      </c>
      <c r="H72" s="286">
        <v>0</v>
      </c>
      <c r="I72" s="285">
        <v>4503</v>
      </c>
      <c r="J72" s="286">
        <v>679.92781701088302</v>
      </c>
      <c r="K72" s="285">
        <v>932380</v>
      </c>
      <c r="L72" s="286">
        <v>1489.8529082562932</v>
      </c>
      <c r="M72" s="285">
        <v>862661</v>
      </c>
      <c r="N72" s="286">
        <v>1001.0095516083378</v>
      </c>
      <c r="O72" s="285">
        <v>3</v>
      </c>
      <c r="P72" s="286">
        <v>1039.8633333333335</v>
      </c>
      <c r="Q72" s="285">
        <v>1795044</v>
      </c>
      <c r="R72" s="286">
        <v>1254.9241550569252</v>
      </c>
      <c r="V72" s="234"/>
      <c r="W72" s="227"/>
      <c r="X72" s="234"/>
      <c r="Y72" s="227"/>
      <c r="Z72" s="234"/>
      <c r="AA72" s="227"/>
      <c r="AB72" s="234"/>
      <c r="AC72" s="227"/>
      <c r="AD72" s="234"/>
      <c r="AE72" s="227"/>
      <c r="AF72" s="234"/>
      <c r="AG72" s="227"/>
      <c r="AH72" s="234"/>
      <c r="AI72" s="227"/>
      <c r="AJ72" s="234"/>
      <c r="AK72" s="227"/>
    </row>
    <row r="73" spans="2:37" ht="14.25" customHeight="1">
      <c r="B73" s="284" t="s">
        <v>24</v>
      </c>
      <c r="C73" s="285">
        <v>604</v>
      </c>
      <c r="D73" s="286">
        <v>610.57468543046309</v>
      </c>
      <c r="E73" s="285">
        <v>2973</v>
      </c>
      <c r="F73" s="286">
        <v>655.19556676757679</v>
      </c>
      <c r="G73" s="285">
        <v>0</v>
      </c>
      <c r="H73" s="286">
        <v>0</v>
      </c>
      <c r="I73" s="285">
        <v>3577</v>
      </c>
      <c r="J73" s="286">
        <v>647.66103718199759</v>
      </c>
      <c r="K73" s="285">
        <v>773630</v>
      </c>
      <c r="L73" s="286">
        <v>1408.6070764318879</v>
      </c>
      <c r="M73" s="285">
        <v>831421</v>
      </c>
      <c r="N73" s="286">
        <v>850.71685833049457</v>
      </c>
      <c r="O73" s="285">
        <v>2</v>
      </c>
      <c r="P73" s="286">
        <v>684.44</v>
      </c>
      <c r="Q73" s="285">
        <v>1605053</v>
      </c>
      <c r="R73" s="286">
        <v>1119.6178085645768</v>
      </c>
      <c r="S73" s="42"/>
      <c r="V73" s="234"/>
      <c r="W73" s="227"/>
      <c r="X73" s="234"/>
      <c r="Y73" s="227"/>
      <c r="Z73" s="234"/>
      <c r="AA73" s="227"/>
      <c r="AB73" s="234"/>
      <c r="AC73" s="227"/>
      <c r="AD73" s="234"/>
      <c r="AE73" s="227"/>
      <c r="AF73" s="234"/>
      <c r="AG73" s="227"/>
      <c r="AH73" s="234"/>
      <c r="AI73" s="227"/>
      <c r="AJ73" s="234"/>
      <c r="AK73" s="227"/>
    </row>
    <row r="74" spans="2:37" ht="14.25" customHeight="1">
      <c r="B74" s="284" t="s">
        <v>25</v>
      </c>
      <c r="C74" s="285">
        <v>255</v>
      </c>
      <c r="D74" s="286">
        <v>545.62894117647147</v>
      </c>
      <c r="E74" s="285">
        <v>2048</v>
      </c>
      <c r="F74" s="286">
        <v>633.13004882812515</v>
      </c>
      <c r="G74" s="285">
        <v>0</v>
      </c>
      <c r="H74" s="286">
        <v>0</v>
      </c>
      <c r="I74" s="285">
        <v>2303</v>
      </c>
      <c r="J74" s="286">
        <v>623.44147633521527</v>
      </c>
      <c r="K74" s="285">
        <v>492891</v>
      </c>
      <c r="L74" s="286">
        <v>1252.8981417189575</v>
      </c>
      <c r="M74" s="285">
        <v>672391</v>
      </c>
      <c r="N74" s="286">
        <v>767.62161328750472</v>
      </c>
      <c r="O74" s="285">
        <v>6</v>
      </c>
      <c r="P74" s="286">
        <v>1027.1516666666669</v>
      </c>
      <c r="Q74" s="285">
        <v>1165288</v>
      </c>
      <c r="R74" s="286">
        <v>972.88416688406414</v>
      </c>
      <c r="V74" s="234"/>
      <c r="W74" s="227"/>
      <c r="X74" s="234"/>
      <c r="Y74" s="227"/>
      <c r="Z74" s="234"/>
      <c r="AA74" s="227"/>
      <c r="AB74" s="234"/>
      <c r="AC74" s="227"/>
      <c r="AD74" s="234"/>
      <c r="AE74" s="227"/>
      <c r="AF74" s="234"/>
      <c r="AG74" s="227"/>
      <c r="AH74" s="234"/>
      <c r="AI74" s="227"/>
      <c r="AJ74" s="234"/>
      <c r="AK74" s="227"/>
    </row>
    <row r="75" spans="2:37" ht="14.25" customHeight="1">
      <c r="B75" s="284" t="s">
        <v>26</v>
      </c>
      <c r="C75" s="285">
        <v>343</v>
      </c>
      <c r="D75" s="286">
        <v>519.62384839650269</v>
      </c>
      <c r="E75" s="285">
        <v>3940</v>
      </c>
      <c r="F75" s="286">
        <v>595.02161928934447</v>
      </c>
      <c r="G75" s="285">
        <v>0</v>
      </c>
      <c r="H75" s="286">
        <v>0</v>
      </c>
      <c r="I75" s="285">
        <v>4283</v>
      </c>
      <c r="J75" s="286">
        <v>588.98346019145879</v>
      </c>
      <c r="K75" s="285">
        <v>557232</v>
      </c>
      <c r="L75" s="286">
        <v>1081.1048954654398</v>
      </c>
      <c r="M75" s="285">
        <v>1155982</v>
      </c>
      <c r="N75" s="286">
        <v>719.52744561765644</v>
      </c>
      <c r="O75" s="285">
        <v>29</v>
      </c>
      <c r="P75" s="286">
        <v>688.06448275862067</v>
      </c>
      <c r="Q75" s="285">
        <v>1713243</v>
      </c>
      <c r="R75" s="286">
        <v>837.12991830113265</v>
      </c>
      <c r="V75" s="234"/>
      <c r="W75" s="227"/>
      <c r="X75" s="234"/>
      <c r="Y75" s="227"/>
      <c r="Z75" s="234"/>
      <c r="AA75" s="227"/>
      <c r="AB75" s="234"/>
      <c r="AC75" s="227"/>
      <c r="AD75" s="234"/>
      <c r="AE75" s="227"/>
      <c r="AF75" s="234"/>
      <c r="AG75" s="227"/>
      <c r="AH75" s="234"/>
      <c r="AI75" s="227"/>
      <c r="AJ75" s="234"/>
      <c r="AK75" s="227"/>
    </row>
    <row r="76" spans="2:37" ht="14.25" customHeight="1">
      <c r="B76" s="284" t="s">
        <v>5</v>
      </c>
      <c r="C76" s="285">
        <v>0</v>
      </c>
      <c r="D76" s="286">
        <v>0</v>
      </c>
      <c r="E76" s="285">
        <v>0</v>
      </c>
      <c r="F76" s="286">
        <v>0</v>
      </c>
      <c r="G76" s="285">
        <v>0</v>
      </c>
      <c r="H76" s="286">
        <v>0</v>
      </c>
      <c r="I76" s="285">
        <v>0</v>
      </c>
      <c r="J76" s="286">
        <v>0</v>
      </c>
      <c r="K76" s="285">
        <v>68</v>
      </c>
      <c r="L76" s="286">
        <v>1819.6764705882345</v>
      </c>
      <c r="M76" s="285">
        <v>33</v>
      </c>
      <c r="N76" s="286">
        <v>959.0984848484851</v>
      </c>
      <c r="O76" s="285">
        <v>0</v>
      </c>
      <c r="P76" s="286">
        <v>0</v>
      </c>
      <c r="Q76" s="285">
        <v>101</v>
      </c>
      <c r="R76" s="286">
        <v>1538.4975247524746</v>
      </c>
      <c r="V76" s="234"/>
      <c r="W76" s="227"/>
      <c r="X76" s="234"/>
      <c r="Y76" s="227"/>
      <c r="Z76" s="234"/>
      <c r="AA76" s="227"/>
      <c r="AB76" s="234"/>
      <c r="AC76" s="227"/>
      <c r="AD76" s="234"/>
      <c r="AE76" s="227"/>
      <c r="AF76" s="234"/>
      <c r="AG76" s="227"/>
      <c r="AH76" s="234"/>
      <c r="AI76" s="227"/>
      <c r="AJ76" s="234"/>
      <c r="AK76" s="227"/>
    </row>
    <row r="77" spans="2:37" ht="14.25" customHeight="1">
      <c r="B77" s="288" t="s">
        <v>6</v>
      </c>
      <c r="C77" s="289">
        <v>15001</v>
      </c>
      <c r="D77" s="290">
        <v>614.62509899339966</v>
      </c>
      <c r="E77" s="289">
        <v>29633</v>
      </c>
      <c r="F77" s="290">
        <v>654.63565788141671</v>
      </c>
      <c r="G77" s="289">
        <v>0</v>
      </c>
      <c r="H77" s="290">
        <v>0</v>
      </c>
      <c r="I77" s="289">
        <v>44634</v>
      </c>
      <c r="J77" s="290">
        <v>641.18854595151697</v>
      </c>
      <c r="K77" s="289">
        <v>4743006</v>
      </c>
      <c r="L77" s="290">
        <v>1323.0592473212139</v>
      </c>
      <c r="M77" s="289">
        <v>5232185</v>
      </c>
      <c r="N77" s="290">
        <v>886.3980016379362</v>
      </c>
      <c r="O77" s="289">
        <v>43</v>
      </c>
      <c r="P77" s="290">
        <v>754.7890697674419</v>
      </c>
      <c r="Q77" s="289">
        <v>9975234</v>
      </c>
      <c r="R77" s="290">
        <v>1094.0203239873858</v>
      </c>
      <c r="V77" s="234"/>
      <c r="W77" s="227"/>
      <c r="X77" s="234"/>
      <c r="Y77" s="227"/>
      <c r="Z77" s="234"/>
      <c r="AA77" s="227"/>
      <c r="AB77" s="234"/>
      <c r="AC77" s="227"/>
      <c r="AD77" s="234"/>
      <c r="AE77" s="227"/>
      <c r="AF77" s="234"/>
      <c r="AG77" s="227"/>
      <c r="AH77" s="234"/>
      <c r="AI77" s="227"/>
      <c r="AJ77" s="234"/>
      <c r="AK77" s="227"/>
    </row>
    <row r="78" spans="2:37" ht="14.25" customHeight="1">
      <c r="B78" s="291" t="s">
        <v>27</v>
      </c>
      <c r="C78" s="285">
        <v>60.558762749150056</v>
      </c>
      <c r="D78" s="285" t="s">
        <v>211</v>
      </c>
      <c r="E78" s="285">
        <v>68.190632065602543</v>
      </c>
      <c r="F78" s="285" t="s">
        <v>211</v>
      </c>
      <c r="G78" s="285">
        <v>0</v>
      </c>
      <c r="H78" s="285">
        <v>0</v>
      </c>
      <c r="I78" s="285">
        <v>65.625644127794956</v>
      </c>
      <c r="J78" s="285" t="s">
        <v>211</v>
      </c>
      <c r="K78" s="285">
        <v>70.641651599234208</v>
      </c>
      <c r="L78" s="285" t="s">
        <v>211</v>
      </c>
      <c r="M78" s="285">
        <v>73.889999329582693</v>
      </c>
      <c r="N78" s="285" t="s">
        <v>211</v>
      </c>
      <c r="O78" s="285">
        <v>83.511627906976742</v>
      </c>
      <c r="P78" s="285" t="s">
        <v>211</v>
      </c>
      <c r="Q78" s="285">
        <v>72.345508977173537</v>
      </c>
      <c r="R78" s="285" t="s">
        <v>211</v>
      </c>
      <c r="V78" s="234"/>
      <c r="W78" s="227"/>
      <c r="X78" s="234"/>
      <c r="Y78" s="227"/>
      <c r="Z78" s="234"/>
      <c r="AA78" s="227"/>
      <c r="AB78" s="234"/>
      <c r="AC78" s="227"/>
      <c r="AD78" s="234"/>
      <c r="AE78" s="227"/>
      <c r="AF78" s="234"/>
      <c r="AG78" s="227"/>
      <c r="AH78" s="234"/>
      <c r="AI78" s="227"/>
      <c r="AJ78" s="234"/>
      <c r="AK78" s="227"/>
    </row>
    <row r="79" spans="2:37" ht="16.350000000000001" customHeight="1">
      <c r="B79" s="279"/>
      <c r="C79" s="279"/>
      <c r="D79" s="279"/>
      <c r="E79" s="279"/>
      <c r="F79" s="279"/>
      <c r="G79" s="279"/>
      <c r="H79" s="279"/>
      <c r="I79" s="279"/>
      <c r="J79" s="279"/>
      <c r="K79" s="279"/>
      <c r="L79" s="279"/>
      <c r="M79" s="279"/>
      <c r="N79" s="279"/>
      <c r="O79" s="279"/>
      <c r="P79" s="279"/>
      <c r="Q79" s="279"/>
      <c r="R79" s="279"/>
      <c r="V79" s="225"/>
      <c r="W79" s="224"/>
      <c r="X79" s="225"/>
      <c r="Y79" s="224"/>
      <c r="Z79" s="225"/>
      <c r="AA79" s="224"/>
      <c r="AB79" s="225"/>
      <c r="AC79" s="224"/>
      <c r="AD79" s="225"/>
      <c r="AE79" s="224"/>
      <c r="AF79" s="225"/>
      <c r="AG79" s="224"/>
      <c r="AH79" s="225"/>
      <c r="AI79" s="224"/>
      <c r="AJ79" s="225"/>
      <c r="AK79" s="224"/>
    </row>
    <row r="80" spans="2:37" ht="15">
      <c r="B80" s="41" t="s">
        <v>227</v>
      </c>
      <c r="Q80" s="43" t="s">
        <v>128</v>
      </c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  <c r="AF80" s="234"/>
      <c r="AG80" s="234"/>
      <c r="AH80" s="234"/>
      <c r="AI80" s="234"/>
      <c r="AJ80" s="234"/>
      <c r="AK80" s="234"/>
    </row>
    <row r="83" spans="19:19">
      <c r="S83" s="42"/>
    </row>
  </sheetData>
  <mergeCells count="36"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4"/>
  <sheetViews>
    <sheetView showGridLines="0" showRowColHeaders="0" showZeros="0" showOutlineSymbols="0" zoomScaleNormal="100" workbookViewId="0">
      <pane ySplit="4" topLeftCell="A59" activePane="bottomLeft" state="frozen"/>
      <selection activeCell="Q29" sqref="Q29"/>
      <selection pane="bottomLeft" activeCell="M77" sqref="M77"/>
    </sheetView>
  </sheetViews>
  <sheetFormatPr baseColWidth="10" defaultColWidth="11.5703125" defaultRowHeight="15.75"/>
  <cols>
    <col min="1" max="1" width="2.7109375" style="29" customWidth="1"/>
    <col min="2" max="2" width="8" style="29" customWidth="1"/>
    <col min="3" max="3" width="5.5703125" style="29" customWidth="1"/>
    <col min="4" max="9" width="20" style="29" customWidth="1"/>
    <col min="10" max="10" width="11.5703125" style="29"/>
    <col min="11" max="11" width="11.85546875" style="29" bestFit="1" customWidth="1"/>
    <col min="12" max="12" width="11.85546875" style="29" customWidth="1"/>
    <col min="13" max="16384" width="11.5703125" style="29"/>
  </cols>
  <sheetData>
    <row r="1" spans="1:11" ht="18.75">
      <c r="B1" s="44" t="s">
        <v>111</v>
      </c>
      <c r="C1" s="45"/>
      <c r="D1" s="45"/>
      <c r="E1" s="45"/>
      <c r="F1" s="45"/>
      <c r="G1" s="45"/>
      <c r="H1" s="45"/>
      <c r="I1" s="45"/>
    </row>
    <row r="2" spans="1:11" ht="18.75">
      <c r="B2" s="44" t="s">
        <v>112</v>
      </c>
      <c r="C2" s="45"/>
      <c r="D2" s="45"/>
      <c r="E2" s="45"/>
      <c r="F2" s="45"/>
      <c r="G2" s="45"/>
      <c r="H2" s="45"/>
      <c r="I2" s="45"/>
      <c r="K2" s="7" t="s">
        <v>173</v>
      </c>
    </row>
    <row r="3" spans="1:11">
      <c r="A3" s="295"/>
      <c r="B3" s="295"/>
      <c r="C3" s="295"/>
      <c r="D3" s="295"/>
      <c r="E3" s="295"/>
      <c r="F3" s="295"/>
      <c r="G3" s="295"/>
      <c r="H3" s="295"/>
      <c r="I3" s="295"/>
    </row>
    <row r="4" spans="1:11" ht="32.1" customHeight="1">
      <c r="A4" s="295"/>
      <c r="B4" s="296" t="s">
        <v>113</v>
      </c>
      <c r="C4" s="296"/>
      <c r="D4" s="296" t="s">
        <v>114</v>
      </c>
      <c r="E4" s="296" t="s">
        <v>49</v>
      </c>
      <c r="F4" s="296" t="s">
        <v>50</v>
      </c>
      <c r="G4" s="296" t="s">
        <v>107</v>
      </c>
      <c r="H4" s="296" t="s">
        <v>115</v>
      </c>
      <c r="I4" s="297" t="s">
        <v>45</v>
      </c>
    </row>
    <row r="5" spans="1:11">
      <c r="D5" s="33"/>
    </row>
    <row r="6" spans="1:11">
      <c r="B6" s="47">
        <v>2010</v>
      </c>
      <c r="C6" s="47"/>
      <c r="D6" s="48">
        <v>936895</v>
      </c>
      <c r="E6" s="48">
        <v>5193107</v>
      </c>
      <c r="F6" s="48">
        <v>2300877</v>
      </c>
      <c r="G6" s="48">
        <v>271182</v>
      </c>
      <c r="H6" s="48">
        <v>37671</v>
      </c>
      <c r="I6" s="48">
        <v>8739732</v>
      </c>
    </row>
    <row r="7" spans="1:11">
      <c r="B7" s="47">
        <v>2011</v>
      </c>
      <c r="C7" s="47"/>
      <c r="D7" s="48">
        <v>942883</v>
      </c>
      <c r="E7" s="48">
        <v>5289994</v>
      </c>
      <c r="F7" s="48">
        <v>2319204</v>
      </c>
      <c r="G7" s="48">
        <v>275993</v>
      </c>
      <c r="H7" s="48">
        <v>38203</v>
      </c>
      <c r="I7" s="48">
        <v>8866277</v>
      </c>
    </row>
    <row r="8" spans="1:11">
      <c r="B8" s="47">
        <v>2012</v>
      </c>
      <c r="C8" s="47"/>
      <c r="D8" s="48">
        <v>943021</v>
      </c>
      <c r="E8" s="48">
        <v>5391504</v>
      </c>
      <c r="F8" s="48">
        <v>2331726</v>
      </c>
      <c r="G8" s="48">
        <v>294827</v>
      </c>
      <c r="H8" s="48">
        <v>37967</v>
      </c>
      <c r="I8" s="48">
        <v>8999045</v>
      </c>
    </row>
    <row r="9" spans="1:11">
      <c r="B9" s="47">
        <v>2013</v>
      </c>
      <c r="C9" s="47"/>
      <c r="D9" s="48">
        <v>933433</v>
      </c>
      <c r="E9" s="48">
        <v>5513570</v>
      </c>
      <c r="F9" s="48">
        <v>2345901</v>
      </c>
      <c r="G9" s="48">
        <v>315013</v>
      </c>
      <c r="H9" s="48">
        <v>38049</v>
      </c>
      <c r="I9" s="48">
        <v>9145966</v>
      </c>
    </row>
    <row r="10" spans="1:11">
      <c r="B10" s="47">
        <v>2014</v>
      </c>
      <c r="C10" s="47"/>
      <c r="D10" s="48">
        <v>929568</v>
      </c>
      <c r="E10" s="48">
        <v>5611105</v>
      </c>
      <c r="F10" s="48">
        <v>2355965</v>
      </c>
      <c r="G10" s="48">
        <v>335637</v>
      </c>
      <c r="H10" s="48">
        <v>38667</v>
      </c>
      <c r="I10" s="48">
        <v>9270942</v>
      </c>
    </row>
    <row r="11" spans="1:11">
      <c r="B11" s="47">
        <v>2015</v>
      </c>
      <c r="C11" s="47"/>
      <c r="D11" s="48">
        <v>936666</v>
      </c>
      <c r="E11" s="48">
        <v>5686678</v>
      </c>
      <c r="F11" s="48">
        <v>2358932</v>
      </c>
      <c r="G11" s="48">
        <v>339166</v>
      </c>
      <c r="H11" s="48">
        <v>39357</v>
      </c>
      <c r="I11" s="48">
        <v>9360799</v>
      </c>
    </row>
    <row r="12" spans="1:11">
      <c r="B12" s="47">
        <v>2016</v>
      </c>
      <c r="C12" s="47"/>
      <c r="D12" s="49">
        <v>944600</v>
      </c>
      <c r="E12" s="49">
        <v>5784748</v>
      </c>
      <c r="F12" s="49">
        <v>2364388</v>
      </c>
      <c r="G12" s="49">
        <v>339471</v>
      </c>
      <c r="H12" s="49">
        <v>40275</v>
      </c>
      <c r="I12" s="48">
        <v>9473482</v>
      </c>
    </row>
    <row r="13" spans="1:11">
      <c r="B13" s="47">
        <v>2017</v>
      </c>
      <c r="C13" s="47"/>
      <c r="D13" s="48">
        <v>951871</v>
      </c>
      <c r="E13" s="48">
        <v>5884135</v>
      </c>
      <c r="F13" s="48">
        <v>2365468</v>
      </c>
      <c r="G13" s="48">
        <v>339052</v>
      </c>
      <c r="H13" s="48">
        <v>41244</v>
      </c>
      <c r="I13" s="48">
        <v>9581770</v>
      </c>
    </row>
    <row r="14" spans="1:11">
      <c r="B14" s="47">
        <v>2018</v>
      </c>
      <c r="C14" s="47"/>
      <c r="D14" s="48">
        <v>955269</v>
      </c>
      <c r="E14" s="48">
        <v>5994755</v>
      </c>
      <c r="F14" s="48">
        <v>2365497</v>
      </c>
      <c r="G14" s="48">
        <v>338470</v>
      </c>
      <c r="H14" s="48">
        <v>42281</v>
      </c>
      <c r="I14" s="48">
        <v>9696272</v>
      </c>
    </row>
    <row r="15" spans="1:11">
      <c r="B15" s="47">
        <v>2019</v>
      </c>
      <c r="C15" s="47"/>
      <c r="D15" s="49">
        <v>962035</v>
      </c>
      <c r="E15" s="49">
        <v>6089294</v>
      </c>
      <c r="F15" s="49">
        <v>2366788</v>
      </c>
      <c r="G15" s="49">
        <v>340106</v>
      </c>
      <c r="H15" s="49">
        <v>43156</v>
      </c>
      <c r="I15" s="48">
        <v>9801379</v>
      </c>
    </row>
    <row r="16" spans="1:11">
      <c r="B16" s="47">
        <v>2020</v>
      </c>
      <c r="C16" s="47"/>
      <c r="D16" s="49">
        <v>948917</v>
      </c>
      <c r="E16" s="49">
        <v>6125792</v>
      </c>
      <c r="F16" s="49">
        <v>2352738</v>
      </c>
      <c r="G16" s="49">
        <v>338540</v>
      </c>
      <c r="H16" s="49">
        <v>43032</v>
      </c>
      <c r="I16" s="48">
        <v>9809019</v>
      </c>
    </row>
    <row r="17" spans="2:10">
      <c r="B17" s="47"/>
      <c r="C17" s="47"/>
      <c r="D17" s="48"/>
      <c r="E17" s="48"/>
      <c r="F17" s="48"/>
      <c r="G17" s="48"/>
      <c r="H17" s="48"/>
      <c r="I17" s="48"/>
    </row>
    <row r="18" spans="2:10">
      <c r="B18" s="47">
        <v>2021</v>
      </c>
      <c r="C18" s="47" t="s">
        <v>116</v>
      </c>
      <c r="D18" s="48">
        <v>949193</v>
      </c>
      <c r="E18" s="48">
        <v>6130604</v>
      </c>
      <c r="F18" s="48">
        <v>2349865</v>
      </c>
      <c r="G18" s="48">
        <v>338414</v>
      </c>
      <c r="H18" s="48">
        <v>43048</v>
      </c>
      <c r="I18" s="48">
        <v>9811124</v>
      </c>
    </row>
    <row r="19" spans="2:10">
      <c r="B19" s="47"/>
      <c r="C19" s="47" t="s">
        <v>117</v>
      </c>
      <c r="D19" s="48">
        <v>947026</v>
      </c>
      <c r="E19" s="48">
        <v>6132449</v>
      </c>
      <c r="F19" s="48">
        <v>2345906</v>
      </c>
      <c r="G19" s="48">
        <v>338925</v>
      </c>
      <c r="H19" s="48">
        <v>42944</v>
      </c>
      <c r="I19" s="48">
        <v>9807250</v>
      </c>
      <c r="J19" s="33"/>
    </row>
    <row r="20" spans="2:10">
      <c r="B20" s="47"/>
      <c r="C20" s="47" t="s">
        <v>118</v>
      </c>
      <c r="D20" s="48">
        <v>947359</v>
      </c>
      <c r="E20" s="48">
        <v>6136784</v>
      </c>
      <c r="F20" s="48">
        <v>2348572</v>
      </c>
      <c r="G20" s="48">
        <v>339935</v>
      </c>
      <c r="H20" s="48">
        <v>43078</v>
      </c>
      <c r="I20" s="48">
        <v>9815728</v>
      </c>
      <c r="J20" s="33"/>
    </row>
    <row r="21" spans="2:10">
      <c r="B21" s="47"/>
      <c r="C21" s="47" t="s">
        <v>119</v>
      </c>
      <c r="D21" s="48">
        <v>947296</v>
      </c>
      <c r="E21" s="48">
        <v>6141415</v>
      </c>
      <c r="F21" s="48">
        <v>2352694</v>
      </c>
      <c r="G21" s="48">
        <v>340912</v>
      </c>
      <c r="H21" s="48">
        <v>43228</v>
      </c>
      <c r="I21" s="48">
        <v>9825545</v>
      </c>
      <c r="J21" s="33"/>
    </row>
    <row r="22" spans="2:10">
      <c r="B22" s="47"/>
      <c r="C22" s="47" t="s">
        <v>120</v>
      </c>
      <c r="D22" s="48">
        <v>947910</v>
      </c>
      <c r="E22" s="48">
        <v>6148412</v>
      </c>
      <c r="F22" s="48">
        <v>2354615</v>
      </c>
      <c r="G22" s="48">
        <v>341846</v>
      </c>
      <c r="H22" s="48">
        <v>43332</v>
      </c>
      <c r="I22" s="48">
        <v>9836115</v>
      </c>
      <c r="J22" s="33"/>
    </row>
    <row r="23" spans="2:10">
      <c r="B23" s="47"/>
      <c r="C23" s="47" t="s">
        <v>121</v>
      </c>
      <c r="D23" s="48">
        <v>949983</v>
      </c>
      <c r="E23" s="48">
        <v>6160232</v>
      </c>
      <c r="F23" s="48">
        <v>2357930</v>
      </c>
      <c r="G23" s="48">
        <v>342930</v>
      </c>
      <c r="H23" s="48">
        <v>43610</v>
      </c>
      <c r="I23" s="48">
        <v>9854685</v>
      </c>
      <c r="J23" s="33"/>
    </row>
    <row r="24" spans="2:10">
      <c r="B24" s="47"/>
      <c r="C24" s="47" t="s">
        <v>122</v>
      </c>
      <c r="D24" s="48">
        <v>951310</v>
      </c>
      <c r="E24" s="48">
        <v>6170037</v>
      </c>
      <c r="F24" s="48">
        <v>2359217</v>
      </c>
      <c r="G24" s="48">
        <v>343785</v>
      </c>
      <c r="H24" s="48">
        <v>43804</v>
      </c>
      <c r="I24" s="48">
        <v>9868153</v>
      </c>
      <c r="J24" s="33"/>
    </row>
    <row r="25" spans="2:10">
      <c r="B25" s="47"/>
      <c r="C25" s="47" t="s">
        <v>123</v>
      </c>
      <c r="D25" s="48">
        <v>950996</v>
      </c>
      <c r="E25" s="48">
        <v>6170027</v>
      </c>
      <c r="F25" s="48">
        <v>2354616</v>
      </c>
      <c r="G25" s="48">
        <v>342746</v>
      </c>
      <c r="H25" s="48">
        <v>43942</v>
      </c>
      <c r="I25" s="48">
        <v>9862327</v>
      </c>
      <c r="J25" s="33"/>
    </row>
    <row r="26" spans="2:10">
      <c r="B26" s="47"/>
      <c r="C26" s="47" t="s">
        <v>124</v>
      </c>
      <c r="D26" s="49">
        <v>950694</v>
      </c>
      <c r="E26" s="49">
        <v>6179875</v>
      </c>
      <c r="F26" s="49">
        <v>2354102</v>
      </c>
      <c r="G26" s="49">
        <v>342922</v>
      </c>
      <c r="H26" s="49">
        <v>44051</v>
      </c>
      <c r="I26" s="48">
        <v>9871644</v>
      </c>
      <c r="J26" s="33"/>
    </row>
    <row r="27" spans="2:10">
      <c r="B27" s="47"/>
      <c r="C27" s="47" t="s">
        <v>125</v>
      </c>
      <c r="D27" s="48">
        <v>950472</v>
      </c>
      <c r="E27" s="48">
        <v>6190182</v>
      </c>
      <c r="F27" s="48">
        <v>2354994</v>
      </c>
      <c r="G27" s="48">
        <v>341436</v>
      </c>
      <c r="H27" s="48">
        <v>44122</v>
      </c>
      <c r="I27" s="48">
        <v>9881206</v>
      </c>
      <c r="J27" s="33"/>
    </row>
    <row r="28" spans="2:10">
      <c r="B28" s="47"/>
      <c r="C28" s="47" t="s">
        <v>126</v>
      </c>
      <c r="D28" s="49">
        <v>951355</v>
      </c>
      <c r="E28" s="49">
        <v>6205618</v>
      </c>
      <c r="F28" s="49">
        <v>2357001</v>
      </c>
      <c r="G28" s="49">
        <v>341065</v>
      </c>
      <c r="H28" s="49">
        <v>44159</v>
      </c>
      <c r="I28" s="48">
        <v>9899198</v>
      </c>
      <c r="J28" s="33"/>
    </row>
    <row r="29" spans="2:10">
      <c r="B29" s="47"/>
      <c r="C29" s="47" t="s">
        <v>127</v>
      </c>
      <c r="D29" s="48">
        <v>953591</v>
      </c>
      <c r="E29" s="48">
        <v>6218551</v>
      </c>
      <c r="F29" s="48">
        <v>2358328</v>
      </c>
      <c r="G29" s="48">
        <v>342218</v>
      </c>
      <c r="H29" s="48">
        <v>44278</v>
      </c>
      <c r="I29" s="48">
        <v>9916966</v>
      </c>
      <c r="J29" s="33"/>
    </row>
    <row r="30" spans="2:10">
      <c r="B30" s="47">
        <v>2022</v>
      </c>
      <c r="C30" s="47" t="s">
        <v>116</v>
      </c>
      <c r="D30" s="48">
        <v>952322</v>
      </c>
      <c r="E30" s="48">
        <v>6226951</v>
      </c>
      <c r="F30" s="48">
        <v>2357080</v>
      </c>
      <c r="G30" s="48">
        <v>341417</v>
      </c>
      <c r="H30" s="48">
        <v>44281</v>
      </c>
      <c r="I30" s="48">
        <v>9922051</v>
      </c>
      <c r="J30" s="33"/>
    </row>
    <row r="31" spans="2:10">
      <c r="B31" s="47"/>
      <c r="C31" s="47" t="s">
        <v>117</v>
      </c>
      <c r="D31" s="48">
        <v>949990</v>
      </c>
      <c r="E31" s="48">
        <v>6228161</v>
      </c>
      <c r="F31" s="48">
        <v>2348674</v>
      </c>
      <c r="G31" s="48">
        <v>341328</v>
      </c>
      <c r="H31" s="48">
        <v>44118</v>
      </c>
      <c r="I31" s="48">
        <v>9912271</v>
      </c>
      <c r="J31" s="33"/>
    </row>
    <row r="32" spans="2:10">
      <c r="B32" s="47"/>
      <c r="C32" s="47" t="s">
        <v>118</v>
      </c>
      <c r="D32" s="48">
        <v>952160</v>
      </c>
      <c r="E32" s="48">
        <v>6234609</v>
      </c>
      <c r="F32" s="48">
        <v>2349915</v>
      </c>
      <c r="G32" s="48">
        <v>342215</v>
      </c>
      <c r="H32" s="48">
        <v>44276</v>
      </c>
      <c r="I32" s="48">
        <v>9923175</v>
      </c>
      <c r="J32" s="33"/>
    </row>
    <row r="33" spans="2:42">
      <c r="B33" s="47"/>
      <c r="C33" s="47" t="s">
        <v>119</v>
      </c>
      <c r="D33" s="48">
        <v>952455</v>
      </c>
      <c r="E33" s="48">
        <v>6238696</v>
      </c>
      <c r="F33" s="48">
        <v>2351287</v>
      </c>
      <c r="G33" s="48">
        <v>342758</v>
      </c>
      <c r="H33" s="48">
        <v>44306</v>
      </c>
      <c r="I33" s="48">
        <v>9929502</v>
      </c>
      <c r="J33" s="33"/>
    </row>
    <row r="34" spans="2:42">
      <c r="B34" s="47"/>
      <c r="C34" s="47" t="s">
        <v>120</v>
      </c>
      <c r="D34" s="48">
        <v>951469</v>
      </c>
      <c r="E34" s="48">
        <v>6234368</v>
      </c>
      <c r="F34" s="48">
        <v>2347153</v>
      </c>
      <c r="G34" s="48">
        <v>341631</v>
      </c>
      <c r="H34" s="48">
        <v>44375</v>
      </c>
      <c r="I34" s="48">
        <v>9918996</v>
      </c>
      <c r="J34" s="33"/>
    </row>
    <row r="35" spans="2:42">
      <c r="B35" s="47"/>
      <c r="C35" s="47" t="s">
        <v>121</v>
      </c>
      <c r="D35" s="48">
        <v>952436</v>
      </c>
      <c r="E35" s="48">
        <v>6246506</v>
      </c>
      <c r="F35" s="48">
        <v>2350353</v>
      </c>
      <c r="G35" s="48">
        <v>342472</v>
      </c>
      <c r="H35" s="48">
        <v>44415</v>
      </c>
      <c r="I35" s="48">
        <v>9936182</v>
      </c>
      <c r="J35" s="33"/>
    </row>
    <row r="36" spans="2:42">
      <c r="B36" s="47"/>
      <c r="C36" s="47" t="s">
        <v>122</v>
      </c>
      <c r="D36" s="48">
        <v>952409</v>
      </c>
      <c r="E36" s="48">
        <v>6253855</v>
      </c>
      <c r="F36" s="48">
        <v>2352401</v>
      </c>
      <c r="G36" s="48">
        <v>343264</v>
      </c>
      <c r="H36" s="48">
        <v>44470</v>
      </c>
      <c r="I36" s="48">
        <v>9946399</v>
      </c>
      <c r="J36" s="33"/>
    </row>
    <row r="37" spans="2:42">
      <c r="B37" s="47"/>
      <c r="C37" s="47" t="s">
        <v>123</v>
      </c>
      <c r="D37" s="48">
        <v>951986</v>
      </c>
      <c r="E37" s="48">
        <v>6258422</v>
      </c>
      <c r="F37" s="48">
        <v>2350745</v>
      </c>
      <c r="G37" s="48">
        <v>343182</v>
      </c>
      <c r="H37" s="48">
        <v>44480</v>
      </c>
      <c r="I37" s="48">
        <v>9948815</v>
      </c>
      <c r="J37" s="33"/>
    </row>
    <row r="38" spans="2:42">
      <c r="B38" s="47"/>
      <c r="C38" s="47" t="s">
        <v>124</v>
      </c>
      <c r="D38" s="48">
        <v>950209</v>
      </c>
      <c r="E38" s="48">
        <v>6262298</v>
      </c>
      <c r="F38" s="48">
        <v>2349822</v>
      </c>
      <c r="G38" s="48">
        <v>343041</v>
      </c>
      <c r="H38" s="48">
        <v>44499</v>
      </c>
      <c r="I38" s="48">
        <v>9949869</v>
      </c>
      <c r="J38" s="33"/>
    </row>
    <row r="39" spans="2:42">
      <c r="B39" s="47"/>
      <c r="C39" s="47" t="s">
        <v>125</v>
      </c>
      <c r="D39" s="48">
        <v>948917</v>
      </c>
      <c r="E39" s="48">
        <v>6272545</v>
      </c>
      <c r="F39" s="48">
        <v>2351962</v>
      </c>
      <c r="G39" s="48">
        <v>341194</v>
      </c>
      <c r="H39" s="48">
        <v>44505</v>
      </c>
      <c r="I39" s="48">
        <v>9959123</v>
      </c>
      <c r="J39" s="33"/>
      <c r="K39" s="235"/>
      <c r="L39" s="235"/>
      <c r="M39" s="235"/>
      <c r="N39" s="235"/>
      <c r="O39" s="235"/>
      <c r="P39" s="235"/>
    </row>
    <row r="40" spans="2:42">
      <c r="B40" s="53"/>
      <c r="C40" s="50" t="s">
        <v>126</v>
      </c>
      <c r="D40" s="51">
        <v>948664</v>
      </c>
      <c r="E40" s="51">
        <v>6286860</v>
      </c>
      <c r="F40" s="51">
        <v>2354435</v>
      </c>
      <c r="G40" s="51">
        <v>340641</v>
      </c>
      <c r="H40" s="51">
        <v>44634</v>
      </c>
      <c r="I40" s="52">
        <v>9975234</v>
      </c>
    </row>
    <row r="41" spans="2:42" ht="15.75" customHeight="1">
      <c r="B41" s="53"/>
      <c r="C41" s="47" t="s">
        <v>127</v>
      </c>
      <c r="D41" s="48"/>
      <c r="E41" s="48"/>
      <c r="F41" s="48"/>
      <c r="G41" s="48"/>
      <c r="H41" s="48"/>
      <c r="I41" s="48"/>
    </row>
    <row r="42" spans="2:42">
      <c r="B42" s="53"/>
      <c r="C42" s="47"/>
      <c r="D42" s="48"/>
      <c r="E42" s="48"/>
      <c r="F42" s="48"/>
      <c r="G42" s="48"/>
      <c r="H42" s="48"/>
      <c r="I42" s="48"/>
    </row>
    <row r="43" spans="2:42">
      <c r="B43" s="47"/>
      <c r="C43" s="47"/>
      <c r="D43" s="52" t="s">
        <v>129</v>
      </c>
      <c r="E43" s="48"/>
      <c r="F43" s="48"/>
      <c r="G43" s="48"/>
      <c r="H43" s="48"/>
      <c r="I43" s="48"/>
    </row>
    <row r="44" spans="2:42">
      <c r="B44" s="47">
        <v>2010</v>
      </c>
      <c r="C44" s="47"/>
      <c r="D44" s="54">
        <v>0.64605465145384233</v>
      </c>
      <c r="E44" s="54">
        <v>2.0740877893759446</v>
      </c>
      <c r="F44" s="54">
        <v>0.85947739636256237</v>
      </c>
      <c r="G44" s="54">
        <v>1.7392870273798877</v>
      </c>
      <c r="H44" s="54">
        <v>-0.43609261021249068</v>
      </c>
      <c r="I44" s="54">
        <v>1.5761404508701116</v>
      </c>
    </row>
    <row r="45" spans="2:42">
      <c r="B45" s="47">
        <v>2011</v>
      </c>
      <c r="C45" s="47"/>
      <c r="D45" s="54">
        <v>0.63913245347664294</v>
      </c>
      <c r="E45" s="54">
        <v>1.8656846469753186</v>
      </c>
      <c r="F45" s="54">
        <v>0.79652236951388566</v>
      </c>
      <c r="G45" s="54">
        <v>1.7740853006467994</v>
      </c>
      <c r="H45" s="54">
        <v>1.4122269119481778</v>
      </c>
      <c r="I45" s="54">
        <v>1.4479276938926811</v>
      </c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</row>
    <row r="46" spans="2:42">
      <c r="B46" s="47">
        <v>2012</v>
      </c>
      <c r="C46" s="47"/>
      <c r="D46" s="55">
        <v>1.4635962256193125E-2</v>
      </c>
      <c r="E46" s="55">
        <v>1.9189057681350929</v>
      </c>
      <c r="F46" s="55">
        <v>0.53992662999891028</v>
      </c>
      <c r="G46" s="55">
        <v>6.8240861181261936</v>
      </c>
      <c r="H46" s="55">
        <v>-0.61775253252361884</v>
      </c>
      <c r="I46" s="55">
        <v>1.4974492676012696</v>
      </c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</row>
    <row r="47" spans="2:42">
      <c r="B47" s="47">
        <v>2013</v>
      </c>
      <c r="C47" s="47"/>
      <c r="D47" s="54">
        <v>-1.0167323951428386</v>
      </c>
      <c r="E47" s="54">
        <v>2.2640435767088407</v>
      </c>
      <c r="F47" s="54">
        <v>0.60791876918642185</v>
      </c>
      <c r="G47" s="54">
        <v>6.8467270636678457</v>
      </c>
      <c r="H47" s="54">
        <v>0.21597703268627644</v>
      </c>
      <c r="I47" s="54">
        <v>1.6326287956110797</v>
      </c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</row>
    <row r="48" spans="2:42">
      <c r="B48" s="47">
        <v>2014</v>
      </c>
      <c r="C48" s="47"/>
      <c r="D48" s="54">
        <v>-0.41406292685174373</v>
      </c>
      <c r="E48" s="54">
        <v>1.7689990332942163</v>
      </c>
      <c r="F48" s="54">
        <v>0.42900361097932826</v>
      </c>
      <c r="G48" s="54">
        <v>6.5470313923552403</v>
      </c>
      <c r="H48" s="54">
        <v>1.6242213987226917</v>
      </c>
      <c r="I48" s="54">
        <v>1.3664603607754566</v>
      </c>
    </row>
    <row r="49" spans="2:9">
      <c r="B49" s="47">
        <v>2015</v>
      </c>
      <c r="C49" s="47"/>
      <c r="D49" s="54">
        <v>0.7635805019105657</v>
      </c>
      <c r="E49" s="54">
        <v>1.3468470114175402</v>
      </c>
      <c r="F49" s="54">
        <v>0.12593565693888031</v>
      </c>
      <c r="G49" s="54">
        <v>1.0514335427858068</v>
      </c>
      <c r="H49" s="54">
        <v>1.7844673752812401</v>
      </c>
      <c r="I49" s="54">
        <v>0.96923268422992592</v>
      </c>
    </row>
    <row r="50" spans="2:9">
      <c r="B50" s="47">
        <v>2016</v>
      </c>
      <c r="C50" s="47"/>
      <c r="D50" s="54">
        <v>0.84704686622552039</v>
      </c>
      <c r="E50" s="54">
        <v>1.724556938163202</v>
      </c>
      <c r="F50" s="54">
        <v>0.23129110970558919</v>
      </c>
      <c r="G50" s="54">
        <v>8.9926466685930073E-2</v>
      </c>
      <c r="H50" s="54">
        <v>2.3324948547907676</v>
      </c>
      <c r="I50" s="54">
        <v>1.2037754469463646</v>
      </c>
    </row>
    <row r="51" spans="2:9">
      <c r="B51" s="47">
        <v>2017</v>
      </c>
      <c r="C51" s="47"/>
      <c r="D51" s="54">
        <v>0.76974380690240096</v>
      </c>
      <c r="E51" s="54">
        <v>1.7180869417302125</v>
      </c>
      <c r="F51" s="54">
        <v>4.5677782157582669E-2</v>
      </c>
      <c r="G51" s="54">
        <v>-0.12342733252619364</v>
      </c>
      <c r="H51" s="54">
        <v>2.4059590316573454</v>
      </c>
      <c r="I51" s="54">
        <v>1.1430643980745447</v>
      </c>
    </row>
    <row r="52" spans="2:9">
      <c r="B52" s="47">
        <v>2018</v>
      </c>
      <c r="C52" s="47"/>
      <c r="D52" s="54">
        <v>0.35698114555438032</v>
      </c>
      <c r="E52" s="54">
        <v>1.879970462948255</v>
      </c>
      <c r="F52" s="54">
        <v>1.2259730421293469E-3</v>
      </c>
      <c r="G52" s="54">
        <v>-0.17165508535563756</v>
      </c>
      <c r="H52" s="54">
        <v>2.5143051110464443</v>
      </c>
      <c r="I52" s="54">
        <v>1.1949984188724949</v>
      </c>
    </row>
    <row r="53" spans="2:9">
      <c r="B53" s="47">
        <v>2019</v>
      </c>
      <c r="C53" s="47"/>
      <c r="D53" s="54">
        <v>0.70828216973439773</v>
      </c>
      <c r="E53" s="54">
        <v>1.5770285858221156</v>
      </c>
      <c r="F53" s="54">
        <v>5.4576268750294865E-2</v>
      </c>
      <c r="G53" s="54">
        <v>0.48335155257481777</v>
      </c>
      <c r="H53" s="54">
        <v>2.0694874766443494</v>
      </c>
      <c r="I53" s="54">
        <v>1.0839939308633362</v>
      </c>
    </row>
    <row r="54" spans="2:9">
      <c r="B54" s="47">
        <v>2020</v>
      </c>
      <c r="C54" s="47"/>
      <c r="D54" s="54">
        <v>-1.3635678535604212</v>
      </c>
      <c r="E54" s="54">
        <v>0.59937982958286895</v>
      </c>
      <c r="F54" s="54">
        <v>-0.59363153776341715</v>
      </c>
      <c r="G54" s="54">
        <v>-0.46044468489235824</v>
      </c>
      <c r="H54" s="54">
        <v>-0.2873296876448217</v>
      </c>
      <c r="I54" s="54">
        <v>7.7948215246048669E-2</v>
      </c>
    </row>
    <row r="55" spans="2:9">
      <c r="B55" s="47"/>
      <c r="C55" s="47"/>
      <c r="D55" s="54"/>
      <c r="E55" s="54"/>
      <c r="F55" s="54"/>
      <c r="G55" s="54"/>
      <c r="H55" s="54"/>
      <c r="I55" s="54"/>
    </row>
    <row r="56" spans="2:9">
      <c r="B56" s="47">
        <v>2021</v>
      </c>
      <c r="C56" s="47" t="s">
        <v>116</v>
      </c>
      <c r="D56" s="54">
        <v>-1.1983895177088533</v>
      </c>
      <c r="E56" s="54">
        <v>0.59586924809944541</v>
      </c>
      <c r="F56" s="54">
        <v>-0.56524500650171339</v>
      </c>
      <c r="G56" s="54">
        <v>-0.35510276191037526</v>
      </c>
      <c r="H56" s="54">
        <v>-0.29877017856729804</v>
      </c>
      <c r="I56" s="54">
        <v>0.10313216507349399</v>
      </c>
    </row>
    <row r="57" spans="2:9">
      <c r="B57" s="47"/>
      <c r="C57" s="47" t="s">
        <v>117</v>
      </c>
      <c r="D57" s="54">
        <v>-1.2303626425315239</v>
      </c>
      <c r="E57" s="54">
        <v>0.49180352046240827</v>
      </c>
      <c r="F57" s="54">
        <v>-0.64208285579480107</v>
      </c>
      <c r="G57" s="54">
        <v>-0.24722970288287849</v>
      </c>
      <c r="H57" s="54">
        <v>-0.2624428083703001</v>
      </c>
      <c r="I57" s="54">
        <v>2.1437718227201863E-2</v>
      </c>
    </row>
    <row r="58" spans="2:9">
      <c r="B58" s="47"/>
      <c r="C58" s="47" t="s">
        <v>118</v>
      </c>
      <c r="D58" s="54">
        <v>-1.1957356094549176</v>
      </c>
      <c r="E58" s="54">
        <v>0.64702059080585794</v>
      </c>
      <c r="F58" s="54">
        <v>-0.47015128412241092</v>
      </c>
      <c r="G58" s="54">
        <v>-0.15303005381018808</v>
      </c>
      <c r="H58" s="54">
        <v>-8.8134335281564447E-2</v>
      </c>
      <c r="I58" s="54">
        <v>0.16667355484700774</v>
      </c>
    </row>
    <row r="59" spans="2:9">
      <c r="B59" s="47"/>
      <c r="C59" s="47" t="s">
        <v>119</v>
      </c>
      <c r="D59" s="54">
        <v>-1.0338573661292649</v>
      </c>
      <c r="E59" s="54">
        <v>0.7629641309071955</v>
      </c>
      <c r="F59" s="54">
        <v>-0.17421928038017231</v>
      </c>
      <c r="G59" s="54">
        <v>8.0143495019657784E-2</v>
      </c>
      <c r="H59" s="54">
        <v>0.2946567365026409</v>
      </c>
      <c r="I59" s="54">
        <v>0.33596643194968578</v>
      </c>
    </row>
    <row r="60" spans="2:9">
      <c r="B60" s="47"/>
      <c r="C60" s="47" t="s">
        <v>120</v>
      </c>
      <c r="D60" s="54">
        <v>-0.62846929201545443</v>
      </c>
      <c r="E60" s="54">
        <v>1.2334405587290043</v>
      </c>
      <c r="F60" s="54">
        <v>0.45392975607674302</v>
      </c>
      <c r="G60" s="54">
        <v>0.59797418587814732</v>
      </c>
      <c r="H60" s="54">
        <v>0.90350223546944441</v>
      </c>
      <c r="I60" s="54">
        <v>0.84044339340323404</v>
      </c>
    </row>
    <row r="61" spans="2:9">
      <c r="B61" s="47"/>
      <c r="C61" s="47" t="s">
        <v>121</v>
      </c>
      <c r="D61" s="54">
        <v>-0.16258026546719373</v>
      </c>
      <c r="E61" s="54">
        <v>1.4139302262219156</v>
      </c>
      <c r="F61" s="54">
        <v>0.5068971602335548</v>
      </c>
      <c r="G61" s="54">
        <v>0.88965772890152728</v>
      </c>
      <c r="H61" s="54">
        <v>1.605274807203938</v>
      </c>
      <c r="I61" s="54">
        <v>1.0245788201428185</v>
      </c>
    </row>
    <row r="62" spans="2:9">
      <c r="B62" s="47"/>
      <c r="C62" s="47" t="s">
        <v>122</v>
      </c>
      <c r="D62" s="54">
        <v>5.1534464988112205E-2</v>
      </c>
      <c r="E62" s="54">
        <v>1.4538729660429128</v>
      </c>
      <c r="F62" s="54">
        <v>0.33252558690617384</v>
      </c>
      <c r="G62" s="54">
        <v>1.0502275052026278</v>
      </c>
      <c r="H62" s="54">
        <v>1.8650295335100653</v>
      </c>
      <c r="I62" s="54">
        <v>1.0351436718354146</v>
      </c>
    </row>
    <row r="63" spans="2:9">
      <c r="B63" s="47"/>
      <c r="C63" s="47" t="s">
        <v>123</v>
      </c>
      <c r="D63" s="54">
        <v>9.2304227154693663E-2</v>
      </c>
      <c r="E63" s="54">
        <v>1.2922503394999341</v>
      </c>
      <c r="F63" s="54">
        <v>8.8117411668986456E-2</v>
      </c>
      <c r="G63" s="54">
        <v>0.62386053707785827</v>
      </c>
      <c r="H63" s="54">
        <v>2.2834663997579163</v>
      </c>
      <c r="I63" s="54">
        <v>0.86699580140476851</v>
      </c>
    </row>
    <row r="64" spans="2:9">
      <c r="B64" s="47"/>
      <c r="C64" s="47" t="s">
        <v>124</v>
      </c>
      <c r="D64" s="54">
        <v>0.30724364885597044</v>
      </c>
      <c r="E64" s="54">
        <v>1.5052648298003124</v>
      </c>
      <c r="F64" s="54">
        <v>0.30443676641711548</v>
      </c>
      <c r="G64" s="54">
        <v>1.0305694352785943</v>
      </c>
      <c r="H64" s="54">
        <v>2.5443456399273812</v>
      </c>
      <c r="I64" s="54">
        <v>1.088460508131206</v>
      </c>
    </row>
    <row r="65" spans="2:17">
      <c r="B65" s="47"/>
      <c r="C65" s="47" t="s">
        <v>125</v>
      </c>
      <c r="D65" s="54">
        <v>0.37458088021755653</v>
      </c>
      <c r="E65" s="54">
        <v>1.5107936910354836</v>
      </c>
      <c r="F65" s="54">
        <v>0.30624362169926478</v>
      </c>
      <c r="G65" s="54">
        <v>1.0877481777109343</v>
      </c>
      <c r="H65" s="54">
        <v>2.7837957462669261</v>
      </c>
      <c r="I65" s="54">
        <v>1.1023207619892617</v>
      </c>
    </row>
    <row r="66" spans="2:17">
      <c r="B66" s="47"/>
      <c r="C66" s="47" t="s">
        <v>126</v>
      </c>
      <c r="D66" s="54">
        <v>0.4704826275213847</v>
      </c>
      <c r="E66" s="54">
        <v>1.5393833761648823</v>
      </c>
      <c r="F66" s="54">
        <v>0.30021966462208116</v>
      </c>
      <c r="G66" s="54">
        <v>1.126710450239421</v>
      </c>
      <c r="H66" s="54">
        <v>2.8436350086170847</v>
      </c>
      <c r="I66" s="54">
        <v>1.1299996618510999</v>
      </c>
    </row>
    <row r="67" spans="2:17">
      <c r="B67" s="47"/>
      <c r="C67" s="56" t="s">
        <v>127</v>
      </c>
      <c r="D67" s="54">
        <v>0.49256152013295029</v>
      </c>
      <c r="E67" s="54">
        <v>1.5142368529653005</v>
      </c>
      <c r="F67" s="54">
        <v>0.23759551637283494</v>
      </c>
      <c r="G67" s="54">
        <v>1.0864299639629094</v>
      </c>
      <c r="H67" s="54">
        <v>2.8955196133110261</v>
      </c>
      <c r="I67" s="54">
        <v>1.1004872148784761</v>
      </c>
    </row>
    <row r="68" spans="2:17">
      <c r="B68" s="47">
        <v>2022</v>
      </c>
      <c r="C68" s="56" t="s">
        <v>116</v>
      </c>
      <c r="D68" s="54">
        <v>0.32964844873486498</v>
      </c>
      <c r="E68" s="54">
        <v>1.5715743505860136</v>
      </c>
      <c r="F68" s="54">
        <v>0.30703891500150071</v>
      </c>
      <c r="G68" s="54">
        <v>0.8873746358011303</v>
      </c>
      <c r="H68" s="54">
        <v>2.8642445642073966</v>
      </c>
      <c r="I68" s="54">
        <v>1.1306247887601817</v>
      </c>
    </row>
    <row r="69" spans="2:17">
      <c r="B69" s="47"/>
      <c r="C69" s="56" t="s">
        <v>117</v>
      </c>
      <c r="D69" s="54">
        <v>0.31297979147351107</v>
      </c>
      <c r="E69" s="54">
        <v>1.5607467750649029</v>
      </c>
      <c r="F69" s="54">
        <v>0.11799279255009232</v>
      </c>
      <c r="G69" s="54">
        <v>0.70900641734896741</v>
      </c>
      <c r="H69" s="54">
        <v>2.7337928464977734</v>
      </c>
      <c r="I69" s="54">
        <v>1.0708506462056233</v>
      </c>
    </row>
    <row r="70" spans="2:17">
      <c r="B70" s="47"/>
      <c r="C70" s="56" t="s">
        <v>118</v>
      </c>
      <c r="D70" s="54">
        <v>0.51</v>
      </c>
      <c r="E70" s="54">
        <v>1.59</v>
      </c>
      <c r="F70" s="54">
        <v>0.06</v>
      </c>
      <c r="G70" s="54">
        <v>0.67</v>
      </c>
      <c r="H70" s="54">
        <v>2.78</v>
      </c>
      <c r="I70" s="54">
        <v>1.0900000000000001</v>
      </c>
      <c r="L70" s="337"/>
    </row>
    <row r="71" spans="2:17">
      <c r="B71" s="47"/>
      <c r="C71" s="56" t="s">
        <v>119</v>
      </c>
      <c r="D71" s="54">
        <v>0.54460274296523892</v>
      </c>
      <c r="E71" s="54">
        <v>1.5840160614451149</v>
      </c>
      <c r="F71" s="54">
        <v>-5.9803782387335414E-2</v>
      </c>
      <c r="G71" s="54">
        <v>0.54148871262964526</v>
      </c>
      <c r="H71" s="54">
        <v>2.4937540483020326</v>
      </c>
      <c r="I71" s="54">
        <v>1.0580278244107566</v>
      </c>
    </row>
    <row r="72" spans="2:17">
      <c r="B72" s="47"/>
      <c r="C72" s="56" t="s">
        <v>120</v>
      </c>
      <c r="D72" s="54">
        <v>0.37545758563577447</v>
      </c>
      <c r="E72" s="54">
        <v>1.3980195211381385</v>
      </c>
      <c r="F72" s="54">
        <v>-0.31690955846285229</v>
      </c>
      <c r="G72" s="54">
        <v>-6.2893817683984388E-2</v>
      </c>
      <c r="H72" s="54">
        <v>2.4069971383734901</v>
      </c>
      <c r="I72" s="54">
        <v>0.84261926583819591</v>
      </c>
    </row>
    <row r="73" spans="2:17">
      <c r="B73" s="47"/>
      <c r="C73" s="56" t="s">
        <v>121</v>
      </c>
      <c r="D73" s="54">
        <v>0.25821514700790082</v>
      </c>
      <c r="E73" s="54">
        <v>1.4004992019781115</v>
      </c>
      <c r="F73" s="54">
        <v>-0.32134117637080406</v>
      </c>
      <c r="G73" s="54">
        <v>-0.13355495290584551</v>
      </c>
      <c r="H73" s="54">
        <v>1.8459069020866803</v>
      </c>
      <c r="I73" s="54">
        <v>0.82698736692243813</v>
      </c>
    </row>
    <row r="74" spans="2:17">
      <c r="B74" s="47"/>
      <c r="C74" s="56" t="s">
        <v>122</v>
      </c>
      <c r="D74" s="54">
        <v>0.11552490775876834</v>
      </c>
      <c r="E74" s="54">
        <v>1.3584683527829711</v>
      </c>
      <c r="F74" s="54">
        <v>-0.28890941358934441</v>
      </c>
      <c r="G74" s="54">
        <v>-0.15154820600083996</v>
      </c>
      <c r="H74" s="54">
        <v>1.5204090950598159</v>
      </c>
      <c r="I74" s="54">
        <v>0.79291433766783825</v>
      </c>
    </row>
    <row r="75" spans="2:17">
      <c r="B75" s="47"/>
      <c r="C75" s="56" t="s">
        <v>123</v>
      </c>
      <c r="D75" s="54">
        <v>0.10410138423295745</v>
      </c>
      <c r="E75" s="54">
        <v>1.4326517533877814</v>
      </c>
      <c r="F75" s="54">
        <v>-0.16440047973852456</v>
      </c>
      <c r="G75" s="54">
        <v>0.12720790322862108</v>
      </c>
      <c r="H75" s="54">
        <v>1.2243411770060497</v>
      </c>
      <c r="I75" s="54">
        <v>0.87695327887626906</v>
      </c>
    </row>
    <row r="76" spans="2:17">
      <c r="B76" s="47"/>
      <c r="C76" s="56" t="s">
        <v>124</v>
      </c>
      <c r="D76" s="54">
        <v>-5.1015363513395862E-2</v>
      </c>
      <c r="E76" s="54">
        <v>1.3337324784077342</v>
      </c>
      <c r="F76" s="54">
        <v>-0.18181030388657593</v>
      </c>
      <c r="G76" s="54">
        <v>3.4701768915379461E-2</v>
      </c>
      <c r="H76" s="54">
        <v>1.0170030192277135</v>
      </c>
      <c r="I76" s="54">
        <v>0.79242120157494433</v>
      </c>
    </row>
    <row r="77" spans="2:17">
      <c r="B77" s="47"/>
      <c r="C77" s="56" t="s">
        <v>125</v>
      </c>
      <c r="D77" s="54">
        <v>-0.16360292570428703</v>
      </c>
      <c r="E77" s="54">
        <v>1.3305424622410023</v>
      </c>
      <c r="F77" s="54">
        <v>-0.12874767409173371</v>
      </c>
      <c r="G77" s="54">
        <v>-7.0877118991552468E-2</v>
      </c>
      <c r="H77" s="54">
        <v>0.86804768596164816</v>
      </c>
      <c r="I77" s="54">
        <v>0.7885373506027582</v>
      </c>
      <c r="L77" s="236"/>
      <c r="M77" s="236"/>
      <c r="N77" s="236"/>
      <c r="O77" s="236"/>
      <c r="P77" s="236"/>
      <c r="Q77" s="236"/>
    </row>
    <row r="78" spans="2:17">
      <c r="B78" s="47"/>
      <c r="C78" s="57" t="s">
        <v>126</v>
      </c>
      <c r="D78" s="58">
        <v>-0.28285971062327331</v>
      </c>
      <c r="E78" s="58">
        <v>1.3091685630665539</v>
      </c>
      <c r="F78" s="58">
        <v>-0.10886715788410717</v>
      </c>
      <c r="G78" s="58">
        <v>-0.12431647926348655</v>
      </c>
      <c r="H78" s="58">
        <v>1.0756584161778937</v>
      </c>
      <c r="I78" s="58">
        <v>0.76810262811188856</v>
      </c>
    </row>
    <row r="79" spans="2:17">
      <c r="B79" s="47"/>
      <c r="C79" s="56" t="s">
        <v>127</v>
      </c>
      <c r="D79" s="54"/>
      <c r="E79" s="54"/>
      <c r="F79" s="54"/>
      <c r="G79" s="54"/>
      <c r="H79" s="54"/>
      <c r="I79" s="54"/>
    </row>
    <row r="80" spans="2:17" ht="15" customHeight="1">
      <c r="B80" s="47"/>
      <c r="C80" s="47"/>
      <c r="D80" s="47"/>
      <c r="E80" s="47"/>
      <c r="F80" s="47"/>
      <c r="G80" s="47"/>
      <c r="H80" s="47"/>
      <c r="I80" s="47"/>
    </row>
    <row r="81" spans="2:9">
      <c r="B81" s="29" t="s">
        <v>130</v>
      </c>
      <c r="C81" s="45"/>
      <c r="D81" s="45"/>
      <c r="E81" s="45"/>
      <c r="F81" s="45"/>
      <c r="G81" s="45"/>
      <c r="H81" s="45"/>
      <c r="I81" s="45"/>
    </row>
    <row r="82" spans="2:9">
      <c r="B82" s="59"/>
      <c r="C82" s="45"/>
      <c r="D82" s="45"/>
      <c r="E82" s="45"/>
      <c r="F82" s="45"/>
      <c r="G82" s="45"/>
      <c r="H82" s="45"/>
      <c r="I82" s="45"/>
    </row>
    <row r="83" spans="2:9" ht="18.75">
      <c r="B83" s="44"/>
      <c r="C83" s="45"/>
      <c r="D83" s="45"/>
      <c r="E83" s="45"/>
      <c r="F83" s="45"/>
      <c r="G83" s="45"/>
      <c r="H83" s="45"/>
      <c r="I83" s="45"/>
    </row>
    <row r="84" spans="2:9" ht="18.75">
      <c r="B84" s="44"/>
      <c r="C84" s="45"/>
      <c r="D84" s="45"/>
      <c r="E84" s="45"/>
      <c r="F84" s="45"/>
      <c r="G84" s="45"/>
      <c r="H84" s="45"/>
      <c r="I84" s="45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3"/>
  <sheetViews>
    <sheetView showGridLines="0" showRowColHeaders="0" showZeros="0" showOutlineSymbols="0" zoomScaleNormal="100" workbookViewId="0">
      <pane ySplit="4" topLeftCell="A45" activePane="bottomLeft" state="frozen"/>
      <selection activeCell="Q29" sqref="Q29"/>
      <selection pane="bottomLeft" activeCell="K51" sqref="K51"/>
    </sheetView>
  </sheetViews>
  <sheetFormatPr baseColWidth="10" defaultColWidth="11.5703125" defaultRowHeight="15.75"/>
  <cols>
    <col min="1" max="1" width="2.7109375" style="29" customWidth="1"/>
    <col min="2" max="2" width="8" style="29" customWidth="1"/>
    <col min="3" max="3" width="5.5703125" style="29" customWidth="1"/>
    <col min="4" max="9" width="20" style="29" customWidth="1"/>
    <col min="10" max="16384" width="11.5703125" style="29"/>
  </cols>
  <sheetData>
    <row r="1" spans="2:11" ht="18.75">
      <c r="B1" s="44" t="s">
        <v>131</v>
      </c>
      <c r="C1" s="45"/>
      <c r="D1" s="45"/>
      <c r="E1" s="45"/>
      <c r="F1" s="45"/>
      <c r="G1" s="45"/>
      <c r="H1" s="45"/>
      <c r="I1" s="45"/>
    </row>
    <row r="2" spans="2:11" ht="18.75">
      <c r="B2" s="44" t="s">
        <v>112</v>
      </c>
      <c r="C2" s="45"/>
      <c r="D2" s="45"/>
      <c r="E2" s="45"/>
      <c r="F2" s="45"/>
      <c r="G2" s="45"/>
      <c r="H2" s="45"/>
      <c r="I2" s="45"/>
    </row>
    <row r="3" spans="2:11">
      <c r="K3" s="7" t="s">
        <v>173</v>
      </c>
    </row>
    <row r="4" spans="2:11" ht="32.1" customHeight="1">
      <c r="B4" s="296" t="s">
        <v>113</v>
      </c>
      <c r="C4" s="296"/>
      <c r="D4" s="296" t="s">
        <v>114</v>
      </c>
      <c r="E4" s="296" t="s">
        <v>49</v>
      </c>
      <c r="F4" s="296" t="s">
        <v>50</v>
      </c>
      <c r="G4" s="296" t="s">
        <v>107</v>
      </c>
      <c r="H4" s="296" t="s">
        <v>115</v>
      </c>
      <c r="I4" s="296" t="s">
        <v>45</v>
      </c>
    </row>
    <row r="5" spans="2:11">
      <c r="B5" s="36"/>
      <c r="C5" s="36"/>
      <c r="D5" s="46"/>
      <c r="E5" s="36"/>
      <c r="F5" s="36"/>
      <c r="G5" s="36"/>
      <c r="H5" s="36"/>
      <c r="I5" s="36"/>
    </row>
    <row r="6" spans="2:11">
      <c r="B6" s="47">
        <v>2010</v>
      </c>
      <c r="C6" s="47"/>
      <c r="D6" s="48">
        <v>800117.55995000037</v>
      </c>
      <c r="E6" s="48">
        <v>4634212.5802099966</v>
      </c>
      <c r="F6" s="48">
        <v>1321001.3474400009</v>
      </c>
      <c r="G6" s="48">
        <v>95208.784000000058</v>
      </c>
      <c r="H6" s="48">
        <v>17407.443399999993</v>
      </c>
      <c r="I6" s="48">
        <v>6867947.7149999971</v>
      </c>
    </row>
    <row r="7" spans="2:11">
      <c r="B7" s="47">
        <v>2011</v>
      </c>
      <c r="C7" s="47"/>
      <c r="D7" s="48">
        <v>823332.52611000114</v>
      </c>
      <c r="E7" s="48">
        <v>4883002.884100019</v>
      </c>
      <c r="F7" s="48">
        <v>1365368.6668599991</v>
      </c>
      <c r="G7" s="48">
        <v>99452.258420000027</v>
      </c>
      <c r="H7" s="48">
        <v>18095.940089999978</v>
      </c>
      <c r="I7" s="48">
        <v>7189252.2755800188</v>
      </c>
    </row>
    <row r="8" spans="2:11">
      <c r="B8" s="47">
        <v>2012</v>
      </c>
      <c r="C8" s="47"/>
      <c r="D8" s="48">
        <v>840195.9084800015</v>
      </c>
      <c r="E8" s="48">
        <v>5151099.0235399846</v>
      </c>
      <c r="F8" s="48">
        <v>1408058.9732500033</v>
      </c>
      <c r="G8" s="48">
        <v>107701.54429999999</v>
      </c>
      <c r="H8" s="48">
        <v>18537.104830000037</v>
      </c>
      <c r="I8" s="48">
        <v>7525592.5543999895</v>
      </c>
    </row>
    <row r="9" spans="2:11">
      <c r="B9" s="47">
        <v>2013</v>
      </c>
      <c r="C9" s="47"/>
      <c r="D9" s="48">
        <v>849771.3442700014</v>
      </c>
      <c r="E9" s="48">
        <v>5444543.6090999832</v>
      </c>
      <c r="F9" s="48">
        <v>1453888.2699700024</v>
      </c>
      <c r="G9" s="48">
        <v>116454.52990999994</v>
      </c>
      <c r="H9" s="48">
        <v>19170.105830000011</v>
      </c>
      <c r="I9" s="48">
        <v>7883827.8590799868</v>
      </c>
    </row>
    <row r="10" spans="2:11">
      <c r="B10" s="47">
        <v>2014</v>
      </c>
      <c r="C10" s="47"/>
      <c r="D10" s="48">
        <v>853614.96671999933</v>
      </c>
      <c r="E10" s="48">
        <v>5654245.3628200023</v>
      </c>
      <c r="F10" s="48">
        <v>1475113.4939899985</v>
      </c>
      <c r="G10" s="48">
        <v>123516.43977000006</v>
      </c>
      <c r="H10" s="48">
        <v>19755.526400000013</v>
      </c>
      <c r="I10" s="48">
        <v>8126245.7897000005</v>
      </c>
    </row>
    <row r="11" spans="2:11">
      <c r="B11" s="47">
        <v>2015</v>
      </c>
      <c r="C11" s="47"/>
      <c r="D11" s="48">
        <v>866570.22713999904</v>
      </c>
      <c r="E11" s="48">
        <v>5854633.2526199855</v>
      </c>
      <c r="F11" s="48">
        <v>1492582.3197100002</v>
      </c>
      <c r="G11" s="48">
        <v>126146.7780500001</v>
      </c>
      <c r="H11" s="48">
        <v>20489.345300000004</v>
      </c>
      <c r="I11" s="48">
        <v>8360421.9228199851</v>
      </c>
    </row>
    <row r="12" spans="2:11">
      <c r="B12" s="47">
        <v>2016</v>
      </c>
      <c r="C12" s="47"/>
      <c r="D12" s="49">
        <v>880035.74225000117</v>
      </c>
      <c r="E12" s="49">
        <v>6078750.8298199791</v>
      </c>
      <c r="F12" s="49">
        <v>1515316.8190599994</v>
      </c>
      <c r="G12" s="49">
        <v>127783.98148</v>
      </c>
      <c r="H12" s="49">
        <v>21290.935639999985</v>
      </c>
      <c r="I12" s="48">
        <v>8623178.3082499783</v>
      </c>
    </row>
    <row r="13" spans="2:11">
      <c r="B13" s="47">
        <v>2017</v>
      </c>
      <c r="C13" s="47"/>
      <c r="D13" s="48">
        <v>892032.10908000171</v>
      </c>
      <c r="E13" s="48">
        <v>6301951.7490800014</v>
      </c>
      <c r="F13" s="48">
        <v>1535639.4871500004</v>
      </c>
      <c r="G13" s="48">
        <v>129198.52848999998</v>
      </c>
      <c r="H13" s="48">
        <v>22205.811080000018</v>
      </c>
      <c r="I13" s="48">
        <v>8881027.6848800033</v>
      </c>
    </row>
    <row r="14" spans="2:11">
      <c r="B14" s="47">
        <v>2018</v>
      </c>
      <c r="C14" s="47"/>
      <c r="D14" s="48">
        <v>911251.40633000177</v>
      </c>
      <c r="E14" s="48">
        <v>6639113.9908599965</v>
      </c>
      <c r="F14" s="48">
        <v>1610805.7869399975</v>
      </c>
      <c r="G14" s="48">
        <v>133154.47646999999</v>
      </c>
      <c r="H14" s="48">
        <v>23610.275499999996</v>
      </c>
      <c r="I14" s="48">
        <v>9317935.9360999949</v>
      </c>
    </row>
    <row r="15" spans="2:11">
      <c r="B15" s="47">
        <v>2019</v>
      </c>
      <c r="C15" s="47"/>
      <c r="D15" s="48">
        <v>941258.33551000012</v>
      </c>
      <c r="E15" s="48">
        <v>6963418.5504199909</v>
      </c>
      <c r="F15" s="48">
        <v>1692196.8619700018</v>
      </c>
      <c r="G15" s="48">
        <v>137928.00965999984</v>
      </c>
      <c r="H15" s="48">
        <v>24998.320610000002</v>
      </c>
      <c r="I15" s="48">
        <v>9759800.0781699922</v>
      </c>
    </row>
    <row r="16" spans="2:11">
      <c r="B16" s="47">
        <v>2020</v>
      </c>
      <c r="C16" s="47"/>
      <c r="D16" s="48">
        <v>934830.95553000015</v>
      </c>
      <c r="E16" s="48">
        <v>7168760.3746499866</v>
      </c>
      <c r="F16" s="48">
        <v>1716601.2477200024</v>
      </c>
      <c r="G16" s="48">
        <v>139481.00810000006</v>
      </c>
      <c r="H16" s="48">
        <v>25586.222180000001</v>
      </c>
      <c r="I16" s="48">
        <v>9985259.8081799876</v>
      </c>
    </row>
    <row r="17" spans="2:9">
      <c r="B17" s="47"/>
      <c r="C17" s="47"/>
      <c r="D17" s="48"/>
      <c r="E17" s="48"/>
      <c r="F17" s="48"/>
      <c r="G17" s="48"/>
      <c r="H17" s="48"/>
      <c r="I17" s="48"/>
    </row>
    <row r="18" spans="2:9">
      <c r="B18" s="47">
        <v>2021</v>
      </c>
      <c r="C18" s="47" t="s">
        <v>116</v>
      </c>
      <c r="D18" s="48">
        <v>943238.2103500003</v>
      </c>
      <c r="E18" s="48">
        <v>7246793.5733700013</v>
      </c>
      <c r="F18" s="48">
        <v>1731033.1283699996</v>
      </c>
      <c r="G18" s="48">
        <v>140771.30845000001</v>
      </c>
      <c r="H18" s="48">
        <v>25860.56504999999</v>
      </c>
      <c r="I18" s="48">
        <v>10087696.78559</v>
      </c>
    </row>
    <row r="19" spans="2:9">
      <c r="B19" s="47"/>
      <c r="C19" s="47" t="s">
        <v>117</v>
      </c>
      <c r="D19" s="48">
        <v>941036.2800800004</v>
      </c>
      <c r="E19" s="48">
        <v>7262416.8523399979</v>
      </c>
      <c r="F19" s="48">
        <v>1730238.198040002</v>
      </c>
      <c r="G19" s="48">
        <v>140991.78568999984</v>
      </c>
      <c r="H19" s="48">
        <v>25837.455249999999</v>
      </c>
      <c r="I19" s="48">
        <v>10100520.571400002</v>
      </c>
    </row>
    <row r="20" spans="2:9">
      <c r="B20" s="47"/>
      <c r="C20" s="47" t="s">
        <v>118</v>
      </c>
      <c r="D20" s="48">
        <v>941424.81355000031</v>
      </c>
      <c r="E20" s="48">
        <v>7277049.4986599898</v>
      </c>
      <c r="F20" s="48">
        <v>1733762.0797200014</v>
      </c>
      <c r="G20" s="48">
        <v>141409.82865999988</v>
      </c>
      <c r="H20" s="48">
        <v>25942.088170000003</v>
      </c>
      <c r="I20" s="48">
        <v>10119588.308759991</v>
      </c>
    </row>
    <row r="21" spans="2:9">
      <c r="B21" s="47"/>
      <c r="C21" s="47" t="s">
        <v>119</v>
      </c>
      <c r="D21" s="48">
        <v>941359.99406999943</v>
      </c>
      <c r="E21" s="48">
        <v>7289054.5718799839</v>
      </c>
      <c r="F21" s="48">
        <v>1737842.9220700038</v>
      </c>
      <c r="G21" s="48">
        <v>141906.24934999979</v>
      </c>
      <c r="H21" s="48">
        <v>26032.011889999991</v>
      </c>
      <c r="I21" s="48">
        <v>10136195.749259984</v>
      </c>
    </row>
    <row r="22" spans="2:9">
      <c r="B22" s="47"/>
      <c r="C22" s="47" t="s">
        <v>120</v>
      </c>
      <c r="D22" s="48">
        <v>942059.60006999993</v>
      </c>
      <c r="E22" s="48">
        <v>7303065.717689991</v>
      </c>
      <c r="F22" s="48">
        <v>1740518.3103200018</v>
      </c>
      <c r="G22" s="48">
        <v>142375.42885999978</v>
      </c>
      <c r="H22" s="48">
        <v>26117.613589999979</v>
      </c>
      <c r="I22" s="48">
        <v>10154136.670529993</v>
      </c>
    </row>
    <row r="23" spans="2:9">
      <c r="B23" s="47"/>
      <c r="C23" s="47" t="s">
        <v>121</v>
      </c>
      <c r="D23" s="48">
        <v>944092.82411000133</v>
      </c>
      <c r="E23" s="48">
        <v>7322908.2769199889</v>
      </c>
      <c r="F23" s="48">
        <v>1744071.1067300015</v>
      </c>
      <c r="G23" s="48">
        <v>142883.8839799999</v>
      </c>
      <c r="H23" s="48">
        <v>26273.380219999992</v>
      </c>
      <c r="I23" s="48">
        <v>10180229.471959993</v>
      </c>
    </row>
    <row r="24" spans="2:9">
      <c r="B24" s="47"/>
      <c r="C24" s="47" t="s">
        <v>122</v>
      </c>
      <c r="D24" s="48">
        <v>945579.74860000168</v>
      </c>
      <c r="E24" s="48">
        <v>7340711.8656399902</v>
      </c>
      <c r="F24" s="48">
        <v>1746269.3148200016</v>
      </c>
      <c r="G24" s="48">
        <v>143308.5389199999</v>
      </c>
      <c r="H24" s="48">
        <v>26424.816279999995</v>
      </c>
      <c r="I24" s="48">
        <v>10202294.284259994</v>
      </c>
    </row>
    <row r="25" spans="2:9">
      <c r="B25" s="47"/>
      <c r="C25" s="47" t="s">
        <v>123</v>
      </c>
      <c r="D25" s="48">
        <v>945563.88045000145</v>
      </c>
      <c r="E25" s="48">
        <v>7356291.738009993</v>
      </c>
      <c r="F25" s="48">
        <v>1745590.2384700014</v>
      </c>
      <c r="G25" s="48">
        <v>143176.47825999977</v>
      </c>
      <c r="H25" s="48">
        <v>26532.376869999996</v>
      </c>
      <c r="I25" s="48">
        <v>10217154.712059993</v>
      </c>
    </row>
    <row r="26" spans="2:9">
      <c r="B26" s="47"/>
      <c r="C26" s="47" t="s">
        <v>124</v>
      </c>
      <c r="D26" s="48">
        <v>945009.97215000005</v>
      </c>
      <c r="E26" s="48">
        <v>7373085.4459599918</v>
      </c>
      <c r="F26" s="48">
        <v>1745873.9961300017</v>
      </c>
      <c r="G26" s="48">
        <v>143277.3045399999</v>
      </c>
      <c r="H26" s="48">
        <v>26604.948040000003</v>
      </c>
      <c r="I26" s="48">
        <v>10233851.66681999</v>
      </c>
    </row>
    <row r="27" spans="2:9">
      <c r="B27" s="47"/>
      <c r="C27" s="47" t="s">
        <v>125</v>
      </c>
      <c r="D27" s="48">
        <v>944925.72857999988</v>
      </c>
      <c r="E27" s="48">
        <v>7389930.9019699944</v>
      </c>
      <c r="F27" s="48">
        <v>1747238.3304899998</v>
      </c>
      <c r="G27" s="48">
        <v>142756.41787</v>
      </c>
      <c r="H27" s="48">
        <v>26671.861140000008</v>
      </c>
      <c r="I27" s="48">
        <v>10251523.240049994</v>
      </c>
    </row>
    <row r="28" spans="2:9">
      <c r="B28" s="47"/>
      <c r="C28" s="47" t="s">
        <v>126</v>
      </c>
      <c r="D28" s="48">
        <v>945748.17267000035</v>
      </c>
      <c r="E28" s="48">
        <v>7415372.0827699983</v>
      </c>
      <c r="F28" s="48">
        <v>1749720.7653500002</v>
      </c>
      <c r="G28" s="48">
        <v>142696.20940999984</v>
      </c>
      <c r="H28" s="48">
        <v>26713.207850000017</v>
      </c>
      <c r="I28" s="48">
        <v>10280250.43805</v>
      </c>
    </row>
    <row r="29" spans="2:9">
      <c r="B29" s="47"/>
      <c r="C29" s="47" t="s">
        <v>127</v>
      </c>
      <c r="D29" s="48">
        <v>948340.07063000125</v>
      </c>
      <c r="E29" s="48">
        <v>7438437.5625699917</v>
      </c>
      <c r="F29" s="48">
        <v>1752308.1694200011</v>
      </c>
      <c r="G29" s="48">
        <v>143182.92020999981</v>
      </c>
      <c r="H29" s="48">
        <v>26821.145049999988</v>
      </c>
      <c r="I29" s="48">
        <v>10309089.867879996</v>
      </c>
    </row>
    <row r="30" spans="2:9">
      <c r="B30" s="47">
        <v>2022</v>
      </c>
      <c r="C30" s="47" t="s">
        <v>116</v>
      </c>
      <c r="D30" s="48">
        <v>985214.03377000219</v>
      </c>
      <c r="E30" s="48">
        <v>7758140.1869999804</v>
      </c>
      <c r="F30" s="48">
        <v>1824988.8452400011</v>
      </c>
      <c r="G30" s="48">
        <v>149064.90041000018</v>
      </c>
      <c r="H30" s="48">
        <v>27986.217130000026</v>
      </c>
      <c r="I30" s="48">
        <v>10745394.183549983</v>
      </c>
    </row>
    <row r="31" spans="2:9">
      <c r="B31" s="47"/>
      <c r="C31" s="47" t="s">
        <v>117</v>
      </c>
      <c r="D31" s="48">
        <v>982588.27718000172</v>
      </c>
      <c r="E31" s="48">
        <v>7775011.6909999773</v>
      </c>
      <c r="F31" s="48">
        <v>1820896.1877200021</v>
      </c>
      <c r="G31" s="48">
        <v>149068.4345800002</v>
      </c>
      <c r="H31" s="48">
        <v>27941.507630000011</v>
      </c>
      <c r="I31" s="48">
        <v>10755506.098109983</v>
      </c>
    </row>
    <row r="32" spans="2:9">
      <c r="B32" s="47"/>
      <c r="C32" s="47" t="s">
        <v>118</v>
      </c>
      <c r="D32" s="48">
        <v>985076</v>
      </c>
      <c r="E32" s="48">
        <v>7795570</v>
      </c>
      <c r="F32" s="48">
        <v>1823524</v>
      </c>
      <c r="G32" s="48">
        <v>149525</v>
      </c>
      <c r="H32" s="48">
        <v>28060</v>
      </c>
      <c r="I32" s="48">
        <v>10781754</v>
      </c>
    </row>
    <row r="33" spans="2:43">
      <c r="B33" s="47"/>
      <c r="C33" s="47" t="s">
        <v>119</v>
      </c>
      <c r="D33" s="48">
        <v>985733.89956000145</v>
      </c>
      <c r="E33" s="48">
        <v>7807949.7998999711</v>
      </c>
      <c r="F33" s="48">
        <v>1826366.3945600009</v>
      </c>
      <c r="G33" s="48">
        <v>149891.28719999999</v>
      </c>
      <c r="H33" s="48">
        <v>28144.779760000012</v>
      </c>
      <c r="I33" s="48">
        <v>10798086.160979977</v>
      </c>
    </row>
    <row r="34" spans="2:43">
      <c r="B34" s="47"/>
      <c r="C34" s="47" t="s">
        <v>120</v>
      </c>
      <c r="D34" s="48">
        <v>985196.42394000024</v>
      </c>
      <c r="E34" s="48">
        <v>7820163.3506099796</v>
      </c>
      <c r="F34" s="48">
        <v>1826945.5167200025</v>
      </c>
      <c r="G34" s="48">
        <v>149823.72634000005</v>
      </c>
      <c r="H34" s="48">
        <v>28227.983300000018</v>
      </c>
      <c r="I34" s="48">
        <v>10810357.000909982</v>
      </c>
    </row>
    <row r="35" spans="2:43">
      <c r="B35" s="47"/>
      <c r="C35" s="47" t="s">
        <v>121</v>
      </c>
      <c r="D35" s="48">
        <v>986183.37166000076</v>
      </c>
      <c r="E35" s="48">
        <v>7837241.174000008</v>
      </c>
      <c r="F35" s="48">
        <v>1830294.081190004</v>
      </c>
      <c r="G35" s="48">
        <v>150160.49911</v>
      </c>
      <c r="H35" s="48">
        <v>28309.288980000012</v>
      </c>
      <c r="I35" s="48">
        <v>10832188.414940011</v>
      </c>
    </row>
    <row r="36" spans="2:43">
      <c r="B36" s="47"/>
      <c r="C36" s="47" t="s">
        <v>122</v>
      </c>
      <c r="D36" s="48">
        <v>986007.702920001</v>
      </c>
      <c r="E36" s="48">
        <v>7848276.8078999929</v>
      </c>
      <c r="F36" s="48">
        <v>1832679.8797800019</v>
      </c>
      <c r="G36" s="48">
        <v>150504.31154000008</v>
      </c>
      <c r="H36" s="48">
        <v>28386.143840000012</v>
      </c>
      <c r="I36" s="48">
        <v>10845854.845979996</v>
      </c>
    </row>
    <row r="37" spans="2:43">
      <c r="B37" s="47"/>
      <c r="C37" s="47" t="s">
        <v>123</v>
      </c>
      <c r="D37" s="48">
        <v>985306.33213999961</v>
      </c>
      <c r="E37" s="48">
        <v>7860076.5693500005</v>
      </c>
      <c r="F37" s="48">
        <v>1832680.5059600023</v>
      </c>
      <c r="G37" s="48">
        <v>150502.97281000006</v>
      </c>
      <c r="H37" s="48">
        <v>28422.25586000003</v>
      </c>
      <c r="I37" s="48">
        <v>10856988.636120003</v>
      </c>
    </row>
    <row r="38" spans="2:43">
      <c r="B38" s="47"/>
      <c r="C38" s="47" t="s">
        <v>124</v>
      </c>
      <c r="D38" s="48">
        <v>983331.84329000092</v>
      </c>
      <c r="E38" s="48">
        <v>7871488.1589599773</v>
      </c>
      <c r="F38" s="48">
        <v>1833263.4481600011</v>
      </c>
      <c r="G38" s="48">
        <v>150496.92816000019</v>
      </c>
      <c r="H38" s="48">
        <v>28468.398370000014</v>
      </c>
      <c r="I38" s="48">
        <v>10867048.776939979</v>
      </c>
    </row>
    <row r="39" spans="2:43">
      <c r="B39" s="47"/>
      <c r="C39" s="47" t="s">
        <v>125</v>
      </c>
      <c r="D39" s="48">
        <v>981984.51321000094</v>
      </c>
      <c r="E39" s="48">
        <v>7890228.43887999</v>
      </c>
      <c r="F39" s="48">
        <v>1836032.3864400033</v>
      </c>
      <c r="G39" s="48">
        <v>149808.14063000007</v>
      </c>
      <c r="H39" s="48">
        <v>28514.443850000018</v>
      </c>
      <c r="I39" s="48">
        <v>10886567.923009995</v>
      </c>
    </row>
    <row r="40" spans="2:43">
      <c r="B40" s="53"/>
      <c r="C40" s="50" t="s">
        <v>126</v>
      </c>
      <c r="D40" s="52">
        <v>981508.8653200015</v>
      </c>
      <c r="E40" s="52">
        <v>7914175.0362599799</v>
      </c>
      <c r="F40" s="52">
        <v>1839195.7647400016</v>
      </c>
      <c r="G40" s="52">
        <v>149610.25664999997</v>
      </c>
      <c r="H40" s="52">
        <v>28618.809560000023</v>
      </c>
      <c r="I40" s="52">
        <v>10913108.732529987</v>
      </c>
    </row>
    <row r="41" spans="2:43">
      <c r="B41" s="53"/>
      <c r="C41" s="47" t="s">
        <v>127</v>
      </c>
      <c r="D41" s="48"/>
      <c r="E41" s="48"/>
      <c r="F41" s="48"/>
      <c r="G41" s="48"/>
      <c r="H41" s="48"/>
      <c r="I41" s="48"/>
      <c r="L41" s="235"/>
      <c r="M41" s="235"/>
      <c r="N41" s="235"/>
      <c r="O41" s="235"/>
      <c r="P41" s="235"/>
      <c r="Q41" s="235"/>
    </row>
    <row r="42" spans="2:43" ht="15.75" customHeight="1">
      <c r="B42" s="53"/>
      <c r="C42" s="47"/>
      <c r="D42" s="60"/>
      <c r="E42" s="60"/>
      <c r="F42" s="60"/>
      <c r="G42" s="60"/>
      <c r="H42" s="60"/>
      <c r="I42" s="60"/>
    </row>
    <row r="43" spans="2:43">
      <c r="B43" s="47"/>
      <c r="C43" s="47"/>
      <c r="D43" s="58" t="s">
        <v>129</v>
      </c>
      <c r="E43" s="54"/>
      <c r="F43" s="54"/>
      <c r="G43" s="54"/>
      <c r="H43" s="54"/>
      <c r="I43" s="54"/>
    </row>
    <row r="44" spans="2:43">
      <c r="B44" s="47">
        <v>2010</v>
      </c>
      <c r="C44" s="47"/>
      <c r="D44" s="54">
        <v>2.834365539271877</v>
      </c>
      <c r="E44" s="54">
        <v>5.7338720293969914</v>
      </c>
      <c r="F44" s="54">
        <v>4.0954971341678359</v>
      </c>
      <c r="G44" s="54">
        <v>4.688202749908954</v>
      </c>
      <c r="H44" s="54">
        <v>2.3744656387648222</v>
      </c>
      <c r="I44" s="54">
        <v>5.0475144168232511</v>
      </c>
    </row>
    <row r="45" spans="2:43">
      <c r="B45" s="47">
        <v>2011</v>
      </c>
      <c r="C45" s="47"/>
      <c r="D45" s="54">
        <v>2.9014444029264341</v>
      </c>
      <c r="E45" s="54">
        <v>5.3685561372920132</v>
      </c>
      <c r="F45" s="54">
        <v>3.3586127301064916</v>
      </c>
      <c r="G45" s="54">
        <v>4.457019869091039</v>
      </c>
      <c r="H45" s="54">
        <v>3.9551855730864283</v>
      </c>
      <c r="I45" s="54">
        <v>4.6783198404127813</v>
      </c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</row>
    <row r="46" spans="2:43">
      <c r="B46" s="47">
        <v>2012</v>
      </c>
      <c r="C46" s="47"/>
      <c r="D46" s="55">
        <v>2.0481861016319547</v>
      </c>
      <c r="E46" s="55">
        <v>5.4903948615909526</v>
      </c>
      <c r="F46" s="55">
        <v>3.1266505103109798</v>
      </c>
      <c r="G46" s="55">
        <v>8.2947195076879421</v>
      </c>
      <c r="H46" s="55">
        <v>2.4379210906199322</v>
      </c>
      <c r="I46" s="55">
        <v>4.678376358587788</v>
      </c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</row>
    <row r="47" spans="2:43">
      <c r="B47" s="47">
        <v>2013</v>
      </c>
      <c r="C47" s="47"/>
      <c r="D47" s="54">
        <v>1.1396670340043435</v>
      </c>
      <c r="E47" s="54">
        <v>5.6967374189272446</v>
      </c>
      <c r="F47" s="54">
        <v>3.2547853172810282</v>
      </c>
      <c r="G47" s="54">
        <v>8.1270753050844959</v>
      </c>
      <c r="H47" s="54">
        <v>3.4147781209908246</v>
      </c>
      <c r="I47" s="54">
        <v>4.7602272125474965</v>
      </c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</row>
    <row r="48" spans="2:43">
      <c r="B48" s="47">
        <v>2014</v>
      </c>
      <c r="C48" s="47"/>
      <c r="D48" s="54">
        <v>0.45231255159583483</v>
      </c>
      <c r="E48" s="54">
        <v>3.8515947116214644</v>
      </c>
      <c r="F48" s="54">
        <v>1.4598937523881528</v>
      </c>
      <c r="G48" s="54">
        <v>6.0640920241211704</v>
      </c>
      <c r="H48" s="54">
        <v>3.053820230266302</v>
      </c>
      <c r="I48" s="54">
        <v>3.0748759987296648</v>
      </c>
    </row>
    <row r="49" spans="2:9">
      <c r="B49" s="47">
        <v>2015</v>
      </c>
      <c r="C49" s="47"/>
      <c r="D49" s="54">
        <v>1.5176936821738263</v>
      </c>
      <c r="E49" s="54">
        <v>3.5440253639796415</v>
      </c>
      <c r="F49" s="54">
        <v>1.1842360463228285</v>
      </c>
      <c r="G49" s="54">
        <v>2.1295450912429015</v>
      </c>
      <c r="H49" s="54">
        <v>3.7144993514320657</v>
      </c>
      <c r="I49" s="54">
        <v>2.8817259430769626</v>
      </c>
    </row>
    <row r="50" spans="2:9">
      <c r="B50" s="47">
        <v>2016</v>
      </c>
      <c r="C50" s="47"/>
      <c r="D50" s="54">
        <v>1.55388619274901</v>
      </c>
      <c r="E50" s="54">
        <v>3.8280378553122718</v>
      </c>
      <c r="F50" s="54">
        <v>1.5231655266033428</v>
      </c>
      <c r="G50" s="54">
        <v>1.2978559225277797</v>
      </c>
      <c r="H50" s="54">
        <v>3.9122301287000116</v>
      </c>
      <c r="I50" s="54">
        <v>3.1428603467104077</v>
      </c>
    </row>
    <row r="51" spans="2:9">
      <c r="B51" s="47">
        <v>2017</v>
      </c>
      <c r="C51" s="47"/>
      <c r="D51" s="54">
        <v>1.3631681367087811</v>
      </c>
      <c r="E51" s="54">
        <v>3.6718221474893342</v>
      </c>
      <c r="F51" s="54">
        <v>1.3411497737224165</v>
      </c>
      <c r="G51" s="54">
        <v>1.1069830456185814</v>
      </c>
      <c r="H51" s="54">
        <v>4.2970184846232273</v>
      </c>
      <c r="I51" s="54">
        <v>2.9901895497549402</v>
      </c>
    </row>
    <row r="52" spans="2:9">
      <c r="B52" s="47">
        <v>2018</v>
      </c>
      <c r="C52" s="47"/>
      <c r="D52" s="54">
        <v>2.1545521797216471</v>
      </c>
      <c r="E52" s="54">
        <v>5.3501241393861143</v>
      </c>
      <c r="F52" s="54">
        <v>4.8947881595242437</v>
      </c>
      <c r="G52" s="54">
        <v>3.0619141148393147</v>
      </c>
      <c r="H52" s="54">
        <v>6.3247607346571089</v>
      </c>
      <c r="I52" s="54">
        <v>4.9195686211386258</v>
      </c>
    </row>
    <row r="53" spans="2:9">
      <c r="B53" s="47">
        <v>2019</v>
      </c>
      <c r="C53" s="47"/>
      <c r="D53" s="54">
        <v>3.2929363918184906</v>
      </c>
      <c r="E53" s="54">
        <v>4.8847566106932527</v>
      </c>
      <c r="F53" s="54">
        <v>5.0528173967279377</v>
      </c>
      <c r="G53" s="54">
        <v>3.5849588512146813</v>
      </c>
      <c r="H53" s="54">
        <v>5.8789873502323342</v>
      </c>
      <c r="I53" s="54">
        <v>4.7420817775544633</v>
      </c>
    </row>
    <row r="54" spans="2:9">
      <c r="B54" s="47">
        <v>2020</v>
      </c>
      <c r="C54" s="47"/>
      <c r="D54" s="54">
        <v>-0.68284972759549145</v>
      </c>
      <c r="E54" s="54">
        <v>2.9488651693584611</v>
      </c>
      <c r="F54" s="54">
        <v>1.4421717885466867</v>
      </c>
      <c r="G54" s="54">
        <v>1.1259485610125131</v>
      </c>
      <c r="H54" s="54">
        <v>2.3517642611752709</v>
      </c>
      <c r="I54" s="54">
        <v>2.3100855366317896</v>
      </c>
    </row>
    <row r="55" spans="2:9">
      <c r="B55" s="47"/>
      <c r="C55" s="47"/>
      <c r="D55" s="54"/>
      <c r="E55" s="54"/>
      <c r="F55" s="54"/>
      <c r="G55" s="54"/>
      <c r="H55" s="54"/>
      <c r="I55" s="54"/>
    </row>
    <row r="56" spans="2:9">
      <c r="B56" s="47">
        <v>2021</v>
      </c>
      <c r="C56" s="47" t="s">
        <v>116</v>
      </c>
      <c r="D56" s="54">
        <v>0.36972901412513082</v>
      </c>
      <c r="E56" s="54">
        <v>3.8882776277241238</v>
      </c>
      <c r="F56" s="54">
        <v>2.3822211133271542</v>
      </c>
      <c r="G56" s="54">
        <v>2.1061899755456137</v>
      </c>
      <c r="H56" s="54">
        <v>3.2795252547001663</v>
      </c>
      <c r="I56" s="54">
        <v>3.2624286833564886</v>
      </c>
    </row>
    <row r="57" spans="2:9">
      <c r="B57" s="47"/>
      <c r="C57" s="47" t="s">
        <v>117</v>
      </c>
      <c r="D57" s="54">
        <v>-0.49209943372119369</v>
      </c>
      <c r="E57" s="54">
        <v>2.925333185345913</v>
      </c>
      <c r="F57" s="54">
        <v>1.4079892080371526</v>
      </c>
      <c r="G57" s="54">
        <v>1.3029946925741775</v>
      </c>
      <c r="H57" s="54">
        <v>2.3973559784202347</v>
      </c>
      <c r="I57" s="54">
        <v>2.3115096134214808</v>
      </c>
    </row>
    <row r="58" spans="2:9">
      <c r="B58" s="47"/>
      <c r="C58" s="47" t="s">
        <v>118</v>
      </c>
      <c r="D58" s="54">
        <v>-0.46670825129586646</v>
      </c>
      <c r="E58" s="54">
        <v>3.0667695768415104</v>
      </c>
      <c r="F58" s="54">
        <v>1.5946475384211345</v>
      </c>
      <c r="G58" s="54">
        <v>1.3311072087690556</v>
      </c>
      <c r="H58" s="54">
        <v>2.4771933726362105</v>
      </c>
      <c r="I58" s="54">
        <v>2.4480583434038472</v>
      </c>
    </row>
    <row r="59" spans="2:9">
      <c r="B59" s="47"/>
      <c r="C59" s="47" t="s">
        <v>119</v>
      </c>
      <c r="D59" s="54">
        <v>-0.25914637685900965</v>
      </c>
      <c r="E59" s="54">
        <v>3.1781318935883096</v>
      </c>
      <c r="F59" s="54">
        <v>1.8755423844956765</v>
      </c>
      <c r="G59" s="54">
        <v>1.6398828402439003</v>
      </c>
      <c r="H59" s="54">
        <v>2.669134072389534</v>
      </c>
      <c r="I59" s="54">
        <v>2.601785862025463</v>
      </c>
    </row>
    <row r="60" spans="2:9">
      <c r="B60" s="47"/>
      <c r="C60" s="47" t="s">
        <v>120</v>
      </c>
      <c r="D60" s="54">
        <v>0.2001157982552515</v>
      </c>
      <c r="E60" s="54">
        <v>3.5977214971804505</v>
      </c>
      <c r="F60" s="54">
        <v>2.4648315919674646</v>
      </c>
      <c r="G60" s="54">
        <v>2.284521061121203</v>
      </c>
      <c r="H60" s="54">
        <v>3.1844157248039462</v>
      </c>
      <c r="I60" s="54">
        <v>3.0585853388375162</v>
      </c>
    </row>
    <row r="61" spans="2:9">
      <c r="B61" s="47"/>
      <c r="C61" s="47" t="s">
        <v>121</v>
      </c>
      <c r="D61" s="54">
        <v>0.67643310275171675</v>
      </c>
      <c r="E61" s="54">
        <v>3.7582759869253524</v>
      </c>
      <c r="F61" s="54">
        <v>2.4528172425913652</v>
      </c>
      <c r="G61" s="54">
        <v>2.5782830515444166</v>
      </c>
      <c r="H61" s="54">
        <v>3.7299818457628975</v>
      </c>
      <c r="I61" s="54">
        <v>3.223172074370817</v>
      </c>
    </row>
    <row r="62" spans="2:9">
      <c r="B62" s="47"/>
      <c r="C62" s="47" t="s">
        <v>122</v>
      </c>
      <c r="D62" s="54">
        <v>0.92347959409271319</v>
      </c>
      <c r="E62" s="54">
        <v>3.7885017408723964</v>
      </c>
      <c r="F62" s="54">
        <v>2.2388357232166367</v>
      </c>
      <c r="G62" s="54">
        <v>2.7047161123583185</v>
      </c>
      <c r="H62" s="54">
        <v>3.9926058598369174</v>
      </c>
      <c r="I62" s="54">
        <v>3.2342753480176789</v>
      </c>
    </row>
    <row r="63" spans="2:9">
      <c r="B63" s="47"/>
      <c r="C63" s="47" t="s">
        <v>123</v>
      </c>
      <c r="D63" s="54">
        <v>0.99718315637180588</v>
      </c>
      <c r="E63" s="54">
        <v>3.7238178330673444</v>
      </c>
      <c r="F63" s="54">
        <v>2.0581079371133404</v>
      </c>
      <c r="G63" s="54">
        <v>2.4141673343687442</v>
      </c>
      <c r="H63" s="54">
        <v>4.3785130409769835</v>
      </c>
      <c r="I63" s="54">
        <v>3.1616009789557031</v>
      </c>
    </row>
    <row r="64" spans="2:9">
      <c r="B64" s="47"/>
      <c r="C64" s="47" t="s">
        <v>124</v>
      </c>
      <c r="D64" s="54">
        <v>1.1670214680247204</v>
      </c>
      <c r="E64" s="54">
        <v>3.79886833293408</v>
      </c>
      <c r="F64" s="54">
        <v>2.1578066887597114</v>
      </c>
      <c r="G64" s="54">
        <v>2.619265836445428</v>
      </c>
      <c r="H64" s="54">
        <v>4.5119098548184855</v>
      </c>
      <c r="I64" s="54">
        <v>3.2530794405027041</v>
      </c>
    </row>
    <row r="65" spans="2:20">
      <c r="B65" s="47"/>
      <c r="C65" s="47" t="s">
        <v>125</v>
      </c>
      <c r="D65" s="54">
        <v>1.2512699116311143</v>
      </c>
      <c r="E65" s="54">
        <v>3.7690441551522014</v>
      </c>
      <c r="F65" s="54">
        <v>2.1334407757751972</v>
      </c>
      <c r="G65" s="54">
        <v>2.6013398240358532</v>
      </c>
      <c r="H65" s="54">
        <v>4.7230913715174516</v>
      </c>
      <c r="I65" s="54">
        <v>3.23672652642224</v>
      </c>
    </row>
    <row r="66" spans="2:20">
      <c r="B66" s="47"/>
      <c r="C66" s="47" t="s">
        <v>126</v>
      </c>
      <c r="D66" s="54">
        <v>1.3775638647707922</v>
      </c>
      <c r="E66" s="54">
        <v>3.7929940423314656</v>
      </c>
      <c r="F66" s="54">
        <v>2.1252349141593685</v>
      </c>
      <c r="G66" s="54">
        <v>2.6746169462452229</v>
      </c>
      <c r="H66" s="54">
        <v>4.6743092711652112</v>
      </c>
      <c r="I66" s="54">
        <v>3.2662611932311014</v>
      </c>
    </row>
    <row r="67" spans="2:20">
      <c r="B67" s="47"/>
      <c r="C67" s="47" t="s">
        <v>127</v>
      </c>
      <c r="D67" s="54">
        <v>1.4450864105523875</v>
      </c>
      <c r="E67" s="54">
        <v>3.7618385024227097</v>
      </c>
      <c r="F67" s="54">
        <v>2.0800941247959948</v>
      </c>
      <c r="G67" s="54">
        <v>2.654061768284377</v>
      </c>
      <c r="H67" s="54">
        <v>4.8265150724958961</v>
      </c>
      <c r="I67" s="54">
        <v>3.2430809605447086</v>
      </c>
    </row>
    <row r="68" spans="2:20">
      <c r="B68" s="47">
        <v>2022</v>
      </c>
      <c r="C68" s="47" t="s">
        <v>116</v>
      </c>
      <c r="D68" s="54">
        <v>4.450182674896741</v>
      </c>
      <c r="E68" s="54">
        <v>7.0561774452778447</v>
      </c>
      <c r="F68" s="54">
        <v>5.4277249424147911</v>
      </c>
      <c r="G68" s="54">
        <v>5.8915357478160679</v>
      </c>
      <c r="H68" s="54">
        <v>8.219666027753858</v>
      </c>
      <c r="I68" s="54">
        <v>6.5197974516788104</v>
      </c>
    </row>
    <row r="69" spans="2:20">
      <c r="B69" s="47"/>
      <c r="C69" s="47" t="s">
        <v>117</v>
      </c>
      <c r="D69" s="54">
        <v>4.4155573998134079</v>
      </c>
      <c r="E69" s="54">
        <v>7.058185299495956</v>
      </c>
      <c r="F69" s="54">
        <v>5.2396247974814569</v>
      </c>
      <c r="G69" s="54">
        <v>5.7284535056237873</v>
      </c>
      <c r="H69" s="54">
        <v>8.1434195420619471</v>
      </c>
      <c r="I69" s="54">
        <v>6.4846709838361827</v>
      </c>
    </row>
    <row r="70" spans="2:20">
      <c r="B70" s="47"/>
      <c r="C70" s="47" t="s">
        <v>118</v>
      </c>
      <c r="D70" s="54">
        <v>4.6399999999999997</v>
      </c>
      <c r="E70" s="54">
        <v>7.13</v>
      </c>
      <c r="F70" s="54">
        <v>5.18</v>
      </c>
      <c r="G70" s="54">
        <v>5.74</v>
      </c>
      <c r="H70" s="54">
        <v>8.16</v>
      </c>
      <c r="I70" s="54">
        <v>6.54</v>
      </c>
    </row>
    <row r="71" spans="2:20">
      <c r="B71" s="47"/>
      <c r="C71" s="47" t="s">
        <v>119</v>
      </c>
      <c r="D71" s="54">
        <v>4.71380829539505</v>
      </c>
      <c r="E71" s="54">
        <v>7.1188275914657373</v>
      </c>
      <c r="F71" s="54">
        <v>5.0938707616079437</v>
      </c>
      <c r="G71" s="54">
        <v>5.6269811136405723</v>
      </c>
      <c r="H71" s="54">
        <v>8.1160375883649003</v>
      </c>
      <c r="I71" s="54">
        <v>6.529968718967516</v>
      </c>
      <c r="O71" s="236"/>
      <c r="P71" s="236"/>
      <c r="Q71" s="236"/>
      <c r="R71" s="236"/>
      <c r="S71" s="236"/>
      <c r="T71" s="236"/>
    </row>
    <row r="72" spans="2:20">
      <c r="B72" s="47"/>
      <c r="C72" s="47" t="s">
        <v>120</v>
      </c>
      <c r="D72" s="54">
        <v>4.5789909541599005</v>
      </c>
      <c r="E72" s="54">
        <v>7.0805556585289864</v>
      </c>
      <c r="F72" s="54">
        <v>4.9656016766701283</v>
      </c>
      <c r="G72" s="54">
        <v>5.2314486703490815</v>
      </c>
      <c r="H72" s="54">
        <v>8.0802547396905631</v>
      </c>
      <c r="I72" s="54">
        <v>6.4625910766447969</v>
      </c>
    </row>
    <row r="73" spans="2:20">
      <c r="B73" s="47"/>
      <c r="C73" s="47" t="s">
        <v>121</v>
      </c>
      <c r="D73" s="54">
        <v>4.4583060558349485</v>
      </c>
      <c r="E73" s="54">
        <v>7.0236151762417931</v>
      </c>
      <c r="F73" s="54">
        <v>4.9437763246742872</v>
      </c>
      <c r="G73" s="54">
        <v>5.0926773036339412</v>
      </c>
      <c r="H73" s="54">
        <v>7.74894110674893</v>
      </c>
      <c r="I73" s="54">
        <v>6.4041674578726004</v>
      </c>
    </row>
    <row r="74" spans="2:20">
      <c r="B74" s="47"/>
      <c r="C74" s="47" t="s">
        <v>122</v>
      </c>
      <c r="D74" s="54">
        <v>4.2754674452213814</v>
      </c>
      <c r="E74" s="54">
        <v>6.9143831218302587</v>
      </c>
      <c r="F74" s="54">
        <v>4.9482954448470728</v>
      </c>
      <c r="G74" s="54">
        <v>5.0211750634183261</v>
      </c>
      <c r="H74" s="54">
        <v>7.4222940255008529</v>
      </c>
      <c r="I74" s="54">
        <v>6.3079984147573764</v>
      </c>
    </row>
    <row r="75" spans="2:20">
      <c r="B75" s="47"/>
      <c r="C75" s="47" t="s">
        <v>123</v>
      </c>
      <c r="D75" s="54">
        <v>4.2030424926007504</v>
      </c>
      <c r="E75" s="54">
        <v>6.8483530735594433</v>
      </c>
      <c r="F75" s="54">
        <v>4.9891587138076066</v>
      </c>
      <c r="G75" s="54">
        <v>5.1171076695264439</v>
      </c>
      <c r="H75" s="54">
        <v>7.1229162741801355</v>
      </c>
      <c r="I75" s="54">
        <v>6.2623493731065016</v>
      </c>
    </row>
    <row r="76" spans="2:20">
      <c r="B76" s="47"/>
      <c r="C76" s="47" t="s">
        <v>124</v>
      </c>
      <c r="D76" s="54">
        <v>4.0551816667938834</v>
      </c>
      <c r="E76" s="54">
        <v>6.7597577249437713</v>
      </c>
      <c r="F76" s="54">
        <v>5.0054844864928061</v>
      </c>
      <c r="G76" s="54">
        <v>5.038916416790018</v>
      </c>
      <c r="H76" s="54">
        <v>7.0041494807595583</v>
      </c>
      <c r="I76" s="54">
        <v>6.1872805150472221</v>
      </c>
    </row>
    <row r="77" spans="2:20">
      <c r="B77" s="47"/>
      <c r="C77" s="47" t="s">
        <v>125</v>
      </c>
      <c r="D77" s="54">
        <v>3.9218727471514336</v>
      </c>
      <c r="E77" s="54">
        <v>6.7699893753624618</v>
      </c>
      <c r="F77" s="54">
        <v>5.0819658887120367</v>
      </c>
      <c r="G77" s="54">
        <v>4.9396887826238745</v>
      </c>
      <c r="H77" s="54">
        <v>6.908339468057112</v>
      </c>
      <c r="I77" s="54">
        <v>6.1946373050109305</v>
      </c>
    </row>
    <row r="78" spans="2:20">
      <c r="B78" s="47"/>
      <c r="C78" s="50" t="s">
        <v>126</v>
      </c>
      <c r="D78" s="58">
        <v>3.7812066344302675</v>
      </c>
      <c r="E78" s="58">
        <v>6.7266072143429723</v>
      </c>
      <c r="F78" s="58">
        <v>5.1136730592611812</v>
      </c>
      <c r="G78" s="58">
        <v>4.8452914541930348</v>
      </c>
      <c r="H78" s="58">
        <v>7.1335562568911159</v>
      </c>
      <c r="I78" s="58">
        <v>6.1560591183421609</v>
      </c>
    </row>
    <row r="79" spans="2:20">
      <c r="B79" s="47"/>
      <c r="C79" s="47" t="s">
        <v>127</v>
      </c>
      <c r="D79" s="54"/>
      <c r="E79" s="54"/>
      <c r="F79" s="54"/>
      <c r="G79" s="54"/>
      <c r="H79" s="54"/>
      <c r="I79" s="54"/>
    </row>
    <row r="80" spans="2:20">
      <c r="B80" s="47"/>
      <c r="C80" s="47"/>
      <c r="D80" s="54"/>
      <c r="E80" s="54"/>
      <c r="F80" s="54"/>
      <c r="G80" s="54"/>
      <c r="H80" s="54"/>
      <c r="I80" s="54"/>
    </row>
    <row r="81" spans="2:9">
      <c r="B81" s="29" t="s">
        <v>130</v>
      </c>
    </row>
    <row r="82" spans="2:9" ht="21">
      <c r="B82" s="61"/>
      <c r="C82" s="448"/>
      <c r="D82" s="449"/>
      <c r="E82" s="449"/>
      <c r="F82" s="449"/>
      <c r="G82" s="449"/>
      <c r="H82" s="449"/>
      <c r="I82" s="449"/>
    </row>
    <row r="83" spans="2:9">
      <c r="C83" s="448"/>
      <c r="D83" s="448"/>
      <c r="E83" s="448"/>
      <c r="F83" s="448"/>
      <c r="G83" s="448"/>
      <c r="H83" s="448"/>
      <c r="I83" s="448"/>
    </row>
    <row r="84" spans="2:9" ht="18.75">
      <c r="B84" s="44"/>
      <c r="C84" s="45"/>
      <c r="D84" s="45"/>
      <c r="E84" s="45"/>
      <c r="F84" s="45"/>
      <c r="G84" s="45"/>
      <c r="H84" s="45"/>
      <c r="I84" s="45"/>
    </row>
    <row r="85" spans="2:9" ht="18.75">
      <c r="B85" s="44"/>
      <c r="C85" s="45"/>
      <c r="D85" s="45"/>
      <c r="E85" s="45"/>
      <c r="F85" s="45"/>
      <c r="G85" s="45"/>
      <c r="H85" s="45"/>
      <c r="I85" s="45"/>
    </row>
    <row r="90" spans="2:9" ht="15.75" customHeight="1">
      <c r="B90" s="47"/>
      <c r="C90" s="47"/>
      <c r="D90" s="48"/>
      <c r="E90" s="48"/>
      <c r="F90" s="48"/>
      <c r="G90" s="48"/>
      <c r="H90" s="48"/>
      <c r="I90" s="48"/>
    </row>
    <row r="91" spans="2:9">
      <c r="B91" s="47"/>
      <c r="C91" s="47"/>
      <c r="D91" s="48"/>
      <c r="E91" s="48"/>
      <c r="F91" s="48"/>
      <c r="G91" s="48"/>
      <c r="H91" s="48"/>
      <c r="I91" s="48"/>
    </row>
    <row r="92" spans="2:9">
      <c r="B92" s="47"/>
      <c r="C92" s="47"/>
      <c r="D92" s="48"/>
      <c r="E92" s="48"/>
      <c r="F92" s="48"/>
      <c r="G92" s="48"/>
      <c r="H92" s="48"/>
      <c r="I92" s="48"/>
    </row>
    <row r="93" spans="2:9">
      <c r="B93" s="47"/>
      <c r="C93" s="47"/>
      <c r="D93" s="48"/>
      <c r="E93" s="48"/>
      <c r="F93" s="48"/>
      <c r="G93" s="48"/>
      <c r="H93" s="48"/>
      <c r="I93" s="48"/>
    </row>
  </sheetData>
  <mergeCells count="2">
    <mergeCell ref="C82:I82"/>
    <mergeCell ref="C83:I83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3"/>
  <sheetViews>
    <sheetView showGridLines="0" showRowColHeaders="0" showZeros="0" showOutlineSymbols="0" zoomScaleNormal="100" workbookViewId="0">
      <pane ySplit="4" topLeftCell="A62" activePane="bottomLeft" state="frozen"/>
      <selection activeCell="Q29" sqref="Q29"/>
      <selection pane="bottomLeft" activeCell="K43" sqref="K43"/>
    </sheetView>
  </sheetViews>
  <sheetFormatPr baseColWidth="10" defaultColWidth="11.5703125" defaultRowHeight="15.75"/>
  <cols>
    <col min="1" max="1" width="2.7109375" style="29" customWidth="1"/>
    <col min="2" max="2" width="8" style="29" customWidth="1"/>
    <col min="3" max="3" width="5.5703125" style="29" customWidth="1"/>
    <col min="4" max="9" width="20" style="29" customWidth="1"/>
    <col min="10" max="12" width="12" style="29" customWidth="1"/>
    <col min="13" max="16384" width="11.5703125" style="29"/>
  </cols>
  <sheetData>
    <row r="1" spans="2:16" ht="18.75">
      <c r="B1" s="44" t="s">
        <v>132</v>
      </c>
      <c r="C1" s="45"/>
      <c r="D1" s="45"/>
      <c r="E1" s="45"/>
      <c r="F1" s="45"/>
      <c r="G1" s="45"/>
      <c r="H1" s="45"/>
      <c r="I1" s="45"/>
    </row>
    <row r="2" spans="2:16" ht="18.75">
      <c r="B2" s="44" t="s">
        <v>112</v>
      </c>
      <c r="C2" s="45"/>
      <c r="D2" s="45"/>
      <c r="E2" s="45"/>
      <c r="F2" s="45"/>
      <c r="G2" s="45"/>
      <c r="H2" s="45"/>
      <c r="I2" s="45"/>
    </row>
    <row r="3" spans="2:16">
      <c r="K3" s="7" t="s">
        <v>173</v>
      </c>
    </row>
    <row r="4" spans="2:16" ht="32.1" customHeight="1">
      <c r="B4" s="296" t="s">
        <v>113</v>
      </c>
      <c r="C4" s="296"/>
      <c r="D4" s="296" t="s">
        <v>114</v>
      </c>
      <c r="E4" s="296" t="s">
        <v>49</v>
      </c>
      <c r="F4" s="296" t="s">
        <v>50</v>
      </c>
      <c r="G4" s="296" t="s">
        <v>107</v>
      </c>
      <c r="H4" s="296" t="s">
        <v>115</v>
      </c>
      <c r="I4" s="297" t="s">
        <v>45</v>
      </c>
    </row>
    <row r="5" spans="2:16">
      <c r="B5" s="36"/>
      <c r="D5" s="33"/>
    </row>
    <row r="6" spans="2:16">
      <c r="B6" s="47">
        <v>2010</v>
      </c>
      <c r="C6" s="47"/>
      <c r="D6" s="54">
        <v>854.0098516375906</v>
      </c>
      <c r="E6" s="54">
        <v>892.37764217259462</v>
      </c>
      <c r="F6" s="54">
        <v>574.12949385821184</v>
      </c>
      <c r="G6" s="54">
        <v>351.08814006829385</v>
      </c>
      <c r="H6" s="54">
        <v>462.0913540920069</v>
      </c>
      <c r="I6" s="54">
        <v>785.83047111742064</v>
      </c>
      <c r="K6" s="34"/>
      <c r="L6" s="34"/>
      <c r="M6" s="34"/>
      <c r="N6" s="34"/>
      <c r="O6" s="34"/>
      <c r="P6" s="34"/>
    </row>
    <row r="7" spans="2:16">
      <c r="B7" s="47">
        <v>2011</v>
      </c>
      <c r="C7" s="47"/>
      <c r="D7" s="54">
        <v>873.20752003164876</v>
      </c>
      <c r="E7" s="54">
        <v>923.06397400451101</v>
      </c>
      <c r="F7" s="54">
        <v>588.72296997590513</v>
      </c>
      <c r="G7" s="54">
        <v>360.34340878210691</v>
      </c>
      <c r="H7" s="54">
        <v>473.67850927937536</v>
      </c>
      <c r="I7" s="54">
        <v>810.85356069746285</v>
      </c>
      <c r="K7" s="34"/>
      <c r="L7" s="34"/>
      <c r="M7" s="34"/>
      <c r="N7" s="34"/>
      <c r="O7" s="34"/>
      <c r="P7" s="34"/>
    </row>
    <row r="8" spans="2:16">
      <c r="B8" s="47">
        <v>2012</v>
      </c>
      <c r="C8" s="47"/>
      <c r="D8" s="54">
        <v>890.96203422829547</v>
      </c>
      <c r="E8" s="54">
        <v>955.4104056196536</v>
      </c>
      <c r="F8" s="54">
        <v>603.86982572137697</v>
      </c>
      <c r="G8" s="54">
        <v>365.30420992649925</v>
      </c>
      <c r="H8" s="54">
        <v>488.24254826560002</v>
      </c>
      <c r="I8" s="54">
        <v>836.26568757017981</v>
      </c>
      <c r="K8" s="34"/>
      <c r="L8" s="34"/>
      <c r="M8" s="34"/>
      <c r="N8" s="34"/>
      <c r="O8" s="34"/>
      <c r="P8" s="34"/>
    </row>
    <row r="9" spans="2:16">
      <c r="B9" s="47">
        <v>2013</v>
      </c>
      <c r="C9" s="47"/>
      <c r="D9" s="54">
        <v>910.3720826990276</v>
      </c>
      <c r="E9" s="54">
        <v>987.48063579495374</v>
      </c>
      <c r="F9" s="54">
        <v>619.75687378538237</v>
      </c>
      <c r="G9" s="54">
        <v>369.68166364562711</v>
      </c>
      <c r="H9" s="54">
        <v>503.82679781334627</v>
      </c>
      <c r="I9" s="54">
        <v>862.0005649572704</v>
      </c>
      <c r="K9" s="34"/>
      <c r="L9" s="34"/>
      <c r="M9" s="34"/>
      <c r="N9" s="34"/>
      <c r="O9" s="34"/>
      <c r="P9" s="34"/>
    </row>
    <row r="10" spans="2:16">
      <c r="B10" s="47">
        <v>2014</v>
      </c>
      <c r="C10" s="47"/>
      <c r="D10" s="54">
        <v>918.29211711246444</v>
      </c>
      <c r="E10" s="54">
        <v>1007.6883898661677</v>
      </c>
      <c r="F10" s="54">
        <v>626.11859428726598</v>
      </c>
      <c r="G10" s="54">
        <v>368.0060296391639</v>
      </c>
      <c r="H10" s="54">
        <v>510.91438177257129</v>
      </c>
      <c r="I10" s="54">
        <v>876.52859760097738</v>
      </c>
      <c r="K10" s="34"/>
      <c r="L10" s="34"/>
      <c r="M10" s="34"/>
      <c r="N10" s="34"/>
      <c r="O10" s="34"/>
      <c r="P10" s="34"/>
    </row>
    <row r="11" spans="2:16">
      <c r="B11" s="47">
        <v>2015</v>
      </c>
      <c r="C11" s="47"/>
      <c r="D11" s="54">
        <v>925.16460204597911</v>
      </c>
      <c r="E11" s="54">
        <v>1029.5348624662738</v>
      </c>
      <c r="F11" s="54">
        <v>632.73647553638693</v>
      </c>
      <c r="G11" s="54">
        <v>371.93226340494067</v>
      </c>
      <c r="H11" s="54">
        <v>520.60231470894644</v>
      </c>
      <c r="I11" s="54">
        <v>893.13122980420644</v>
      </c>
      <c r="K11" s="34"/>
      <c r="L11" s="34"/>
      <c r="M11" s="34"/>
      <c r="N11" s="34"/>
      <c r="O11" s="34"/>
      <c r="P11" s="34"/>
    </row>
    <row r="12" spans="2:16">
      <c r="B12" s="47">
        <v>2016</v>
      </c>
      <c r="C12" s="47"/>
      <c r="D12" s="55">
        <v>931.64910253017274</v>
      </c>
      <c r="E12" s="55">
        <v>1050.8237921202408</v>
      </c>
      <c r="F12" s="55">
        <v>640.89177371057519</v>
      </c>
      <c r="G12" s="55">
        <v>376.42090629243734</v>
      </c>
      <c r="H12" s="55">
        <v>528.63899788950926</v>
      </c>
      <c r="I12" s="54">
        <v>910.2438056302824</v>
      </c>
      <c r="K12" s="34"/>
      <c r="L12" s="34"/>
      <c r="M12" s="34"/>
      <c r="N12" s="34"/>
      <c r="O12" s="34"/>
      <c r="P12" s="34"/>
    </row>
    <row r="13" spans="2:16">
      <c r="B13" s="47">
        <v>2017</v>
      </c>
      <c r="C13" s="47"/>
      <c r="D13" s="54">
        <v>937.13550373947908</v>
      </c>
      <c r="E13" s="54">
        <v>1071.0073356712587</v>
      </c>
      <c r="F13" s="54">
        <v>649.19055643534398</v>
      </c>
      <c r="G13" s="54">
        <v>381.05815181742025</v>
      </c>
      <c r="H13" s="54">
        <v>538.40100572204483</v>
      </c>
      <c r="I13" s="54">
        <v>926.86713257362715</v>
      </c>
      <c r="K13" s="34"/>
      <c r="L13" s="34"/>
      <c r="M13" s="34"/>
      <c r="N13" s="34"/>
      <c r="O13" s="34"/>
      <c r="P13" s="34"/>
    </row>
    <row r="14" spans="2:16">
      <c r="B14" s="47">
        <v>2018</v>
      </c>
      <c r="C14" s="47"/>
      <c r="D14" s="54">
        <v>953.92125812729375</v>
      </c>
      <c r="E14" s="54">
        <v>1107.4871268066829</v>
      </c>
      <c r="F14" s="54">
        <v>680.95871055427142</v>
      </c>
      <c r="G14" s="54">
        <v>393.40111817886367</v>
      </c>
      <c r="H14" s="54">
        <v>558.41336534140623</v>
      </c>
      <c r="I14" s="54">
        <v>960.98128601384064</v>
      </c>
      <c r="K14" s="34"/>
      <c r="L14" s="34"/>
      <c r="M14" s="34"/>
      <c r="N14" s="34"/>
      <c r="O14" s="34"/>
      <c r="P14" s="34"/>
    </row>
    <row r="15" spans="2:16">
      <c r="B15" s="47">
        <v>2019</v>
      </c>
      <c r="C15" s="47"/>
      <c r="D15" s="54">
        <v>978.40342140358734</v>
      </c>
      <c r="E15" s="54">
        <v>1143.5510504863109</v>
      </c>
      <c r="F15" s="54">
        <v>714.976103465964</v>
      </c>
      <c r="G15" s="54">
        <v>405.54418228434622</v>
      </c>
      <c r="H15" s="54">
        <v>579.25481068681074</v>
      </c>
      <c r="I15" s="54">
        <v>995.75784980562355</v>
      </c>
      <c r="K15" s="34"/>
      <c r="L15" s="34"/>
      <c r="M15" s="34"/>
      <c r="N15" s="34"/>
      <c r="O15" s="34"/>
      <c r="P15" s="34"/>
    </row>
    <row r="16" spans="2:16">
      <c r="B16" s="47">
        <v>2020</v>
      </c>
      <c r="C16" s="47"/>
      <c r="D16" s="54">
        <v>985.15566222335588</v>
      </c>
      <c r="E16" s="54">
        <v>1170.2585354922246</v>
      </c>
      <c r="F16" s="54">
        <v>729.61853284131189</v>
      </c>
      <c r="G16" s="54">
        <v>412.00746765522553</v>
      </c>
      <c r="H16" s="54">
        <v>594.58594023052615</v>
      </c>
      <c r="I16" s="54">
        <v>1017.9672205936176</v>
      </c>
      <c r="K16" s="34"/>
      <c r="L16" s="34"/>
      <c r="M16" s="34"/>
      <c r="N16" s="34"/>
      <c r="O16" s="34"/>
      <c r="P16" s="34"/>
    </row>
    <row r="17" spans="2:16">
      <c r="B17" s="47"/>
      <c r="C17" s="47"/>
      <c r="D17" s="54"/>
      <c r="E17" s="54"/>
      <c r="F17" s="54"/>
      <c r="G17" s="54"/>
      <c r="H17" s="54"/>
      <c r="I17" s="54"/>
      <c r="K17" s="34"/>
      <c r="L17" s="34"/>
      <c r="M17" s="34"/>
      <c r="N17" s="34"/>
      <c r="O17" s="34"/>
      <c r="P17" s="34"/>
    </row>
    <row r="18" spans="2:16">
      <c r="B18" s="47">
        <v>2021</v>
      </c>
      <c r="C18" s="47" t="s">
        <v>116</v>
      </c>
      <c r="D18" s="54">
        <v>993.72647117077372</v>
      </c>
      <c r="E18" s="54">
        <v>1182.0684509014122</v>
      </c>
      <c r="F18" s="54">
        <v>736.65216017515888</v>
      </c>
      <c r="G18" s="54">
        <v>415.97365490198399</v>
      </c>
      <c r="H18" s="54">
        <v>600.73789839249184</v>
      </c>
      <c r="I18" s="54">
        <v>1028.1897146127192</v>
      </c>
      <c r="K18" s="34"/>
      <c r="L18" s="34"/>
      <c r="M18" s="34"/>
      <c r="N18" s="34"/>
      <c r="O18" s="34"/>
      <c r="P18" s="34"/>
    </row>
    <row r="19" spans="2:16">
      <c r="B19" s="47"/>
      <c r="C19" s="47" t="s">
        <v>117</v>
      </c>
      <c r="D19" s="54">
        <v>993.67523180989792</v>
      </c>
      <c r="E19" s="54">
        <v>1184.2604565223451</v>
      </c>
      <c r="F19" s="54">
        <v>737.55649119785789</v>
      </c>
      <c r="G19" s="54">
        <v>415.99700727299506</v>
      </c>
      <c r="H19" s="54">
        <v>601.65460250558863</v>
      </c>
      <c r="I19" s="54">
        <v>1029.9034460628618</v>
      </c>
      <c r="K19" s="34"/>
      <c r="L19" s="34"/>
      <c r="M19" s="34"/>
      <c r="N19" s="34"/>
      <c r="O19" s="34"/>
      <c r="P19" s="34"/>
    </row>
    <row r="20" spans="2:16">
      <c r="B20" s="47"/>
      <c r="C20" s="47" t="s">
        <v>118</v>
      </c>
      <c r="D20" s="54">
        <v>993.73607423373858</v>
      </c>
      <c r="E20" s="54">
        <v>1185.8083156682701</v>
      </c>
      <c r="F20" s="54">
        <v>738.21968401224296</v>
      </c>
      <c r="G20" s="54">
        <v>415.99078841543201</v>
      </c>
      <c r="H20" s="54">
        <v>602.21199150378391</v>
      </c>
      <c r="I20" s="54">
        <v>1030.9564719764026</v>
      </c>
      <c r="K20" s="34"/>
      <c r="L20" s="34"/>
      <c r="M20" s="34"/>
      <c r="N20" s="34"/>
      <c r="O20" s="34"/>
      <c r="P20" s="34"/>
    </row>
    <row r="21" spans="2:16">
      <c r="B21" s="47"/>
      <c r="C21" s="47" t="s">
        <v>119</v>
      </c>
      <c r="D21" s="54">
        <v>993.73373694177894</v>
      </c>
      <c r="E21" s="54">
        <v>1186.8689173227967</v>
      </c>
      <c r="F21" s="54">
        <v>738.66083820080462</v>
      </c>
      <c r="G21" s="54">
        <v>416.25477938588193</v>
      </c>
      <c r="H21" s="54">
        <v>602.20255135560262</v>
      </c>
      <c r="I21" s="54">
        <v>1031.6166430727237</v>
      </c>
      <c r="K21" s="34"/>
      <c r="L21" s="34"/>
      <c r="M21" s="34"/>
      <c r="N21" s="34"/>
      <c r="O21" s="34"/>
      <c r="P21" s="34"/>
    </row>
    <row r="22" spans="2:16">
      <c r="B22" s="47"/>
      <c r="C22" s="47" t="s">
        <v>120</v>
      </c>
      <c r="D22" s="54">
        <v>993.82810611766934</v>
      </c>
      <c r="E22" s="54">
        <v>1187.7970633213895</v>
      </c>
      <c r="F22" s="54">
        <v>739.19443744306477</v>
      </c>
      <c r="G22" s="54">
        <v>416.48996583256724</v>
      </c>
      <c r="H22" s="54">
        <v>602.7327053909346</v>
      </c>
      <c r="I22" s="54">
        <v>1032.3320407020449</v>
      </c>
      <c r="K22" s="34"/>
      <c r="L22" s="34"/>
      <c r="M22" s="34"/>
      <c r="N22" s="34"/>
      <c r="O22" s="34"/>
      <c r="P22" s="34"/>
    </row>
    <row r="23" spans="2:16">
      <c r="B23" s="47"/>
      <c r="C23" s="47" t="s">
        <v>121</v>
      </c>
      <c r="D23" s="54">
        <v>993.79970389996595</v>
      </c>
      <c r="E23" s="54">
        <v>1188.7390404971743</v>
      </c>
      <c r="F23" s="54">
        <v>739.66195210629724</v>
      </c>
      <c r="G23" s="54">
        <v>416.6561221823693</v>
      </c>
      <c r="H23" s="54">
        <v>602.46228433845431</v>
      </c>
      <c r="I23" s="54">
        <v>1033.034487856283</v>
      </c>
      <c r="K23" s="34"/>
      <c r="L23" s="34"/>
      <c r="M23" s="34"/>
      <c r="N23" s="34"/>
      <c r="O23" s="34"/>
      <c r="P23" s="34"/>
    </row>
    <row r="24" spans="2:16">
      <c r="B24" s="47"/>
      <c r="C24" s="47" t="s">
        <v>122</v>
      </c>
      <c r="D24" s="54">
        <v>993.97646256215296</v>
      </c>
      <c r="E24" s="54">
        <v>1189.7354692751421</v>
      </c>
      <c r="F24" s="54">
        <v>740.19020497902545</v>
      </c>
      <c r="G24" s="54">
        <v>416.85512433643089</v>
      </c>
      <c r="H24" s="54">
        <v>603.25121632727587</v>
      </c>
      <c r="I24" s="54">
        <v>1033.8605698817189</v>
      </c>
      <c r="K24" s="34"/>
      <c r="L24" s="34"/>
      <c r="M24" s="34"/>
      <c r="N24" s="34"/>
      <c r="O24" s="34"/>
      <c r="P24" s="34"/>
    </row>
    <row r="25" spans="2:16">
      <c r="B25" s="47"/>
      <c r="C25" s="47" t="s">
        <v>123</v>
      </c>
      <c r="D25" s="54">
        <v>994.28796803561897</v>
      </c>
      <c r="E25" s="54">
        <v>1192.2624873456782</v>
      </c>
      <c r="F25" s="54">
        <v>741.34815972965509</v>
      </c>
      <c r="G25" s="54">
        <v>417.73347686041495</v>
      </c>
      <c r="H25" s="54">
        <v>603.80448932683987</v>
      </c>
      <c r="I25" s="54">
        <v>1035.9780923974629</v>
      </c>
      <c r="K25" s="34"/>
      <c r="L25" s="34"/>
      <c r="M25" s="34"/>
      <c r="N25" s="34"/>
      <c r="O25" s="34"/>
      <c r="P25" s="34"/>
    </row>
    <row r="26" spans="2:16">
      <c r="B26" s="47"/>
      <c r="C26" s="47" t="s">
        <v>124</v>
      </c>
      <c r="D26" s="54">
        <v>994.02118047447459</v>
      </c>
      <c r="E26" s="54">
        <v>1193.0800292821443</v>
      </c>
      <c r="F26" s="54">
        <v>741.63056491604948</v>
      </c>
      <c r="G26" s="54">
        <v>417.81310192988462</v>
      </c>
      <c r="H26" s="54">
        <v>603.95786792581328</v>
      </c>
      <c r="I26" s="54">
        <v>1036.6917270132503</v>
      </c>
      <c r="K26" s="34"/>
      <c r="L26" s="34"/>
      <c r="M26" s="34"/>
      <c r="N26" s="34"/>
      <c r="O26" s="34"/>
      <c r="P26" s="34"/>
    </row>
    <row r="27" spans="2:16">
      <c r="B27" s="47"/>
      <c r="C27" s="47" t="s">
        <v>125</v>
      </c>
      <c r="D27" s="54">
        <v>994.16471877130516</v>
      </c>
      <c r="E27" s="54">
        <v>1193.814802532461</v>
      </c>
      <c r="F27" s="54">
        <v>741.92899450699224</v>
      </c>
      <c r="G27" s="54">
        <v>418.10593455288841</v>
      </c>
      <c r="H27" s="54">
        <v>604.50254158923008</v>
      </c>
      <c r="I27" s="54">
        <v>1037.4769274165515</v>
      </c>
      <c r="K27" s="34"/>
      <c r="L27" s="34"/>
      <c r="M27" s="34"/>
      <c r="N27" s="34"/>
      <c r="O27" s="34"/>
      <c r="P27" s="34"/>
    </row>
    <row r="28" spans="2:16">
      <c r="B28" s="47"/>
      <c r="C28" s="47" t="s">
        <v>126</v>
      </c>
      <c r="D28" s="54">
        <v>994.10648251178611</v>
      </c>
      <c r="E28" s="54">
        <v>1194.9449809462972</v>
      </c>
      <c r="F28" s="54">
        <v>742.3504552395184</v>
      </c>
      <c r="G28" s="54">
        <v>418.38420655886665</v>
      </c>
      <c r="H28" s="54">
        <v>604.93235467288696</v>
      </c>
      <c r="I28" s="54">
        <v>1038.4932636007482</v>
      </c>
      <c r="K28" s="34"/>
      <c r="L28" s="34"/>
      <c r="M28" s="34"/>
      <c r="N28" s="34"/>
      <c r="O28" s="34"/>
      <c r="P28" s="34"/>
    </row>
    <row r="29" spans="2:16">
      <c r="B29" s="47"/>
      <c r="C29" s="47" t="s">
        <v>127</v>
      </c>
      <c r="D29" s="54">
        <v>994.49352041913289</v>
      </c>
      <c r="E29" s="54">
        <v>1196.1689407339413</v>
      </c>
      <c r="F29" s="54">
        <v>743.0298793976076</v>
      </c>
      <c r="G29" s="54">
        <v>418.39681200287475</v>
      </c>
      <c r="H29" s="54">
        <v>605.74427593838902</v>
      </c>
      <c r="I29" s="54">
        <v>1039.5407091120405</v>
      </c>
      <c r="K29" s="34"/>
      <c r="L29" s="34"/>
      <c r="M29" s="34"/>
      <c r="N29" s="34"/>
      <c r="O29" s="34"/>
      <c r="P29" s="34"/>
    </row>
    <row r="30" spans="2:16">
      <c r="B30" s="47">
        <v>2022</v>
      </c>
      <c r="C30" s="47" t="s">
        <v>116</v>
      </c>
      <c r="D30" s="54">
        <v>1034.5387734085764</v>
      </c>
      <c r="E30" s="54">
        <v>1245.89709907786</v>
      </c>
      <c r="F30" s="54">
        <v>774.25833880903542</v>
      </c>
      <c r="G30" s="54">
        <v>436.60655564895768</v>
      </c>
      <c r="H30" s="54">
        <v>632.01411734152407</v>
      </c>
      <c r="I30" s="54">
        <v>1082.9811481063728</v>
      </c>
      <c r="K30" s="34"/>
      <c r="L30" s="34"/>
      <c r="M30" s="34"/>
      <c r="N30" s="34"/>
      <c r="O30" s="34"/>
      <c r="P30" s="34"/>
    </row>
    <row r="31" spans="2:16">
      <c r="B31" s="47"/>
      <c r="C31" s="47" t="s">
        <v>117</v>
      </c>
      <c r="D31" s="54">
        <v>1034.3143371824985</v>
      </c>
      <c r="E31" s="54">
        <v>1248.3639538219993</v>
      </c>
      <c r="F31" s="54">
        <v>775.28690134092778</v>
      </c>
      <c r="G31" s="54">
        <v>436.73075335161542</v>
      </c>
      <c r="H31" s="54">
        <v>633.33577292715017</v>
      </c>
      <c r="I31" s="54">
        <v>1085.0698188245644</v>
      </c>
      <c r="K31" s="34"/>
      <c r="L31" s="34"/>
      <c r="M31" s="34"/>
      <c r="N31" s="34"/>
      <c r="O31" s="34"/>
      <c r="P31" s="34"/>
    </row>
    <row r="32" spans="2:16">
      <c r="B32" s="47"/>
      <c r="C32" s="47" t="s">
        <v>118</v>
      </c>
      <c r="D32" s="54">
        <v>1034.57</v>
      </c>
      <c r="E32" s="54">
        <v>1250.3699999999999</v>
      </c>
      <c r="F32" s="54">
        <v>776</v>
      </c>
      <c r="G32" s="54">
        <v>436.93</v>
      </c>
      <c r="H32" s="54">
        <v>633.75</v>
      </c>
      <c r="I32" s="54">
        <v>1086.52</v>
      </c>
      <c r="K32" s="34"/>
      <c r="L32" s="34"/>
      <c r="M32" s="34"/>
      <c r="N32" s="34"/>
      <c r="O32" s="34"/>
      <c r="P32" s="34"/>
    </row>
    <row r="33" spans="2:42">
      <c r="B33" s="47"/>
      <c r="C33" s="47" t="s">
        <v>119</v>
      </c>
      <c r="D33" s="54">
        <v>1034.940127943054</v>
      </c>
      <c r="E33" s="54">
        <v>1251.5355452325248</v>
      </c>
      <c r="F33" s="54">
        <v>776.75179361770847</v>
      </c>
      <c r="G33" s="54">
        <v>437.30937629464518</v>
      </c>
      <c r="H33" s="54">
        <v>635.23630569223155</v>
      </c>
      <c r="I33" s="54">
        <v>1087.4750980441895</v>
      </c>
      <c r="K33" s="34"/>
      <c r="L33" s="34"/>
      <c r="M33" s="34"/>
      <c r="N33" s="34"/>
      <c r="O33" s="34"/>
      <c r="P33" s="34"/>
    </row>
    <row r="34" spans="2:42">
      <c r="B34" s="47"/>
      <c r="C34" s="47" t="s">
        <v>120</v>
      </c>
      <c r="D34" s="54">
        <v>1035.4477381186357</v>
      </c>
      <c r="E34" s="54">
        <v>1254.363449608682</v>
      </c>
      <c r="F34" s="54">
        <v>778.36660700005598</v>
      </c>
      <c r="G34" s="54">
        <v>438.55424812151142</v>
      </c>
      <c r="H34" s="54">
        <v>636.12356732394414</v>
      </c>
      <c r="I34" s="54">
        <v>1089.8640347178266</v>
      </c>
      <c r="K34" s="34"/>
      <c r="L34" s="34"/>
      <c r="M34" s="34"/>
      <c r="N34" s="34"/>
      <c r="O34" s="34"/>
      <c r="P34" s="34"/>
    </row>
    <row r="35" spans="2:42">
      <c r="B35" s="47"/>
      <c r="C35" s="47" t="s">
        <v>121</v>
      </c>
      <c r="D35" s="54">
        <v>1035.4326922333898</v>
      </c>
      <c r="E35" s="54">
        <v>1254.659992962467</v>
      </c>
      <c r="F35" s="54">
        <v>778.73156976420307</v>
      </c>
      <c r="G35" s="54">
        <v>438.46065987876386</v>
      </c>
      <c r="H35" s="54">
        <v>637.3812671394802</v>
      </c>
      <c r="I35" s="54">
        <v>1090.1761275045094</v>
      </c>
      <c r="K35" s="34"/>
      <c r="L35" s="34"/>
      <c r="M35" s="34"/>
      <c r="N35" s="34"/>
      <c r="O35" s="34"/>
      <c r="P35" s="34"/>
    </row>
    <row r="36" spans="2:42">
      <c r="B36" s="47"/>
      <c r="C36" s="47" t="s">
        <v>122</v>
      </c>
      <c r="D36" s="54">
        <v>1035.2775991407063</v>
      </c>
      <c r="E36" s="54">
        <v>1254.9502359584596</v>
      </c>
      <c r="F36" s="54">
        <v>779.06780339746581</v>
      </c>
      <c r="G36" s="54">
        <v>438.45061392980352</v>
      </c>
      <c r="H36" s="54">
        <v>638.3212017090176</v>
      </c>
      <c r="I36" s="54">
        <v>1090.4303000492937</v>
      </c>
      <c r="K36" s="34"/>
      <c r="L36" s="34"/>
      <c r="M36" s="34"/>
      <c r="N36" s="34"/>
      <c r="O36" s="34"/>
      <c r="P36" s="34"/>
    </row>
    <row r="37" spans="2:42">
      <c r="B37" s="47"/>
      <c r="C37" s="47" t="s">
        <v>123</v>
      </c>
      <c r="D37" s="54">
        <v>1035.0008636051366</v>
      </c>
      <c r="E37" s="54">
        <v>1255.9198739474584</v>
      </c>
      <c r="F37" s="54">
        <v>779.61688994765598</v>
      </c>
      <c r="G37" s="54">
        <v>438.55147650517819</v>
      </c>
      <c r="H37" s="54">
        <v>638.98956519784235</v>
      </c>
      <c r="I37" s="54">
        <v>1091.2846038568416</v>
      </c>
      <c r="K37" s="34"/>
      <c r="L37" s="34"/>
      <c r="M37" s="34"/>
      <c r="N37" s="34"/>
      <c r="O37" s="34"/>
      <c r="P37" s="34"/>
    </row>
    <row r="38" spans="2:42">
      <c r="B38" s="47"/>
      <c r="C38" s="47" t="s">
        <v>124</v>
      </c>
      <c r="D38" s="54">
        <v>1034.8584819655475</v>
      </c>
      <c r="E38" s="54">
        <v>1256.9648009340945</v>
      </c>
      <c r="F38" s="54">
        <v>780.17119941850956</v>
      </c>
      <c r="G38" s="54">
        <v>438.71411335671297</v>
      </c>
      <c r="H38" s="54">
        <v>639.75366570035305</v>
      </c>
      <c r="I38" s="54">
        <v>1092.180085681528</v>
      </c>
      <c r="K38" s="34"/>
      <c r="L38" s="34"/>
      <c r="M38" s="34"/>
      <c r="N38" s="34"/>
      <c r="O38" s="34"/>
      <c r="P38" s="34"/>
    </row>
    <row r="39" spans="2:42">
      <c r="B39" s="47"/>
      <c r="C39" s="47" t="s">
        <v>125</v>
      </c>
      <c r="D39" s="54">
        <v>1034.8476349459447</v>
      </c>
      <c r="E39" s="54">
        <v>1257.8990567433138</v>
      </c>
      <c r="F39" s="54">
        <v>780.63862700162815</v>
      </c>
      <c r="G39" s="54">
        <v>439.07026685697889</v>
      </c>
      <c r="H39" s="54">
        <v>640.70203010897694</v>
      </c>
      <c r="I39" s="54">
        <v>1093.1251600176033</v>
      </c>
      <c r="K39" s="34"/>
      <c r="L39" s="34"/>
      <c r="M39" s="34"/>
      <c r="N39" s="34"/>
      <c r="O39" s="34"/>
      <c r="P39" s="34"/>
    </row>
    <row r="40" spans="2:42">
      <c r="B40" s="53"/>
      <c r="C40" s="50" t="s">
        <v>126</v>
      </c>
      <c r="D40" s="58">
        <v>1034.6222322339643</v>
      </c>
      <c r="E40" s="58">
        <v>1258.8438483217346</v>
      </c>
      <c r="F40" s="58">
        <v>781.16225962492138</v>
      </c>
      <c r="G40" s="58">
        <v>439.20214140400003</v>
      </c>
      <c r="H40" s="58">
        <v>641.18854595151731</v>
      </c>
      <c r="I40" s="58">
        <v>1094.0203239873858</v>
      </c>
      <c r="K40" s="34"/>
      <c r="L40" s="34"/>
      <c r="M40" s="34"/>
      <c r="N40" s="34"/>
      <c r="O40" s="34"/>
      <c r="P40" s="34"/>
    </row>
    <row r="41" spans="2:42">
      <c r="B41" s="53"/>
      <c r="C41" s="47" t="s">
        <v>127</v>
      </c>
      <c r="D41" s="54"/>
      <c r="E41" s="54"/>
      <c r="F41" s="54"/>
      <c r="G41" s="54"/>
      <c r="H41" s="54"/>
      <c r="I41" s="54"/>
      <c r="K41" s="34"/>
      <c r="L41" s="236"/>
      <c r="M41" s="236"/>
      <c r="N41" s="236"/>
      <c r="O41" s="236"/>
      <c r="P41" s="236"/>
      <c r="Q41" s="236"/>
    </row>
    <row r="42" spans="2:42">
      <c r="B42" s="53"/>
      <c r="C42" s="47"/>
      <c r="D42" s="60"/>
      <c r="E42" s="60"/>
      <c r="F42" s="60"/>
      <c r="G42" s="60"/>
      <c r="H42" s="60"/>
      <c r="I42" s="60"/>
      <c r="K42" s="34"/>
      <c r="L42" s="34"/>
      <c r="M42" s="34"/>
      <c r="N42" s="34"/>
      <c r="O42" s="34"/>
      <c r="P42" s="34"/>
    </row>
    <row r="43" spans="2:42">
      <c r="B43" s="47"/>
      <c r="C43" s="47"/>
      <c r="D43" s="58" t="s">
        <v>129</v>
      </c>
      <c r="E43" s="54"/>
      <c r="F43" s="54"/>
      <c r="G43" s="54"/>
      <c r="H43" s="54"/>
      <c r="I43" s="54"/>
      <c r="K43" s="34"/>
      <c r="L43" s="34"/>
      <c r="M43" s="34"/>
      <c r="N43" s="34"/>
      <c r="O43" s="34"/>
      <c r="P43" s="34"/>
    </row>
    <row r="44" spans="2:42">
      <c r="B44" s="47">
        <v>2010</v>
      </c>
      <c r="C44" s="47"/>
      <c r="D44" s="54">
        <v>2.1742639544057196</v>
      </c>
      <c r="E44" s="54">
        <v>3.5854194921367322</v>
      </c>
      <c r="F44" s="54">
        <v>3.2084438878145383</v>
      </c>
      <c r="G44" s="54">
        <v>2.8985024455060904</v>
      </c>
      <c r="H44" s="54">
        <v>2.8228685702079925</v>
      </c>
      <c r="I44" s="54">
        <v>3.4175092207132662</v>
      </c>
      <c r="K44" s="34"/>
      <c r="L44" s="34"/>
      <c r="M44" s="34"/>
      <c r="N44" s="34"/>
      <c r="O44" s="34"/>
      <c r="P44" s="34"/>
    </row>
    <row r="45" spans="2:42">
      <c r="B45" s="47">
        <v>2011</v>
      </c>
      <c r="C45" s="47"/>
      <c r="D45" s="54">
        <v>2.2479446059370467</v>
      </c>
      <c r="E45" s="54">
        <v>3.4387158957957631</v>
      </c>
      <c r="F45" s="54">
        <v>2.541844004498639</v>
      </c>
      <c r="G45" s="54">
        <v>2.636166722126454</v>
      </c>
      <c r="H45" s="54">
        <v>2.5075464158243799</v>
      </c>
      <c r="I45" s="54">
        <v>3.1842859878493002</v>
      </c>
      <c r="K45" s="34"/>
      <c r="L45" s="34"/>
      <c r="M45" s="34"/>
      <c r="N45" s="34"/>
      <c r="O45" s="34"/>
      <c r="P45" s="34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</row>
    <row r="46" spans="2:42">
      <c r="B46" s="47">
        <v>2012</v>
      </c>
      <c r="C46" s="47"/>
      <c r="D46" s="55">
        <v>2.0332525532994916</v>
      </c>
      <c r="E46" s="55">
        <v>3.5042459164357442</v>
      </c>
      <c r="F46" s="55">
        <v>2.5728324726469909</v>
      </c>
      <c r="G46" s="55">
        <v>1.3766870777958573</v>
      </c>
      <c r="H46" s="55">
        <v>3.0746674592396994</v>
      </c>
      <c r="I46" s="55">
        <v>3.1339970747441104</v>
      </c>
      <c r="K46" s="34"/>
      <c r="L46" s="34"/>
      <c r="M46" s="34"/>
      <c r="N46" s="34"/>
      <c r="O46" s="34"/>
      <c r="P46" s="34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</row>
    <row r="47" spans="2:42">
      <c r="B47" s="47">
        <v>2013</v>
      </c>
      <c r="C47" s="47"/>
      <c r="D47" s="54">
        <v>2.1785494471202815</v>
      </c>
      <c r="E47" s="54">
        <v>3.3566967647270074</v>
      </c>
      <c r="F47" s="54">
        <v>2.6308729774710882</v>
      </c>
      <c r="G47" s="54">
        <v>1.1983036603954389</v>
      </c>
      <c r="H47" s="54">
        <v>3.1919073016283939</v>
      </c>
      <c r="I47" s="54">
        <v>3.0773566068296843</v>
      </c>
      <c r="K47" s="34"/>
      <c r="L47" s="34"/>
      <c r="M47" s="34"/>
      <c r="N47" s="34"/>
      <c r="O47" s="34"/>
      <c r="P47" s="34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</row>
    <row r="48" spans="2:42">
      <c r="B48" s="47">
        <v>2014</v>
      </c>
      <c r="C48" s="47"/>
      <c r="D48" s="54">
        <v>0.86997773371475517</v>
      </c>
      <c r="E48" s="54">
        <v>2.0463949710716189</v>
      </c>
      <c r="F48" s="54">
        <v>1.0264864773547711</v>
      </c>
      <c r="G48" s="54">
        <v>-0.45326402990586434</v>
      </c>
      <c r="H48" s="54">
        <v>1.4067500954664913</v>
      </c>
      <c r="I48" s="54">
        <v>1.6853855129929318</v>
      </c>
      <c r="K48" s="34"/>
      <c r="L48" s="34"/>
      <c r="M48" s="34"/>
      <c r="N48" s="34"/>
      <c r="O48" s="34"/>
      <c r="P48" s="34"/>
    </row>
    <row r="49" spans="2:16">
      <c r="B49" s="47">
        <v>2015</v>
      </c>
      <c r="C49" s="47"/>
      <c r="D49" s="54">
        <v>0.74839855482207174</v>
      </c>
      <c r="E49" s="54">
        <v>2.1679789922961712</v>
      </c>
      <c r="F49" s="54">
        <v>1.0569692881672532</v>
      </c>
      <c r="G49" s="54">
        <v>1.0668938684582185</v>
      </c>
      <c r="H49" s="54">
        <v>1.8961949950916823</v>
      </c>
      <c r="I49" s="54">
        <v>1.8941346863832864</v>
      </c>
      <c r="K49" s="34"/>
      <c r="L49" s="34"/>
      <c r="M49" s="34"/>
      <c r="N49" s="34"/>
      <c r="O49" s="34"/>
      <c r="P49" s="34"/>
    </row>
    <row r="50" spans="2:16">
      <c r="B50" s="47">
        <v>2016</v>
      </c>
      <c r="C50" s="47"/>
      <c r="D50" s="54">
        <v>0.70090235508939447</v>
      </c>
      <c r="E50" s="54">
        <v>2.0678201807531771</v>
      </c>
      <c r="F50" s="54">
        <v>1.2888933212321652</v>
      </c>
      <c r="G50" s="54">
        <v>1.2068441835092036</v>
      </c>
      <c r="H50" s="54">
        <v>1.5437279000681814</v>
      </c>
      <c r="I50" s="54">
        <v>1.9160203176220136</v>
      </c>
      <c r="K50" s="34"/>
      <c r="L50" s="34"/>
      <c r="M50" s="34"/>
      <c r="N50" s="34"/>
      <c r="O50" s="34"/>
      <c r="P50" s="34"/>
    </row>
    <row r="51" spans="2:16">
      <c r="B51" s="47">
        <v>2017</v>
      </c>
      <c r="C51" s="47"/>
      <c r="D51" s="54">
        <v>0.58889137491855426</v>
      </c>
      <c r="E51" s="54">
        <v>1.9207353033274588</v>
      </c>
      <c r="F51" s="54">
        <v>1.2948805188622181</v>
      </c>
      <c r="G51" s="54">
        <v>1.231930917614954</v>
      </c>
      <c r="H51" s="54">
        <v>1.8466302848462846</v>
      </c>
      <c r="I51" s="54">
        <v>1.8262499388099984</v>
      </c>
      <c r="K51" s="34"/>
      <c r="L51" s="34"/>
      <c r="M51" s="34"/>
      <c r="N51" s="34"/>
      <c r="O51" s="34"/>
      <c r="P51" s="34"/>
    </row>
    <row r="52" spans="2:16">
      <c r="B52" s="47">
        <v>2018</v>
      </c>
      <c r="C52" s="47"/>
      <c r="D52" s="54">
        <v>1.7911768704562014</v>
      </c>
      <c r="E52" s="54">
        <v>3.4061196333973198</v>
      </c>
      <c r="F52" s="54">
        <v>4.8935021934644274</v>
      </c>
      <c r="G52" s="54">
        <v>3.2391293304118607</v>
      </c>
      <c r="H52" s="54">
        <v>3.7169989295475103</v>
      </c>
      <c r="I52" s="54">
        <v>3.6805872429081399</v>
      </c>
      <c r="K52" s="34"/>
      <c r="L52" s="34"/>
      <c r="M52" s="34"/>
      <c r="N52" s="34"/>
      <c r="O52" s="34"/>
      <c r="P52" s="34"/>
    </row>
    <row r="53" spans="2:16">
      <c r="B53" s="47">
        <v>2019</v>
      </c>
      <c r="C53" s="47"/>
      <c r="D53" s="54">
        <v>2.5664763278633762</v>
      </c>
      <c r="E53" s="54">
        <v>3.2563740748494663</v>
      </c>
      <c r="F53" s="54">
        <v>4.995514762415465</v>
      </c>
      <c r="G53" s="54">
        <v>3.0866877454988728</v>
      </c>
      <c r="H53" s="54">
        <v>3.7322611955504126</v>
      </c>
      <c r="I53" s="54">
        <v>3.6188596279576268</v>
      </c>
      <c r="K53" s="34"/>
      <c r="L53" s="34"/>
      <c r="M53" s="34"/>
      <c r="N53" s="34"/>
      <c r="O53" s="34"/>
      <c r="P53" s="34"/>
    </row>
    <row r="54" spans="2:16">
      <c r="B54" s="47">
        <v>2020</v>
      </c>
      <c r="C54" s="47"/>
      <c r="D54" s="54">
        <v>0.69012849628857786</v>
      </c>
      <c r="E54" s="54">
        <v>2.3354869023602731</v>
      </c>
      <c r="F54" s="54">
        <v>2.0479606667086703</v>
      </c>
      <c r="G54" s="54">
        <v>1.5937314978782924</v>
      </c>
      <c r="H54" s="54">
        <v>2.6466986999275077</v>
      </c>
      <c r="I54" s="54">
        <v>2.2303987653552682</v>
      </c>
      <c r="K54" s="34"/>
      <c r="L54" s="34"/>
      <c r="M54" s="34"/>
      <c r="N54" s="34"/>
      <c r="O54" s="34"/>
      <c r="P54" s="34"/>
    </row>
    <row r="55" spans="2:16">
      <c r="B55" s="47"/>
      <c r="C55" s="47"/>
      <c r="D55" s="54"/>
      <c r="E55" s="54"/>
      <c r="F55" s="54"/>
      <c r="G55" s="54"/>
      <c r="H55" s="54"/>
      <c r="I55" s="54"/>
      <c r="K55" s="34"/>
      <c r="L55" s="34"/>
      <c r="M55" s="34"/>
      <c r="N55" s="34"/>
      <c r="O55" s="34"/>
      <c r="P55" s="34"/>
    </row>
    <row r="56" spans="2:16">
      <c r="B56" s="47">
        <v>2021</v>
      </c>
      <c r="C56" s="47" t="s">
        <v>116</v>
      </c>
      <c r="D56" s="54">
        <v>1.5871386348657035</v>
      </c>
      <c r="E56" s="54">
        <v>3.2729061384266345</v>
      </c>
      <c r="F56" s="54">
        <v>2.9642212323262696</v>
      </c>
      <c r="G56" s="54">
        <v>2.4700640029513998</v>
      </c>
      <c r="H56" s="54">
        <v>3.5890183497999661</v>
      </c>
      <c r="I56" s="54">
        <v>3.156041624225292</v>
      </c>
      <c r="K56" s="34"/>
      <c r="L56" s="34"/>
      <c r="M56" s="34"/>
      <c r="N56" s="34"/>
      <c r="O56" s="34"/>
      <c r="P56" s="34"/>
    </row>
    <row r="57" spans="2:16">
      <c r="B57" s="47"/>
      <c r="C57" s="47" t="s">
        <v>117</v>
      </c>
      <c r="D57" s="54">
        <v>0.74745967339981956</v>
      </c>
      <c r="E57" s="54">
        <v>2.4216200522145126</v>
      </c>
      <c r="F57" s="54">
        <v>2.0633202896720659</v>
      </c>
      <c r="G57" s="54">
        <v>1.5540665094710082</v>
      </c>
      <c r="H57" s="54">
        <v>2.6667976053194931</v>
      </c>
      <c r="I57" s="54">
        <v>2.2895810612577838</v>
      </c>
      <c r="K57" s="34"/>
      <c r="L57" s="34"/>
      <c r="M57" s="34"/>
      <c r="N57" s="34"/>
      <c r="O57" s="34"/>
      <c r="P57" s="34"/>
    </row>
    <row r="58" spans="2:16">
      <c r="B58" s="47"/>
      <c r="C58" s="47" t="s">
        <v>118</v>
      </c>
      <c r="D58" s="54">
        <v>0.73785009448317229</v>
      </c>
      <c r="E58" s="54">
        <v>2.4041933599539655</v>
      </c>
      <c r="F58" s="54">
        <v>2.0745523570902202</v>
      </c>
      <c r="G58" s="54">
        <v>1.4864119195395542</v>
      </c>
      <c r="H58" s="54">
        <v>2.567590636858319</v>
      </c>
      <c r="I58" s="54">
        <v>2.2775886505881138</v>
      </c>
      <c r="K58" s="34"/>
      <c r="L58" s="34"/>
      <c r="M58" s="34"/>
      <c r="N58" s="34"/>
      <c r="O58" s="34"/>
      <c r="P58" s="34"/>
    </row>
    <row r="59" spans="2:16">
      <c r="B59" s="47"/>
      <c r="C59" s="47" t="s">
        <v>119</v>
      </c>
      <c r="D59" s="54">
        <v>0.78280406677697645</v>
      </c>
      <c r="E59" s="54">
        <v>2.3968804247793019</v>
      </c>
      <c r="F59" s="54">
        <v>2.0533389772658062</v>
      </c>
      <c r="G59" s="54">
        <v>1.5584903166149688</v>
      </c>
      <c r="H59" s="54">
        <v>2.367501333720301</v>
      </c>
      <c r="I59" s="54">
        <v>2.2582325268302617</v>
      </c>
      <c r="K59" s="34"/>
      <c r="L59" s="34"/>
      <c r="M59" s="34"/>
      <c r="N59" s="34"/>
      <c r="O59" s="34"/>
      <c r="P59" s="34"/>
    </row>
    <row r="60" spans="2:16">
      <c r="B60" s="47"/>
      <c r="C60" s="47" t="s">
        <v>120</v>
      </c>
      <c r="D60" s="54">
        <v>0.83382542702858942</v>
      </c>
      <c r="E60" s="54">
        <v>2.3354742517912142</v>
      </c>
      <c r="F60" s="54">
        <v>2.0018150019353476</v>
      </c>
      <c r="G60" s="54">
        <v>1.6765217082073347</v>
      </c>
      <c r="H60" s="54">
        <v>2.2604899124430089</v>
      </c>
      <c r="I60" s="54">
        <v>2.1996550895564626</v>
      </c>
      <c r="K60" s="34"/>
      <c r="L60" s="34"/>
      <c r="M60" s="34"/>
      <c r="N60" s="34"/>
      <c r="O60" s="34"/>
      <c r="P60" s="34"/>
    </row>
    <row r="61" spans="2:16">
      <c r="B61" s="47"/>
      <c r="C61" s="47" t="s">
        <v>121</v>
      </c>
      <c r="D61" s="54">
        <v>0.84037965970058526</v>
      </c>
      <c r="E61" s="54">
        <v>2.3116604942476471</v>
      </c>
      <c r="F61" s="54">
        <v>1.9361060159438725</v>
      </c>
      <c r="G61" s="54">
        <v>1.6737348115307915</v>
      </c>
      <c r="H61" s="54">
        <v>2.0911385187339926</v>
      </c>
      <c r="I61" s="54">
        <v>2.1762953925719586</v>
      </c>
      <c r="K61" s="34"/>
      <c r="L61" s="34"/>
      <c r="M61" s="34"/>
      <c r="N61" s="34"/>
      <c r="O61" s="34"/>
      <c r="P61" s="34"/>
    </row>
    <row r="62" spans="2:16">
      <c r="B62" s="47"/>
      <c r="C62" s="47" t="s">
        <v>122</v>
      </c>
      <c r="D62" s="54">
        <v>0.87149600829934393</v>
      </c>
      <c r="E62" s="54">
        <v>2.3011726478011196</v>
      </c>
      <c r="F62" s="54">
        <v>1.8999921761754468</v>
      </c>
      <c r="G62" s="54">
        <v>1.6372933025514236</v>
      </c>
      <c r="H62" s="54">
        <v>2.0886228925373507</v>
      </c>
      <c r="I62" s="54">
        <v>2.1766007314495628</v>
      </c>
      <c r="K62" s="34"/>
      <c r="L62" s="34"/>
      <c r="M62" s="34"/>
      <c r="N62" s="34"/>
      <c r="O62" s="34"/>
      <c r="P62" s="34"/>
    </row>
    <row r="63" spans="2:16">
      <c r="B63" s="47"/>
      <c r="C63" s="47" t="s">
        <v>123</v>
      </c>
      <c r="D63" s="54">
        <v>0.90404445796703481</v>
      </c>
      <c r="E63" s="54">
        <v>2.4005464242501828</v>
      </c>
      <c r="F63" s="54">
        <v>1.9682561490707906</v>
      </c>
      <c r="G63" s="54">
        <v>1.7792070267778959</v>
      </c>
      <c r="H63" s="54">
        <v>2.0482749704932024</v>
      </c>
      <c r="I63" s="54">
        <v>2.2748820457275665</v>
      </c>
      <c r="K63" s="34"/>
      <c r="L63" s="34"/>
      <c r="M63" s="34"/>
      <c r="N63" s="34"/>
      <c r="O63" s="34"/>
      <c r="P63" s="34"/>
    </row>
    <row r="64" spans="2:16">
      <c r="B64" s="47"/>
      <c r="C64" s="47" t="s">
        <v>124</v>
      </c>
      <c r="D64" s="54">
        <v>0.85714429775238798</v>
      </c>
      <c r="E64" s="54">
        <v>2.2595906793402065</v>
      </c>
      <c r="F64" s="54">
        <v>1.8477447081016285</v>
      </c>
      <c r="G64" s="54">
        <v>1.5724907916950359</v>
      </c>
      <c r="H64" s="54">
        <v>1.9187447173342864</v>
      </c>
      <c r="I64" s="54">
        <v>2.1413116012360511</v>
      </c>
      <c r="K64" s="34"/>
      <c r="L64" s="34"/>
      <c r="M64" s="34"/>
      <c r="N64" s="34"/>
      <c r="O64" s="34"/>
      <c r="P64" s="34"/>
    </row>
    <row r="65" spans="2:16">
      <c r="B65" s="47"/>
      <c r="C65" s="47" t="s">
        <v>125</v>
      </c>
      <c r="D65" s="54">
        <v>0.8734173769151532</v>
      </c>
      <c r="E65" s="54">
        <v>2.2246407322851658</v>
      </c>
      <c r="F65" s="54">
        <v>1.8216185634138071</v>
      </c>
      <c r="G65" s="54">
        <v>1.4973047412867979</v>
      </c>
      <c r="H65" s="54">
        <v>1.8867717534366113</v>
      </c>
      <c r="I65" s="54">
        <v>2.1111342928098464</v>
      </c>
      <c r="K65" s="34"/>
      <c r="L65" s="34"/>
      <c r="M65" s="34"/>
      <c r="N65" s="34"/>
      <c r="O65" s="34"/>
      <c r="P65" s="34"/>
    </row>
    <row r="66" spans="2:16">
      <c r="B66" s="47"/>
      <c r="C66" s="47" t="s">
        <v>126</v>
      </c>
      <c r="D66" s="54">
        <v>0.90283356218390232</v>
      </c>
      <c r="E66" s="54">
        <v>2.2194449003277938</v>
      </c>
      <c r="F66" s="54">
        <v>1.8195525948394131</v>
      </c>
      <c r="G66" s="54">
        <v>1.5306603854848833</v>
      </c>
      <c r="H66" s="54">
        <v>1.7800559678727401</v>
      </c>
      <c r="I66" s="54">
        <v>2.1123915144102057</v>
      </c>
      <c r="K66" s="34"/>
      <c r="L66" s="34"/>
      <c r="M66" s="34"/>
      <c r="N66" s="34"/>
      <c r="O66" s="34"/>
      <c r="P66" s="34"/>
    </row>
    <row r="67" spans="2:16">
      <c r="B67" s="47"/>
      <c r="C67" s="47" t="s">
        <v>127</v>
      </c>
      <c r="D67" s="54">
        <v>0.94785611592616004</v>
      </c>
      <c r="E67" s="54">
        <v>2.2140753052331652</v>
      </c>
      <c r="F67" s="54">
        <v>1.8381312908909653</v>
      </c>
      <c r="G67" s="54">
        <v>1.5507836263288111</v>
      </c>
      <c r="H67" s="54">
        <v>1.876656502092322</v>
      </c>
      <c r="I67" s="54">
        <v>2.1192714344812069</v>
      </c>
      <c r="K67" s="34"/>
      <c r="L67" s="34"/>
      <c r="M67" s="34"/>
      <c r="N67" s="34"/>
      <c r="O67" s="34"/>
      <c r="P67" s="34"/>
    </row>
    <row r="68" spans="2:16">
      <c r="B68" s="47">
        <v>2022</v>
      </c>
      <c r="C68" s="47" t="s">
        <v>116</v>
      </c>
      <c r="D68" s="54">
        <v>4.1069955789462931</v>
      </c>
      <c r="E68" s="54">
        <v>5.3997421323421557</v>
      </c>
      <c r="F68" s="54">
        <v>5.1050116550170221</v>
      </c>
      <c r="G68" s="54">
        <v>4.96014603420869</v>
      </c>
      <c r="H68" s="54">
        <v>5.2063002904800815</v>
      </c>
      <c r="I68" s="54">
        <v>5.3289225436661258</v>
      </c>
      <c r="K68" s="34"/>
      <c r="L68" s="34"/>
      <c r="M68" s="34"/>
      <c r="N68" s="34"/>
      <c r="O68" s="34"/>
      <c r="P68" s="34"/>
    </row>
    <row r="69" spans="2:16">
      <c r="B69" s="47"/>
      <c r="C69" s="47" t="s">
        <v>117</v>
      </c>
      <c r="D69" s="54">
        <v>4.0897774314631707</v>
      </c>
      <c r="E69" s="54">
        <v>5.4129559884063205</v>
      </c>
      <c r="F69" s="54">
        <v>5.1155959703903298</v>
      </c>
      <c r="G69" s="54">
        <v>4.984109432550321</v>
      </c>
      <c r="H69" s="54">
        <v>5.2656740743983965</v>
      </c>
      <c r="I69" s="54">
        <v>5.3564606442083385</v>
      </c>
      <c r="K69" s="34"/>
      <c r="L69" s="34"/>
      <c r="M69" s="34"/>
      <c r="N69" s="34"/>
      <c r="O69" s="34"/>
      <c r="P69" s="34"/>
    </row>
    <row r="70" spans="2:16">
      <c r="B70" s="47"/>
      <c r="C70" s="47" t="s">
        <v>118</v>
      </c>
      <c r="D70" s="54">
        <v>4.1100000000000003</v>
      </c>
      <c r="E70" s="54">
        <v>5.44</v>
      </c>
      <c r="F70" s="54">
        <v>5.12</v>
      </c>
      <c r="G70" s="54">
        <v>5.03</v>
      </c>
      <c r="H70" s="54">
        <v>5.24</v>
      </c>
      <c r="I70" s="54">
        <v>5.39</v>
      </c>
      <c r="K70" s="34"/>
      <c r="L70" s="34"/>
      <c r="M70" s="34"/>
      <c r="N70" s="34"/>
      <c r="O70" s="34"/>
      <c r="P70" s="34"/>
    </row>
    <row r="71" spans="2:16">
      <c r="B71" s="47"/>
      <c r="C71" s="47" t="s">
        <v>119</v>
      </c>
      <c r="D71" s="54">
        <v>4.1466229302114632</v>
      </c>
      <c r="E71" s="54">
        <v>5.4485063148840052</v>
      </c>
      <c r="F71" s="54">
        <v>5.1567584806152755</v>
      </c>
      <c r="G71" s="54">
        <v>5.0581033423390265</v>
      </c>
      <c r="H71" s="54">
        <v>5.4854889376120264</v>
      </c>
      <c r="I71" s="54">
        <v>5.4146523659300838</v>
      </c>
      <c r="K71" s="34"/>
      <c r="L71" s="34"/>
      <c r="M71" s="34"/>
      <c r="N71" s="34"/>
      <c r="O71" s="34"/>
      <c r="P71" s="34"/>
    </row>
    <row r="72" spans="2:16">
      <c r="B72" s="47"/>
      <c r="C72" s="47" t="s">
        <v>120</v>
      </c>
      <c r="D72" s="54">
        <v>4.1878099185130635</v>
      </c>
      <c r="E72" s="54">
        <v>5.6041884883227144</v>
      </c>
      <c r="F72" s="54">
        <v>5.2993052399705531</v>
      </c>
      <c r="G72" s="54">
        <v>5.2976743977102725</v>
      </c>
      <c r="H72" s="54">
        <v>5.5399120761751464</v>
      </c>
      <c r="I72" s="54">
        <v>5.5730125335116565</v>
      </c>
      <c r="K72" s="34"/>
      <c r="L72" s="34"/>
      <c r="M72" s="34"/>
      <c r="N72" s="34"/>
      <c r="O72" s="34"/>
      <c r="P72" s="34"/>
    </row>
    <row r="73" spans="2:16">
      <c r="B73" s="47"/>
      <c r="C73" s="47" t="s">
        <v>121</v>
      </c>
      <c r="D73" s="54">
        <v>4.1892735699199379</v>
      </c>
      <c r="E73" s="54">
        <v>5.5454519637650801</v>
      </c>
      <c r="F73" s="54">
        <v>5.2820910345123595</v>
      </c>
      <c r="G73" s="54">
        <v>5.2332214830268953</v>
      </c>
      <c r="H73" s="54">
        <v>5.7960446170284952</v>
      </c>
      <c r="I73" s="54">
        <v>5.5314358155461596</v>
      </c>
      <c r="K73" s="34"/>
      <c r="L73" s="34"/>
      <c r="M73" s="34"/>
      <c r="N73" s="34"/>
      <c r="O73" s="34"/>
      <c r="P73" s="34"/>
    </row>
    <row r="74" spans="2:16">
      <c r="B74" s="47"/>
      <c r="C74" s="47" t="s">
        <v>122</v>
      </c>
      <c r="D74" s="54">
        <v>4.155142313138116</v>
      </c>
      <c r="E74" s="54">
        <v>5.4814509920470211</v>
      </c>
      <c r="F74" s="54">
        <v>5.2523794771834442</v>
      </c>
      <c r="G74" s="54">
        <v>5.1805743368872559</v>
      </c>
      <c r="H74" s="54">
        <v>5.8134960083885856</v>
      </c>
      <c r="I74" s="54">
        <v>5.4716981975670764</v>
      </c>
      <c r="K74" s="34"/>
      <c r="L74" s="34"/>
      <c r="M74" s="34"/>
      <c r="N74" s="34"/>
      <c r="O74" s="34"/>
      <c r="P74" s="34"/>
    </row>
    <row r="75" spans="2:16">
      <c r="B75" s="47"/>
      <c r="C75" s="47" t="s">
        <v>123</v>
      </c>
      <c r="D75" s="54">
        <v>4.0946784913783896</v>
      </c>
      <c r="E75" s="54">
        <v>5.3392090481266363</v>
      </c>
      <c r="F75" s="54">
        <v>5.1620456213118837</v>
      </c>
      <c r="G75" s="54">
        <v>4.9835602837546844</v>
      </c>
      <c r="H75" s="54">
        <v>5.8272299217630996</v>
      </c>
      <c r="I75" s="54">
        <v>5.3385792484654138</v>
      </c>
      <c r="K75" s="236"/>
      <c r="L75" s="236"/>
      <c r="M75" s="236"/>
      <c r="N75" s="236"/>
      <c r="O75" s="236"/>
      <c r="P75" s="236"/>
    </row>
    <row r="76" spans="2:16">
      <c r="B76" s="47"/>
      <c r="C76" s="47" t="s">
        <v>124</v>
      </c>
      <c r="D76" s="54">
        <v>4.1082928908597438</v>
      </c>
      <c r="E76" s="54">
        <v>5.3546090860634443</v>
      </c>
      <c r="F76" s="54">
        <v>5.1967430046282903</v>
      </c>
      <c r="G76" s="54">
        <v>5.0024786992763692</v>
      </c>
      <c r="H76" s="54">
        <v>5.926870014538288</v>
      </c>
      <c r="I76" s="54">
        <v>5.3524454013095912</v>
      </c>
      <c r="K76" s="34"/>
      <c r="L76" s="34"/>
      <c r="M76" s="34"/>
      <c r="N76" s="34"/>
      <c r="O76" s="34"/>
      <c r="P76" s="34"/>
    </row>
    <row r="77" spans="2:16">
      <c r="B77" s="47"/>
      <c r="C77" s="47" t="s">
        <v>125</v>
      </c>
      <c r="D77" s="54">
        <v>4.0921705836553857</v>
      </c>
      <c r="E77" s="54">
        <v>5.3680230865716938</v>
      </c>
      <c r="F77" s="54">
        <v>5.2174308837139138</v>
      </c>
      <c r="G77" s="54">
        <v>5.0141197652478153</v>
      </c>
      <c r="H77" s="54">
        <v>5.9883103923068504</v>
      </c>
      <c r="I77" s="54">
        <v>5.3638043536662572</v>
      </c>
      <c r="K77" s="34"/>
      <c r="L77" s="34"/>
      <c r="M77" s="34"/>
      <c r="N77" s="34"/>
      <c r="O77" s="34"/>
      <c r="P77" s="34"/>
    </row>
    <row r="78" spans="2:16">
      <c r="B78" s="47"/>
      <c r="C78" s="50" t="s">
        <v>126</v>
      </c>
      <c r="D78" s="58">
        <v>4.0755945600322363</v>
      </c>
      <c r="E78" s="58">
        <v>5.34743175579806</v>
      </c>
      <c r="F78" s="58">
        <v>5.2282320447800457</v>
      </c>
      <c r="G78" s="58">
        <v>4.9757936649561962</v>
      </c>
      <c r="H78" s="58">
        <v>5.9934290170734261</v>
      </c>
      <c r="I78" s="58">
        <v>5.3468869113420858</v>
      </c>
      <c r="K78" s="34"/>
      <c r="L78" s="34"/>
      <c r="M78" s="34"/>
      <c r="N78" s="34"/>
      <c r="O78" s="34"/>
      <c r="P78" s="34"/>
    </row>
    <row r="79" spans="2:16">
      <c r="B79" s="47"/>
      <c r="C79" s="47" t="s">
        <v>127</v>
      </c>
      <c r="D79" s="54"/>
      <c r="E79" s="54"/>
      <c r="F79" s="54"/>
      <c r="G79" s="54"/>
      <c r="H79" s="54"/>
      <c r="I79" s="54"/>
      <c r="K79" s="34"/>
      <c r="L79" s="34"/>
      <c r="M79" s="34"/>
      <c r="N79" s="34"/>
      <c r="O79" s="34"/>
      <c r="P79" s="34"/>
    </row>
    <row r="80" spans="2:16">
      <c r="B80" s="47"/>
      <c r="C80" s="47"/>
      <c r="D80" s="55"/>
      <c r="E80" s="55"/>
      <c r="F80" s="55"/>
      <c r="G80" s="55"/>
      <c r="H80" s="55"/>
      <c r="I80" s="55"/>
      <c r="K80" s="37"/>
      <c r="L80" s="37"/>
      <c r="M80" s="37"/>
      <c r="N80" s="37"/>
      <c r="O80" s="37"/>
      <c r="P80" s="37"/>
    </row>
    <row r="81" spans="2:9">
      <c r="B81" s="29" t="s">
        <v>130</v>
      </c>
      <c r="D81" s="34"/>
      <c r="E81" s="34"/>
      <c r="F81" s="34"/>
      <c r="G81" s="34"/>
      <c r="H81" s="34"/>
      <c r="I81" s="34"/>
    </row>
    <row r="82" spans="2:9">
      <c r="C82" s="448"/>
      <c r="D82" s="431"/>
      <c r="E82" s="431"/>
      <c r="F82" s="431"/>
      <c r="G82" s="431"/>
      <c r="H82" s="431"/>
      <c r="I82" s="431"/>
    </row>
    <row r="83" spans="2:9" ht="18.75">
      <c r="B83" s="44"/>
      <c r="C83" s="45"/>
      <c r="D83" s="45"/>
      <c r="E83" s="45"/>
      <c r="F83" s="45"/>
      <c r="G83" s="45"/>
      <c r="H83" s="45"/>
      <c r="I83" s="45"/>
    </row>
  </sheetData>
  <mergeCells count="1">
    <mergeCell ref="C82:I82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7" activePane="bottomLeft" state="frozen"/>
      <selection activeCell="Q29" sqref="Q29"/>
      <selection pane="bottomLeft" activeCell="K14" sqref="K14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453" t="s">
        <v>33</v>
      </c>
      <c r="C1" s="454"/>
      <c r="D1" s="454"/>
      <c r="E1" s="454"/>
      <c r="F1" s="454"/>
      <c r="G1" s="454"/>
    </row>
    <row r="3" spans="1:138" ht="18.75">
      <c r="B3" s="298" t="s">
        <v>219</v>
      </c>
      <c r="C3" s="299"/>
      <c r="D3" s="299"/>
      <c r="E3" s="299"/>
      <c r="F3" s="299"/>
      <c r="G3" s="299"/>
      <c r="K3" s="7" t="s">
        <v>173</v>
      </c>
    </row>
    <row r="4" spans="1:138" ht="23.65" customHeight="1">
      <c r="A4" s="300"/>
      <c r="B4" s="455" t="s">
        <v>41</v>
      </c>
      <c r="C4" s="457" t="s">
        <v>40</v>
      </c>
      <c r="D4" s="458"/>
      <c r="E4" s="301" t="s">
        <v>34</v>
      </c>
      <c r="F4" s="301"/>
      <c r="G4" s="301"/>
    </row>
    <row r="5" spans="1:138" ht="18.600000000000001" customHeight="1">
      <c r="A5" s="300"/>
      <c r="B5" s="456"/>
      <c r="C5" s="302" t="s">
        <v>7</v>
      </c>
      <c r="D5" s="302" t="s">
        <v>32</v>
      </c>
      <c r="E5" s="303" t="s">
        <v>4</v>
      </c>
      <c r="F5" s="303" t="s">
        <v>3</v>
      </c>
      <c r="G5" s="303" t="s">
        <v>6</v>
      </c>
      <c r="J5" s="62"/>
      <c r="K5" s="63"/>
      <c r="L5" s="62"/>
      <c r="M5" s="64"/>
      <c r="N5" s="62"/>
    </row>
    <row r="6" spans="1:138" s="67" customFormat="1" ht="27.6" customHeight="1">
      <c r="A6" s="304"/>
      <c r="B6" s="305" t="s">
        <v>29</v>
      </c>
      <c r="C6" s="306">
        <v>995099</v>
      </c>
      <c r="D6" s="307">
        <f>C6/$C$14</f>
        <v>0.45459566482227304</v>
      </c>
      <c r="E6" s="308">
        <v>0.29109452161637517</v>
      </c>
      <c r="F6" s="308">
        <v>0.13232190658668036</v>
      </c>
      <c r="G6" s="308">
        <v>0.19237884383504547</v>
      </c>
      <c r="H6" s="3"/>
      <c r="I6" s="3"/>
      <c r="J6" s="65"/>
      <c r="K6" s="66"/>
      <c r="L6" s="65"/>
      <c r="M6" s="66"/>
      <c r="N6" s="6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7" customFormat="1" ht="27.6" customHeight="1">
      <c r="A7" s="304"/>
      <c r="B7" s="309" t="s">
        <v>28</v>
      </c>
      <c r="C7" s="306">
        <v>136654</v>
      </c>
      <c r="D7" s="307">
        <f t="shared" ref="D7:D11" si="0">C7/$C$14</f>
        <v>6.2428276966033432E-2</v>
      </c>
      <c r="E7" s="308">
        <v>0.18999668821231985</v>
      </c>
      <c r="F7" s="308">
        <v>0.11793036044416706</v>
      </c>
      <c r="G7" s="308">
        <v>0.14464950117759137</v>
      </c>
      <c r="H7" s="3"/>
      <c r="I7" s="3"/>
      <c r="J7" s="48"/>
      <c r="K7" s="48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175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7" customFormat="1" ht="27.6" customHeight="1">
      <c r="A8" s="304"/>
      <c r="B8" s="305" t="s">
        <v>35</v>
      </c>
      <c r="C8" s="306">
        <v>272270</v>
      </c>
      <c r="D8" s="307">
        <f t="shared" si="0"/>
        <v>0.12438235960558727</v>
      </c>
      <c r="E8" s="308">
        <v>0.35961447639551786</v>
      </c>
      <c r="F8" s="308">
        <v>0.26093139202173898</v>
      </c>
      <c r="G8" s="308">
        <v>0.30248457969674886</v>
      </c>
      <c r="H8" s="3"/>
      <c r="I8" s="3"/>
      <c r="J8" s="451"/>
      <c r="K8" s="451"/>
      <c r="L8" s="451"/>
      <c r="M8" s="451"/>
      <c r="N8" s="451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194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7" customFormat="1" ht="27.6" customHeight="1">
      <c r="A9" s="304"/>
      <c r="B9" s="305" t="s">
        <v>30</v>
      </c>
      <c r="C9" s="306">
        <v>613363</v>
      </c>
      <c r="D9" s="307">
        <f t="shared" si="0"/>
        <v>0.28020544766137223</v>
      </c>
      <c r="E9" s="308">
        <v>0.2804201389327528</v>
      </c>
      <c r="F9" s="308">
        <v>7.090763799678336E-2</v>
      </c>
      <c r="G9" s="308">
        <v>0.26267930207201118</v>
      </c>
      <c r="H9" s="3"/>
      <c r="I9" s="3"/>
      <c r="J9" s="174"/>
      <c r="K9" s="198"/>
      <c r="L9" s="174"/>
      <c r="M9" s="199"/>
      <c r="N9" s="174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175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7" customFormat="1" ht="27.6" customHeight="1">
      <c r="A10" s="304"/>
      <c r="B10" s="305" t="s">
        <v>31</v>
      </c>
      <c r="C10" s="306">
        <v>147941</v>
      </c>
      <c r="D10" s="307">
        <f t="shared" si="0"/>
        <v>6.7584569223234969E-2</v>
      </c>
      <c r="E10" s="308">
        <v>0.43877361181738128</v>
      </c>
      <c r="F10" s="308">
        <v>0.43028921196985237</v>
      </c>
      <c r="G10" s="308">
        <v>0.43430180160344761</v>
      </c>
      <c r="H10" s="3"/>
      <c r="I10" s="3"/>
      <c r="J10" s="187"/>
      <c r="K10" s="182"/>
      <c r="L10" s="187"/>
      <c r="M10" s="182"/>
      <c r="N10" s="187"/>
      <c r="O10" s="169"/>
      <c r="P10" s="169"/>
      <c r="Q10" s="169"/>
      <c r="R10" s="169"/>
      <c r="S10" s="169"/>
      <c r="T10" s="169"/>
      <c r="U10" s="195"/>
      <c r="V10" s="169"/>
      <c r="W10" s="196"/>
      <c r="X10" s="169"/>
      <c r="Y10" s="169"/>
      <c r="Z10" s="169"/>
      <c r="AA10" s="169"/>
      <c r="AB10" s="175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7" customFormat="1" ht="27.6" customHeight="1">
      <c r="A11" s="304"/>
      <c r="B11" s="305" t="s">
        <v>37</v>
      </c>
      <c r="C11" s="306">
        <v>22848</v>
      </c>
      <c r="D11" s="307">
        <f t="shared" si="0"/>
        <v>1.0437757197886135E-2</v>
      </c>
      <c r="E11" s="308">
        <v>0.50973576755644046</v>
      </c>
      <c r="F11" s="308">
        <v>0.51616558896073594</v>
      </c>
      <c r="G11" s="308">
        <v>0.51189676031724696</v>
      </c>
      <c r="H11" s="3"/>
      <c r="I11" s="3"/>
      <c r="J11" s="187"/>
      <c r="K11" s="182"/>
      <c r="L11" s="187"/>
      <c r="M11" s="182"/>
      <c r="N11" s="187"/>
      <c r="O11" s="208"/>
      <c r="P11" s="208"/>
      <c r="Q11" s="208"/>
      <c r="R11" s="208"/>
      <c r="S11" s="208"/>
      <c r="T11" s="208"/>
      <c r="U11" s="208"/>
      <c r="V11" s="169"/>
      <c r="W11" s="208"/>
      <c r="X11" s="208"/>
      <c r="Y11" s="208"/>
      <c r="Z11" s="208"/>
      <c r="AA11" s="208"/>
      <c r="AB11" s="175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7" customFormat="1" ht="27.6" customHeight="1">
      <c r="A12" s="304"/>
      <c r="B12" s="310" t="s">
        <v>36</v>
      </c>
      <c r="C12" s="311">
        <f>SUM(C6:C11)</f>
        <v>2188175</v>
      </c>
      <c r="D12" s="312">
        <f>SUM(D6:D11)</f>
        <v>0.99963407547638705</v>
      </c>
      <c r="E12" s="313">
        <v>0.29070318690495206</v>
      </c>
      <c r="F12" s="313">
        <v>0.15466190769543431</v>
      </c>
      <c r="G12" s="313">
        <v>0.22471078758631752</v>
      </c>
      <c r="H12" s="3"/>
      <c r="I12" s="3"/>
      <c r="J12" s="187"/>
      <c r="K12" s="182"/>
      <c r="L12" s="187"/>
      <c r="M12" s="182"/>
      <c r="N12" s="187"/>
      <c r="O12" s="197"/>
      <c r="P12" s="172"/>
      <c r="Q12" s="197"/>
      <c r="R12" s="172"/>
      <c r="S12" s="197"/>
      <c r="T12" s="172"/>
      <c r="U12" s="197"/>
      <c r="V12" s="173"/>
      <c r="W12" s="174"/>
      <c r="X12" s="198"/>
      <c r="Y12" s="174"/>
      <c r="Z12" s="199"/>
      <c r="AA12" s="174"/>
      <c r="AB12" s="175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7" customFormat="1" ht="27.6" customHeight="1">
      <c r="A13" s="304"/>
      <c r="B13" s="305" t="s">
        <v>38</v>
      </c>
      <c r="C13" s="306">
        <v>801</v>
      </c>
      <c r="D13" s="307">
        <f>C13/C14</f>
        <v>3.6592452361286737E-4</v>
      </c>
      <c r="E13" s="308">
        <v>3.2951722747229582E-3</v>
      </c>
      <c r="F13" s="308">
        <v>4.249585406301824E-3</v>
      </c>
      <c r="G13" s="308">
        <v>3.3727025832122779E-3</v>
      </c>
      <c r="H13" s="3"/>
      <c r="I13" s="3"/>
      <c r="J13" s="187"/>
      <c r="K13" s="182"/>
      <c r="L13" s="187"/>
      <c r="M13" s="182"/>
      <c r="N13" s="187"/>
      <c r="O13" s="171"/>
      <c r="P13" s="172"/>
      <c r="Q13" s="171"/>
      <c r="R13" s="172"/>
      <c r="S13" s="171"/>
      <c r="T13" s="172"/>
      <c r="U13" s="171"/>
      <c r="V13" s="173"/>
      <c r="W13" s="174"/>
      <c r="X13" s="175"/>
      <c r="Y13" s="174"/>
      <c r="Z13" s="175"/>
      <c r="AA13" s="174"/>
      <c r="AB13" s="175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7" customFormat="1" ht="32.1" customHeight="1">
      <c r="A14" s="304"/>
      <c r="B14" s="314" t="s">
        <v>39</v>
      </c>
      <c r="C14" s="315">
        <f>SUM(C12:C13)</f>
        <v>2188976</v>
      </c>
      <c r="D14" s="316">
        <v>1</v>
      </c>
      <c r="E14" s="316">
        <v>0.27871740009193102</v>
      </c>
      <c r="F14" s="316">
        <v>0.154049984334829</v>
      </c>
      <c r="G14" s="316">
        <v>0.21944106774838565</v>
      </c>
      <c r="H14" s="3"/>
      <c r="I14" s="3"/>
      <c r="J14" s="187"/>
      <c r="K14" s="182"/>
      <c r="L14" s="187"/>
      <c r="M14" s="182"/>
      <c r="N14" s="187"/>
      <c r="O14" s="171"/>
      <c r="P14" s="172"/>
      <c r="Q14" s="171"/>
      <c r="R14" s="172"/>
      <c r="S14" s="171"/>
      <c r="T14" s="172"/>
      <c r="U14" s="171"/>
      <c r="V14" s="173"/>
      <c r="W14" s="200"/>
      <c r="X14" s="175"/>
      <c r="Y14" s="200"/>
      <c r="Z14" s="175"/>
      <c r="AA14" s="200"/>
      <c r="AB14" s="175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8"/>
      <c r="C15" s="69"/>
      <c r="D15" s="69"/>
      <c r="H15" s="4"/>
      <c r="I15" s="4"/>
      <c r="J15" s="187"/>
      <c r="K15" s="182"/>
      <c r="L15" s="187"/>
      <c r="M15" s="182"/>
      <c r="N15" s="187"/>
      <c r="O15" s="179"/>
      <c r="P15" s="180"/>
      <c r="Q15" s="179"/>
      <c r="R15" s="180"/>
      <c r="S15" s="179"/>
      <c r="T15" s="180"/>
      <c r="U15" s="179"/>
      <c r="V15" s="181"/>
      <c r="W15" s="179"/>
      <c r="X15" s="182"/>
      <c r="Y15" s="179"/>
      <c r="Z15" s="182"/>
      <c r="AA15" s="183"/>
      <c r="AB15" s="175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70" t="s">
        <v>44</v>
      </c>
      <c r="C16" s="71"/>
      <c r="D16" s="71"/>
      <c r="E16" s="71"/>
      <c r="F16" s="71"/>
      <c r="G16" s="71"/>
      <c r="H16" s="4"/>
      <c r="I16" s="4"/>
      <c r="J16" s="187"/>
      <c r="K16" s="182"/>
      <c r="L16" s="187"/>
      <c r="M16" s="182"/>
      <c r="N16" s="187"/>
      <c r="O16" s="179"/>
      <c r="P16" s="180"/>
      <c r="Q16" s="179"/>
      <c r="R16" s="180"/>
      <c r="S16" s="179"/>
      <c r="T16" s="180"/>
      <c r="U16" s="179"/>
      <c r="V16" s="181"/>
      <c r="W16" s="179"/>
      <c r="X16" s="182"/>
      <c r="Y16" s="179"/>
      <c r="Z16" s="182"/>
      <c r="AA16" s="183"/>
      <c r="AB16" s="175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83"/>
      <c r="K17" s="182"/>
      <c r="L17" s="183"/>
      <c r="M17" s="182"/>
      <c r="N17" s="183"/>
      <c r="O17" s="186"/>
      <c r="P17" s="180"/>
      <c r="Q17" s="186"/>
      <c r="R17" s="180"/>
      <c r="S17" s="186"/>
      <c r="T17" s="180"/>
      <c r="U17" s="186"/>
      <c r="V17" s="181"/>
      <c r="W17" s="187"/>
      <c r="X17" s="182"/>
      <c r="Y17" s="187"/>
      <c r="Z17" s="182"/>
      <c r="AA17" s="187"/>
      <c r="AB17" s="175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83"/>
      <c r="K18" s="182"/>
      <c r="L18" s="183"/>
      <c r="M18" s="182"/>
      <c r="N18" s="183"/>
      <c r="O18" s="179"/>
      <c r="P18" s="180"/>
      <c r="Q18" s="179"/>
      <c r="R18" s="180"/>
      <c r="S18" s="179"/>
      <c r="T18" s="180"/>
      <c r="U18" s="179"/>
      <c r="V18" s="181"/>
      <c r="W18" s="183"/>
      <c r="X18" s="182"/>
      <c r="Y18" s="183"/>
      <c r="Z18" s="182"/>
      <c r="AA18" s="183"/>
      <c r="AB18" s="175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83"/>
      <c r="K19" s="182"/>
      <c r="L19" s="183"/>
      <c r="M19" s="182"/>
      <c r="N19" s="183"/>
      <c r="O19" s="171"/>
      <c r="P19" s="172"/>
      <c r="Q19" s="171"/>
      <c r="R19" s="172"/>
      <c r="S19" s="171"/>
      <c r="T19" s="192"/>
      <c r="U19" s="202"/>
      <c r="V19" s="181"/>
      <c r="W19" s="200"/>
      <c r="X19" s="175"/>
      <c r="Y19" s="200"/>
      <c r="Z19" s="175"/>
      <c r="AA19" s="200"/>
      <c r="AB19" s="175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83"/>
      <c r="K20" s="182"/>
      <c r="L20" s="183"/>
      <c r="M20" s="182"/>
      <c r="N20" s="183"/>
      <c r="O20" s="179"/>
      <c r="P20" s="180"/>
      <c r="Q20" s="179"/>
      <c r="R20" s="180"/>
      <c r="S20" s="179"/>
      <c r="T20" s="180"/>
      <c r="U20" s="179"/>
      <c r="V20" s="181"/>
      <c r="W20" s="183"/>
      <c r="X20" s="182"/>
      <c r="Y20" s="183"/>
      <c r="Z20" s="182"/>
      <c r="AA20" s="183"/>
      <c r="AB20" s="175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83"/>
      <c r="K21" s="182"/>
      <c r="L21" s="183"/>
      <c r="M21" s="182"/>
      <c r="N21" s="183"/>
      <c r="O21" s="179"/>
      <c r="P21" s="180"/>
      <c r="Q21" s="179"/>
      <c r="R21" s="180"/>
      <c r="S21" s="179"/>
      <c r="T21" s="180"/>
      <c r="U21" s="179"/>
      <c r="V21" s="181"/>
      <c r="W21" s="183"/>
      <c r="X21" s="182"/>
      <c r="Y21" s="183"/>
      <c r="Z21" s="182"/>
      <c r="AA21" s="183"/>
      <c r="AB21" s="175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83"/>
      <c r="K22" s="182"/>
      <c r="L22" s="183"/>
      <c r="M22" s="182"/>
      <c r="N22" s="183"/>
      <c r="O22" s="179"/>
      <c r="P22" s="180"/>
      <c r="Q22" s="179"/>
      <c r="R22" s="180"/>
      <c r="S22" s="179"/>
      <c r="T22" s="180"/>
      <c r="U22" s="179"/>
      <c r="V22" s="181"/>
      <c r="W22" s="183"/>
      <c r="X22" s="182"/>
      <c r="Y22" s="183"/>
      <c r="Z22" s="182"/>
      <c r="AA22" s="183"/>
      <c r="AB22" s="175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83"/>
      <c r="K23" s="182"/>
      <c r="L23" s="183"/>
      <c r="M23" s="182"/>
      <c r="N23" s="183"/>
      <c r="O23" s="179"/>
      <c r="P23" s="180"/>
      <c r="Q23" s="179"/>
      <c r="R23" s="180"/>
      <c r="S23" s="179"/>
      <c r="T23" s="180"/>
      <c r="U23" s="179"/>
      <c r="V23" s="181"/>
      <c r="W23" s="183"/>
      <c r="X23" s="182"/>
      <c r="Y23" s="183"/>
      <c r="Z23" s="182"/>
      <c r="AA23" s="183"/>
      <c r="AB23" s="175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87"/>
      <c r="K24" s="182"/>
      <c r="L24" s="187"/>
      <c r="M24" s="182"/>
      <c r="N24" s="187"/>
      <c r="O24" s="179"/>
      <c r="P24" s="180"/>
      <c r="Q24" s="179"/>
      <c r="R24" s="180"/>
      <c r="S24" s="179"/>
      <c r="T24" s="180"/>
      <c r="U24" s="179"/>
      <c r="V24" s="181"/>
      <c r="W24" s="183"/>
      <c r="X24" s="182"/>
      <c r="Y24" s="183"/>
      <c r="Z24" s="182"/>
      <c r="AA24" s="183"/>
      <c r="AB24" s="175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83"/>
      <c r="K25" s="182"/>
      <c r="L25" s="183"/>
      <c r="M25" s="182"/>
      <c r="N25" s="183"/>
      <c r="O25" s="179"/>
      <c r="P25" s="180"/>
      <c r="Q25" s="179"/>
      <c r="R25" s="180"/>
      <c r="S25" s="179"/>
      <c r="T25" s="180"/>
      <c r="U25" s="179"/>
      <c r="V25" s="181"/>
      <c r="W25" s="183"/>
      <c r="X25" s="182"/>
      <c r="Y25" s="183"/>
      <c r="Z25" s="182"/>
      <c r="AA25" s="183"/>
      <c r="AB25" s="175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79"/>
      <c r="P26" s="180"/>
      <c r="Q26" s="179"/>
      <c r="R26" s="180"/>
      <c r="S26" s="179"/>
      <c r="T26" s="180"/>
      <c r="U26" s="179"/>
      <c r="V26" s="181"/>
      <c r="W26" s="183"/>
      <c r="X26" s="182"/>
      <c r="Y26" s="183"/>
      <c r="Z26" s="182"/>
      <c r="AA26" s="183"/>
      <c r="AB26" s="175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72"/>
      <c r="H27" s="4"/>
      <c r="I27" s="4"/>
      <c r="O27" s="186"/>
      <c r="P27" s="180"/>
      <c r="Q27" s="186"/>
      <c r="R27" s="180"/>
      <c r="S27" s="186"/>
      <c r="T27" s="180"/>
      <c r="U27" s="186"/>
      <c r="V27" s="181"/>
      <c r="W27" s="187"/>
      <c r="X27" s="182"/>
      <c r="Y27" s="187"/>
      <c r="Z27" s="182"/>
      <c r="AA27" s="187"/>
      <c r="AB27" s="175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79"/>
      <c r="P28" s="180"/>
      <c r="Q28" s="179"/>
      <c r="R28" s="180"/>
      <c r="S28" s="179"/>
      <c r="T28" s="180"/>
      <c r="U28" s="179"/>
      <c r="V28" s="181"/>
      <c r="W28" s="183"/>
      <c r="X28" s="182"/>
      <c r="Y28" s="183"/>
      <c r="Z28" s="182"/>
      <c r="AA28" s="183"/>
      <c r="AB28" s="175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71"/>
      <c r="P29" s="172"/>
      <c r="Q29" s="171"/>
      <c r="R29" s="172"/>
      <c r="S29" s="171"/>
      <c r="T29" s="192"/>
      <c r="U29" s="171"/>
      <c r="V29" s="181"/>
      <c r="W29" s="200"/>
      <c r="X29" s="175"/>
      <c r="Y29" s="200"/>
      <c r="Z29" s="175"/>
      <c r="AA29" s="200"/>
      <c r="AB29" s="175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79"/>
      <c r="P30" s="180"/>
      <c r="Q30" s="179"/>
      <c r="R30" s="180"/>
      <c r="S30" s="179"/>
      <c r="T30" s="180"/>
      <c r="U30" s="179"/>
      <c r="V30" s="181"/>
      <c r="W30" s="183"/>
      <c r="X30" s="182"/>
      <c r="Y30" s="183"/>
      <c r="Z30" s="182"/>
      <c r="AA30" s="183"/>
      <c r="AB30" s="175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79"/>
      <c r="P31" s="180"/>
      <c r="Q31" s="179"/>
      <c r="R31" s="180"/>
      <c r="S31" s="179"/>
      <c r="T31" s="180"/>
      <c r="U31" s="179"/>
      <c r="V31" s="181"/>
      <c r="W31" s="183"/>
      <c r="X31" s="182"/>
      <c r="Y31" s="183"/>
      <c r="Z31" s="182"/>
      <c r="AA31" s="183"/>
      <c r="AB31" s="175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211"/>
      <c r="P32" s="180"/>
      <c r="Q32" s="179"/>
      <c r="R32" s="180"/>
      <c r="S32" s="179"/>
      <c r="T32" s="180"/>
      <c r="U32" s="179"/>
      <c r="V32" s="181"/>
      <c r="W32" s="183"/>
      <c r="X32" s="182"/>
      <c r="Y32" s="183"/>
      <c r="Z32" s="182"/>
      <c r="AA32" s="183"/>
      <c r="AB32" s="175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212"/>
      <c r="K33" s="213"/>
      <c r="L33" s="212"/>
      <c r="M33" s="213"/>
      <c r="N33" s="212"/>
      <c r="O33" s="211"/>
      <c r="P33" s="180"/>
      <c r="Q33" s="179"/>
      <c r="R33" s="180"/>
      <c r="S33" s="179"/>
      <c r="T33" s="180"/>
      <c r="U33" s="179"/>
      <c r="V33" s="181"/>
      <c r="W33" s="183"/>
      <c r="X33" s="182"/>
      <c r="Y33" s="183"/>
      <c r="Z33" s="182"/>
      <c r="AA33" s="183"/>
      <c r="AB33" s="175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214"/>
      <c r="K34" s="213"/>
      <c r="L34" s="214"/>
      <c r="M34" s="213"/>
      <c r="N34" s="214"/>
      <c r="O34" s="211"/>
      <c r="P34" s="180"/>
      <c r="Q34" s="179"/>
      <c r="R34" s="180"/>
      <c r="S34" s="179"/>
      <c r="T34" s="180"/>
      <c r="U34" s="179"/>
      <c r="V34" s="181"/>
      <c r="W34" s="183"/>
      <c r="X34" s="182"/>
      <c r="Y34" s="183"/>
      <c r="Z34" s="182"/>
      <c r="AA34" s="183"/>
      <c r="AB34" s="175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215"/>
      <c r="M35" s="216"/>
      <c r="N35" s="217"/>
      <c r="O35" s="211"/>
      <c r="P35" s="180"/>
      <c r="Q35" s="179"/>
      <c r="R35" s="180"/>
      <c r="S35" s="179"/>
      <c r="T35" s="180"/>
      <c r="U35" s="179"/>
      <c r="V35" s="181"/>
      <c r="W35" s="183"/>
      <c r="X35" s="182"/>
      <c r="Y35" s="183"/>
      <c r="Z35" s="182"/>
      <c r="AA35" s="183"/>
      <c r="AB35" s="175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215"/>
      <c r="M36" s="216"/>
      <c r="N36" s="217"/>
      <c r="O36" s="211"/>
      <c r="P36" s="180"/>
      <c r="Q36" s="179"/>
      <c r="R36" s="180"/>
      <c r="S36" s="179"/>
      <c r="T36" s="180"/>
      <c r="U36" s="179"/>
      <c r="V36" s="181"/>
      <c r="W36" s="183"/>
      <c r="X36" s="182"/>
      <c r="Y36" s="183"/>
      <c r="Z36" s="182"/>
      <c r="AA36" s="183"/>
      <c r="AB36" s="175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218"/>
      <c r="M37" s="219"/>
      <c r="N37" s="217"/>
      <c r="O37" s="220"/>
      <c r="P37" s="180"/>
      <c r="Q37" s="186"/>
      <c r="R37" s="180"/>
      <c r="S37" s="186"/>
      <c r="T37" s="180"/>
      <c r="U37" s="186"/>
      <c r="V37" s="181"/>
      <c r="W37" s="187"/>
      <c r="X37" s="182"/>
      <c r="Y37" s="187"/>
      <c r="Z37" s="182"/>
      <c r="AA37" s="187"/>
      <c r="AB37" s="175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215"/>
      <c r="M38" s="216"/>
      <c r="N38" s="221"/>
      <c r="O38" s="211"/>
      <c r="P38" s="180"/>
      <c r="Q38" s="179"/>
      <c r="R38" s="180"/>
      <c r="S38" s="179"/>
      <c r="T38" s="180"/>
      <c r="U38" s="179"/>
      <c r="V38" s="181"/>
      <c r="W38" s="183"/>
      <c r="X38" s="182"/>
      <c r="Y38" s="183"/>
      <c r="Z38" s="182"/>
      <c r="AA38" s="183"/>
      <c r="AB38" s="175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84"/>
      <c r="M39" s="193"/>
      <c r="N39" s="201"/>
      <c r="O39" s="171"/>
      <c r="P39" s="172"/>
      <c r="Q39" s="171"/>
      <c r="R39" s="172"/>
      <c r="S39" s="171"/>
      <c r="T39" s="192"/>
      <c r="U39" s="171"/>
      <c r="V39" s="181"/>
      <c r="W39" s="200"/>
      <c r="X39" s="175"/>
      <c r="Y39" s="200"/>
      <c r="Z39" s="175"/>
      <c r="AA39" s="200"/>
      <c r="AB39" s="175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76"/>
      <c r="M40" s="177"/>
      <c r="N40" s="178"/>
      <c r="O40" s="179"/>
      <c r="P40" s="180"/>
      <c r="Q40" s="179"/>
      <c r="R40" s="180"/>
      <c r="S40" s="179"/>
      <c r="T40" s="180"/>
      <c r="U40" s="179"/>
      <c r="V40" s="181"/>
      <c r="W40" s="183"/>
      <c r="X40" s="182"/>
      <c r="Y40" s="183"/>
      <c r="Z40" s="182"/>
      <c r="AA40" s="183"/>
      <c r="AB40" s="175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>
      <c r="A41" s="5"/>
      <c r="B41" s="73" t="s">
        <v>29</v>
      </c>
      <c r="C41" s="74">
        <f>D6</f>
        <v>0.45459566482227304</v>
      </c>
      <c r="D41" s="5"/>
      <c r="E41" s="5"/>
      <c r="F41" s="5"/>
      <c r="G41" s="4"/>
      <c r="H41" s="4"/>
      <c r="I41" s="4"/>
      <c r="J41" s="4"/>
      <c r="K41" s="4"/>
      <c r="L41" s="176"/>
      <c r="M41" s="177"/>
      <c r="N41" s="178"/>
      <c r="O41" s="179"/>
      <c r="P41" s="180"/>
      <c r="Q41" s="179"/>
      <c r="R41" s="180"/>
      <c r="S41" s="179"/>
      <c r="T41" s="180"/>
      <c r="U41" s="179"/>
      <c r="V41" s="181"/>
      <c r="W41" s="183"/>
      <c r="X41" s="182"/>
      <c r="Y41" s="183"/>
      <c r="Z41" s="182"/>
      <c r="AA41" s="183"/>
      <c r="AB41" s="175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>
      <c r="A42" s="5"/>
      <c r="B42" s="73" t="s">
        <v>35</v>
      </c>
      <c r="C42" s="74">
        <f>D8</f>
        <v>0.12438235960558727</v>
      </c>
      <c r="D42" s="5"/>
      <c r="E42" s="5"/>
      <c r="F42" s="5"/>
      <c r="G42" s="4"/>
      <c r="H42" s="4"/>
      <c r="I42" s="4"/>
      <c r="J42" s="4"/>
      <c r="K42" s="4"/>
      <c r="L42" s="176"/>
      <c r="M42" s="177"/>
      <c r="N42" s="178"/>
      <c r="O42" s="179"/>
      <c r="P42" s="180"/>
      <c r="Q42" s="179"/>
      <c r="R42" s="180"/>
      <c r="S42" s="179"/>
      <c r="T42" s="180"/>
      <c r="U42" s="179"/>
      <c r="V42" s="181"/>
      <c r="W42" s="183"/>
      <c r="X42" s="182"/>
      <c r="Y42" s="183"/>
      <c r="Z42" s="182"/>
      <c r="AA42" s="183"/>
      <c r="AB42" s="175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>
      <c r="A43" s="5"/>
      <c r="B43" s="73" t="s">
        <v>30</v>
      </c>
      <c r="C43" s="74">
        <f>D9</f>
        <v>0.28020544766137223</v>
      </c>
      <c r="D43" s="5"/>
      <c r="E43" s="5"/>
      <c r="F43" s="5"/>
      <c r="G43" s="4"/>
      <c r="H43" s="4"/>
      <c r="I43" s="4"/>
      <c r="J43" s="4"/>
      <c r="K43" s="4"/>
      <c r="L43" s="184"/>
      <c r="M43" s="177"/>
      <c r="N43" s="178"/>
      <c r="O43" s="179"/>
      <c r="P43" s="180"/>
      <c r="Q43" s="179"/>
      <c r="R43" s="180"/>
      <c r="S43" s="179"/>
      <c r="T43" s="180"/>
      <c r="U43" s="179"/>
      <c r="V43" s="181"/>
      <c r="W43" s="183"/>
      <c r="X43" s="182"/>
      <c r="Y43" s="183"/>
      <c r="Z43" s="182"/>
      <c r="AA43" s="183"/>
      <c r="AB43" s="175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>
      <c r="A44" s="5"/>
      <c r="B44" s="73" t="s">
        <v>43</v>
      </c>
      <c r="C44" s="74">
        <f>SUM(C45:C48)</f>
        <v>0.1408165279107674</v>
      </c>
      <c r="D44" s="5"/>
      <c r="E44" s="5"/>
      <c r="F44" s="5"/>
      <c r="G44" s="4"/>
      <c r="H44" s="4"/>
      <c r="I44" s="4"/>
      <c r="J44" s="4"/>
      <c r="K44" s="4"/>
      <c r="L44" s="184"/>
      <c r="M44" s="185"/>
      <c r="N44" s="178"/>
      <c r="O44" s="179"/>
      <c r="P44" s="180"/>
      <c r="Q44" s="186"/>
      <c r="R44" s="180"/>
      <c r="S44" s="179"/>
      <c r="T44" s="180"/>
      <c r="U44" s="186"/>
      <c r="V44" s="181"/>
      <c r="W44" s="187"/>
      <c r="X44" s="182"/>
      <c r="Y44" s="187"/>
      <c r="Z44" s="182"/>
      <c r="AA44" s="187"/>
      <c r="AB44" s="203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>
      <c r="A45" s="5"/>
      <c r="B45" s="73" t="s">
        <v>31</v>
      </c>
      <c r="C45" s="74">
        <f>D10</f>
        <v>6.7584569223234969E-2</v>
      </c>
      <c r="D45" s="74">
        <f>SUM(C41:C44)</f>
        <v>0.99999999999999989</v>
      </c>
      <c r="E45" s="74">
        <f>SUM(C41:C44)</f>
        <v>0.99999999999999989</v>
      </c>
      <c r="F45" s="5"/>
      <c r="G45" s="4"/>
      <c r="H45" s="4"/>
      <c r="I45" s="4"/>
      <c r="J45" s="4"/>
      <c r="K45" s="4"/>
      <c r="L45" s="176"/>
      <c r="M45" s="177"/>
      <c r="N45" s="181"/>
      <c r="O45" s="179"/>
      <c r="P45" s="180"/>
      <c r="Q45" s="179"/>
      <c r="R45" s="180"/>
      <c r="S45" s="179"/>
      <c r="T45" s="180"/>
      <c r="U45" s="179"/>
      <c r="V45" s="181"/>
      <c r="W45" s="183"/>
      <c r="X45" s="182"/>
      <c r="Y45" s="183"/>
      <c r="Z45" s="182"/>
      <c r="AA45" s="183"/>
      <c r="AB45" s="175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>
      <c r="A46" s="5"/>
      <c r="B46" s="73" t="s">
        <v>37</v>
      </c>
      <c r="C46" s="74">
        <f>D11</f>
        <v>1.0437757197886135E-2</v>
      </c>
      <c r="D46" s="5"/>
      <c r="E46" s="5"/>
      <c r="F46" s="5"/>
      <c r="G46" s="4"/>
      <c r="H46" s="4"/>
      <c r="I46" s="4"/>
      <c r="J46" s="4"/>
      <c r="K46" s="4"/>
      <c r="L46" s="184"/>
      <c r="M46" s="193"/>
      <c r="N46" s="201"/>
      <c r="O46" s="171"/>
      <c r="P46" s="172"/>
      <c r="Q46" s="171"/>
      <c r="R46" s="172"/>
      <c r="S46" s="171"/>
      <c r="T46" s="192"/>
      <c r="U46" s="202"/>
      <c r="V46" s="181"/>
      <c r="W46" s="200"/>
      <c r="X46" s="175"/>
      <c r="Y46" s="200"/>
      <c r="Z46" s="175"/>
      <c r="AA46" s="200"/>
      <c r="AB46" s="175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>
      <c r="A47" s="5"/>
      <c r="B47" s="75" t="s">
        <v>28</v>
      </c>
      <c r="C47" s="74">
        <f>D7</f>
        <v>6.2428276966033432E-2</v>
      </c>
      <c r="D47" s="5"/>
      <c r="E47" s="5"/>
      <c r="F47" s="5"/>
      <c r="G47" s="4"/>
      <c r="H47" s="4"/>
      <c r="I47" s="4"/>
      <c r="J47" s="4"/>
      <c r="K47" s="4"/>
      <c r="L47" s="176"/>
      <c r="M47" s="177"/>
      <c r="N47" s="178"/>
      <c r="O47" s="179"/>
      <c r="P47" s="180"/>
      <c r="Q47" s="179"/>
      <c r="R47" s="180"/>
      <c r="S47" s="179"/>
      <c r="T47" s="180"/>
      <c r="U47" s="179"/>
      <c r="V47" s="181"/>
      <c r="W47" s="183"/>
      <c r="X47" s="182"/>
      <c r="Y47" s="183"/>
      <c r="Z47" s="182"/>
      <c r="AA47" s="183"/>
      <c r="AB47" s="175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>
      <c r="A48" s="5"/>
      <c r="B48" s="5" t="s">
        <v>42</v>
      </c>
      <c r="C48" s="76">
        <f>D13</f>
        <v>3.6592452361286737E-4</v>
      </c>
      <c r="D48" s="5"/>
      <c r="E48" s="5"/>
      <c r="F48" s="5"/>
      <c r="G48" s="4"/>
      <c r="H48" s="4"/>
      <c r="I48" s="4"/>
      <c r="J48" s="4"/>
      <c r="K48" s="4"/>
      <c r="L48" s="176"/>
      <c r="M48" s="177"/>
      <c r="N48" s="178"/>
      <c r="O48" s="179"/>
      <c r="P48" s="180"/>
      <c r="Q48" s="179"/>
      <c r="R48" s="180"/>
      <c r="S48" s="179"/>
      <c r="T48" s="180"/>
      <c r="U48" s="179"/>
      <c r="V48" s="181"/>
      <c r="W48" s="183"/>
      <c r="X48" s="182"/>
      <c r="Y48" s="183"/>
      <c r="Z48" s="182"/>
      <c r="AA48" s="183"/>
      <c r="AB48" s="175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>
      <c r="A49" s="5"/>
      <c r="B49" s="5"/>
      <c r="C49" s="74">
        <f>SUM(C44:C48)</f>
        <v>0.28163305582153486</v>
      </c>
      <c r="D49" s="5"/>
      <c r="E49" s="5"/>
      <c r="F49" s="5"/>
      <c r="G49" s="4"/>
      <c r="H49" s="4"/>
      <c r="I49" s="4"/>
      <c r="J49" s="4"/>
      <c r="K49" s="4"/>
      <c r="L49" s="184"/>
      <c r="M49" s="177"/>
      <c r="N49" s="178"/>
      <c r="O49" s="179"/>
      <c r="P49" s="180"/>
      <c r="Q49" s="179"/>
      <c r="R49" s="180"/>
      <c r="S49" s="179"/>
      <c r="T49" s="180"/>
      <c r="U49" s="179"/>
      <c r="V49" s="181"/>
      <c r="W49" s="183"/>
      <c r="X49" s="182"/>
      <c r="Y49" s="183"/>
      <c r="Z49" s="182"/>
      <c r="AA49" s="183"/>
      <c r="AB49" s="175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15" customHeight="1">
      <c r="A50" s="5"/>
      <c r="B50" s="5"/>
      <c r="C50" s="74">
        <f>SUM(C41:C44)</f>
        <v>0.99999999999999989</v>
      </c>
      <c r="D50" s="5"/>
      <c r="E50" s="5"/>
      <c r="F50" s="5"/>
      <c r="G50" s="4"/>
      <c r="H50" s="4"/>
      <c r="I50" s="4"/>
      <c r="J50" s="4"/>
      <c r="K50" s="4"/>
      <c r="L50" s="184"/>
      <c r="M50" s="185"/>
      <c r="N50" s="178"/>
      <c r="O50" s="179"/>
      <c r="P50" s="180"/>
      <c r="Q50" s="186"/>
      <c r="R50" s="180"/>
      <c r="S50" s="179"/>
      <c r="T50" s="180"/>
      <c r="U50" s="186"/>
      <c r="V50" s="181"/>
      <c r="W50" s="187"/>
      <c r="X50" s="182"/>
      <c r="Y50" s="187"/>
      <c r="Z50" s="182"/>
      <c r="AA50" s="187"/>
      <c r="AB50" s="175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76"/>
      <c r="M51" s="177"/>
      <c r="N51" s="181"/>
      <c r="O51" s="179"/>
      <c r="P51" s="180"/>
      <c r="Q51" s="179"/>
      <c r="R51" s="180"/>
      <c r="S51" s="179"/>
      <c r="T51" s="180"/>
      <c r="U51" s="179"/>
      <c r="V51" s="181"/>
      <c r="W51" s="183"/>
      <c r="X51" s="182"/>
      <c r="Y51" s="183"/>
      <c r="Z51" s="182"/>
      <c r="AA51" s="183"/>
      <c r="AB51" s="175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84"/>
      <c r="M52" s="193"/>
      <c r="N52" s="178"/>
      <c r="O52" s="179"/>
      <c r="P52" s="180"/>
      <c r="Q52" s="186"/>
      <c r="R52" s="180"/>
      <c r="S52" s="179"/>
      <c r="T52" s="180"/>
      <c r="U52" s="186"/>
      <c r="V52" s="181"/>
      <c r="W52" s="187"/>
      <c r="X52" s="182"/>
      <c r="Y52" s="187"/>
      <c r="Z52" s="182"/>
      <c r="AA52" s="187"/>
      <c r="AB52" s="175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88"/>
      <c r="M53" s="189"/>
      <c r="N53" s="190"/>
      <c r="O53" s="171"/>
      <c r="P53" s="191"/>
      <c r="Q53" s="171"/>
      <c r="R53" s="191"/>
      <c r="S53" s="171"/>
      <c r="T53" s="192"/>
      <c r="U53" s="171"/>
      <c r="V53" s="181"/>
      <c r="W53" s="183"/>
      <c r="X53" s="182"/>
      <c r="Y53" s="183"/>
      <c r="Z53" s="182"/>
      <c r="AA53" s="183"/>
      <c r="AB53" s="175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452"/>
      <c r="M54" s="452"/>
      <c r="N54" s="188"/>
      <c r="O54" s="186"/>
      <c r="P54" s="180"/>
      <c r="Q54" s="186"/>
      <c r="R54" s="180"/>
      <c r="S54" s="186"/>
      <c r="T54" s="180"/>
      <c r="U54" s="186"/>
      <c r="V54" s="192"/>
      <c r="W54" s="187"/>
      <c r="X54" s="182"/>
      <c r="Y54" s="187"/>
      <c r="Z54" s="182"/>
      <c r="AA54" s="187"/>
      <c r="AB54" s="175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93"/>
      <c r="M55" s="193"/>
      <c r="N55" s="188"/>
      <c r="O55" s="186"/>
      <c r="P55" s="180"/>
      <c r="Q55" s="186"/>
      <c r="R55" s="180"/>
      <c r="S55" s="186"/>
      <c r="T55" s="180"/>
      <c r="U55" s="186"/>
      <c r="V55" s="192"/>
      <c r="W55" s="187"/>
      <c r="X55" s="182"/>
      <c r="Y55" s="187"/>
      <c r="Z55" s="182"/>
      <c r="AA55" s="187"/>
      <c r="AB55" s="175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452"/>
      <c r="M56" s="452"/>
      <c r="N56" s="188"/>
      <c r="O56" s="186"/>
      <c r="P56" s="180"/>
      <c r="Q56" s="186"/>
      <c r="R56" s="180"/>
      <c r="S56" s="186"/>
      <c r="T56" s="180"/>
      <c r="U56" s="179"/>
      <c r="V56" s="192"/>
      <c r="W56" s="187"/>
      <c r="X56" s="182"/>
      <c r="Y56" s="187"/>
      <c r="Z56" s="182"/>
      <c r="AA56" s="187"/>
      <c r="AB56" s="175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76"/>
      <c r="M57" s="177"/>
      <c r="N57" s="178"/>
      <c r="O57" s="179"/>
      <c r="P57" s="180"/>
      <c r="Q57" s="179"/>
      <c r="R57" s="180"/>
      <c r="S57" s="179"/>
      <c r="T57" s="180"/>
      <c r="U57" s="179"/>
      <c r="V57" s="181"/>
      <c r="W57" s="183"/>
      <c r="X57" s="182"/>
      <c r="Y57" s="183"/>
      <c r="Z57" s="182"/>
      <c r="AA57" s="183"/>
      <c r="AB57" s="175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76"/>
      <c r="M58" s="177"/>
      <c r="N58" s="178"/>
      <c r="O58" s="179"/>
      <c r="P58" s="180"/>
      <c r="Q58" s="179"/>
      <c r="R58" s="180"/>
      <c r="S58" s="179"/>
      <c r="T58" s="180"/>
      <c r="U58" s="179"/>
      <c r="V58" s="181"/>
      <c r="W58" s="183"/>
      <c r="X58" s="182"/>
      <c r="Y58" s="183"/>
      <c r="Z58" s="182"/>
      <c r="AA58" s="183"/>
      <c r="AB58" s="175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76"/>
      <c r="M59" s="177"/>
      <c r="N59" s="178"/>
      <c r="O59" s="179"/>
      <c r="P59" s="180"/>
      <c r="Q59" s="179"/>
      <c r="R59" s="180"/>
      <c r="S59" s="179"/>
      <c r="T59" s="180"/>
      <c r="U59" s="179"/>
      <c r="V59" s="181"/>
      <c r="W59" s="183"/>
      <c r="X59" s="182"/>
      <c r="Y59" s="183"/>
      <c r="Z59" s="182"/>
      <c r="AA59" s="183"/>
      <c r="AB59" s="175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76"/>
      <c r="M60" s="185"/>
      <c r="N60" s="178"/>
      <c r="O60" s="179"/>
      <c r="P60" s="180"/>
      <c r="Q60" s="179"/>
      <c r="R60" s="180"/>
      <c r="S60" s="179"/>
      <c r="T60" s="180"/>
      <c r="U60" s="186"/>
      <c r="V60" s="181"/>
      <c r="W60" s="187"/>
      <c r="X60" s="182"/>
      <c r="Y60" s="187"/>
      <c r="Z60" s="182"/>
      <c r="AA60" s="187"/>
      <c r="AB60" s="175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76"/>
      <c r="M61" s="185"/>
      <c r="N61" s="178"/>
      <c r="O61" s="179"/>
      <c r="P61" s="180"/>
      <c r="Q61" s="179"/>
      <c r="R61" s="180"/>
      <c r="S61" s="179"/>
      <c r="T61" s="180"/>
      <c r="U61" s="186"/>
      <c r="V61" s="181"/>
      <c r="W61" s="183"/>
      <c r="X61" s="182"/>
      <c r="Y61" s="183"/>
      <c r="Z61" s="182"/>
      <c r="AA61" s="183"/>
      <c r="AB61" s="175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452"/>
      <c r="M62" s="452"/>
      <c r="N62" s="188"/>
      <c r="O62" s="186"/>
      <c r="P62" s="180"/>
      <c r="Q62" s="186"/>
      <c r="R62" s="180"/>
      <c r="S62" s="186"/>
      <c r="T62" s="180"/>
      <c r="U62" s="186"/>
      <c r="V62" s="192"/>
      <c r="W62" s="187"/>
      <c r="X62" s="182"/>
      <c r="Y62" s="187"/>
      <c r="Z62" s="182"/>
      <c r="AA62" s="187"/>
      <c r="AB62" s="175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450"/>
      <c r="M63" s="450"/>
      <c r="N63" s="450"/>
      <c r="O63" s="450"/>
      <c r="P63" s="450"/>
      <c r="Q63" s="450"/>
      <c r="R63" s="450"/>
      <c r="S63" s="450"/>
      <c r="T63" s="450"/>
      <c r="U63" s="450"/>
      <c r="V63" s="450"/>
      <c r="W63" s="450"/>
      <c r="X63" s="450"/>
      <c r="Y63" s="450"/>
      <c r="Z63" s="450"/>
      <c r="AA63" s="450"/>
      <c r="AB63" s="175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75"/>
      <c r="M64" s="170"/>
      <c r="N64" s="170"/>
      <c r="O64" s="175"/>
      <c r="P64" s="175"/>
      <c r="Q64" s="175"/>
      <c r="R64" s="175"/>
      <c r="S64" s="175"/>
      <c r="T64" s="175"/>
      <c r="U64" s="203"/>
      <c r="V64" s="203"/>
      <c r="W64" s="204"/>
      <c r="X64" s="175"/>
      <c r="Y64" s="204"/>
      <c r="Z64" s="175"/>
      <c r="AA64" s="175"/>
      <c r="AB64" s="175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75"/>
      <c r="M65" s="170"/>
      <c r="N65" s="170"/>
      <c r="O65" s="203"/>
      <c r="P65" s="203"/>
      <c r="Q65" s="203"/>
      <c r="R65" s="203"/>
      <c r="S65" s="203"/>
      <c r="T65" s="203"/>
      <c r="U65" s="203"/>
      <c r="V65" s="203"/>
      <c r="W65" s="204"/>
      <c r="X65" s="175"/>
      <c r="Y65" s="204"/>
      <c r="Z65" s="175"/>
      <c r="AA65" s="175"/>
      <c r="AB65" s="175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57"/>
  <sheetViews>
    <sheetView showGridLines="0" showRowColHeaders="0" zoomScaleNormal="100" workbookViewId="0">
      <pane ySplit="6" topLeftCell="A19" activePane="bottomLeft" state="frozen"/>
      <selection activeCell="Q29" sqref="Q29"/>
      <selection pane="bottomLeft" activeCell="I42" sqref="I42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8" t="s">
        <v>152</v>
      </c>
      <c r="C2" s="11"/>
      <c r="D2" s="11"/>
      <c r="E2" s="11"/>
      <c r="F2" s="11"/>
    </row>
    <row r="3" spans="1:8">
      <c r="A3" s="300"/>
      <c r="B3" s="300"/>
      <c r="C3" s="300"/>
      <c r="D3" s="300"/>
      <c r="E3" s="300"/>
      <c r="F3" s="300"/>
    </row>
    <row r="4" spans="1:8" ht="26.1" customHeight="1">
      <c r="A4" s="300"/>
      <c r="B4" s="459" t="s">
        <v>153</v>
      </c>
      <c r="C4" s="317" t="s">
        <v>150</v>
      </c>
      <c r="D4" s="317"/>
      <c r="E4" s="317" t="s">
        <v>147</v>
      </c>
      <c r="F4" s="317"/>
      <c r="H4" s="7" t="s">
        <v>173</v>
      </c>
    </row>
    <row r="5" spans="1:8" ht="38.65" customHeight="1">
      <c r="A5" s="300"/>
      <c r="B5" s="460"/>
      <c r="C5" s="318" t="s">
        <v>28</v>
      </c>
      <c r="D5" s="318" t="s">
        <v>29</v>
      </c>
      <c r="E5" s="318" t="s">
        <v>28</v>
      </c>
      <c r="F5" s="318" t="s">
        <v>29</v>
      </c>
    </row>
    <row r="6" spans="1:8" ht="20.85" hidden="1" customHeight="1">
      <c r="B6" s="79">
        <v>2007</v>
      </c>
      <c r="C6" s="80">
        <v>895.43156999999997</v>
      </c>
      <c r="D6" s="80">
        <v>1222.1400000000001</v>
      </c>
      <c r="E6" s="80">
        <v>800.6</v>
      </c>
      <c r="F6" s="80">
        <v>994.34</v>
      </c>
    </row>
    <row r="7" spans="1:8" ht="18" customHeight="1">
      <c r="B7" s="79">
        <v>2008</v>
      </c>
      <c r="C7" s="80">
        <v>933.71</v>
      </c>
      <c r="D7" s="80">
        <v>1280.1500000000001</v>
      </c>
      <c r="E7" s="80">
        <v>837.37</v>
      </c>
      <c r="F7" s="80">
        <v>1051.7</v>
      </c>
      <c r="H7" s="14"/>
    </row>
    <row r="8" spans="1:8" ht="18" customHeight="1">
      <c r="B8" s="79">
        <v>2009</v>
      </c>
      <c r="C8" s="80">
        <v>953.86</v>
      </c>
      <c r="D8" s="80">
        <v>1331.13</v>
      </c>
      <c r="E8" s="80">
        <v>864.68</v>
      </c>
      <c r="F8" s="80">
        <v>1110.04</v>
      </c>
      <c r="H8" s="14"/>
    </row>
    <row r="9" spans="1:8" ht="18" customHeight="1">
      <c r="B9" s="79">
        <v>2010</v>
      </c>
      <c r="C9" s="80">
        <v>990.62</v>
      </c>
      <c r="D9" s="80">
        <v>1393.4</v>
      </c>
      <c r="E9" s="80">
        <v>895.89</v>
      </c>
      <c r="F9" s="80">
        <v>1172.18</v>
      </c>
      <c r="H9" s="14"/>
    </row>
    <row r="10" spans="1:8" ht="18" customHeight="1">
      <c r="B10" s="79">
        <v>2011</v>
      </c>
      <c r="C10" s="80">
        <v>1018.62</v>
      </c>
      <c r="D10" s="80">
        <v>1407.09</v>
      </c>
      <c r="E10" s="80">
        <v>921.51</v>
      </c>
      <c r="F10" s="80">
        <v>1202.07</v>
      </c>
      <c r="H10" s="14"/>
    </row>
    <row r="11" spans="1:8" ht="18" customHeight="1">
      <c r="B11" s="79">
        <v>2012</v>
      </c>
      <c r="C11" s="80">
        <v>1003.44</v>
      </c>
      <c r="D11" s="80">
        <v>1389.91</v>
      </c>
      <c r="E11" s="80">
        <v>943.46</v>
      </c>
      <c r="F11" s="80">
        <v>1251.97</v>
      </c>
      <c r="H11" s="14"/>
    </row>
    <row r="12" spans="1:8" ht="18" customHeight="1">
      <c r="B12" s="79">
        <v>2013</v>
      </c>
      <c r="C12" s="80">
        <v>1005.51</v>
      </c>
      <c r="D12" s="80">
        <v>1424.58</v>
      </c>
      <c r="E12" s="80">
        <v>955.24</v>
      </c>
      <c r="F12" s="80">
        <v>1295.6400000000001</v>
      </c>
      <c r="H12" s="14"/>
    </row>
    <row r="13" spans="1:8" ht="18" customHeight="1">
      <c r="B13" s="79">
        <v>2014</v>
      </c>
      <c r="C13" s="80">
        <v>996.8</v>
      </c>
      <c r="D13" s="80">
        <v>1425.67</v>
      </c>
      <c r="E13" s="80">
        <v>949.29</v>
      </c>
      <c r="F13" s="80">
        <v>1314.68</v>
      </c>
      <c r="H13" s="14"/>
    </row>
    <row r="14" spans="1:8" ht="18" customHeight="1">
      <c r="B14" s="79">
        <v>2015</v>
      </c>
      <c r="C14" s="80">
        <v>983.77</v>
      </c>
      <c r="D14" s="80">
        <v>1460.3</v>
      </c>
      <c r="E14" s="80">
        <v>941.18</v>
      </c>
      <c r="F14" s="80">
        <v>1342.94</v>
      </c>
      <c r="H14" s="14"/>
    </row>
    <row r="15" spans="1:8" ht="18" customHeight="1">
      <c r="B15" s="79">
        <v>2016</v>
      </c>
      <c r="C15" s="80">
        <v>973.19</v>
      </c>
      <c r="D15" s="80">
        <v>1451.07</v>
      </c>
      <c r="E15" s="80">
        <v>936.4</v>
      </c>
      <c r="F15" s="80">
        <v>1332.37</v>
      </c>
      <c r="H15" s="14"/>
    </row>
    <row r="16" spans="1:8" ht="18" customHeight="1">
      <c r="B16" s="79">
        <v>2017</v>
      </c>
      <c r="C16" s="80">
        <v>970.28</v>
      </c>
      <c r="D16" s="80">
        <v>1432.9</v>
      </c>
      <c r="E16" s="80">
        <v>935.71</v>
      </c>
      <c r="F16" s="80">
        <v>1318.47</v>
      </c>
      <c r="H16" s="14"/>
    </row>
    <row r="17" spans="2:13" ht="18" customHeight="1">
      <c r="B17" s="79">
        <v>2018</v>
      </c>
      <c r="C17" s="80">
        <v>967.4</v>
      </c>
      <c r="D17" s="80">
        <v>1420.02</v>
      </c>
      <c r="E17" s="80">
        <v>937.39</v>
      </c>
      <c r="F17" s="80">
        <v>1311.23</v>
      </c>
      <c r="H17" s="14"/>
    </row>
    <row r="18" spans="2:13" ht="18" customHeight="1">
      <c r="B18" s="79">
        <v>2019</v>
      </c>
      <c r="C18" s="80">
        <v>989.63963273409115</v>
      </c>
      <c r="D18" s="80">
        <v>1466.1257319129511</v>
      </c>
      <c r="E18" s="80">
        <v>962.55030148478431</v>
      </c>
      <c r="F18" s="80">
        <v>1345.982851671419</v>
      </c>
      <c r="H18" s="14"/>
    </row>
    <row r="19" spans="2:13" ht="18" customHeight="1">
      <c r="B19" s="79">
        <v>2020</v>
      </c>
      <c r="C19" s="80">
        <v>1005.72</v>
      </c>
      <c r="D19" s="80">
        <v>1528.73</v>
      </c>
      <c r="E19" s="80">
        <v>975.16</v>
      </c>
      <c r="F19" s="80">
        <v>1406.74</v>
      </c>
      <c r="H19" s="14"/>
    </row>
    <row r="20" spans="2:13" ht="18" customHeight="1">
      <c r="B20" s="79">
        <v>2021</v>
      </c>
      <c r="C20" s="80">
        <v>1019.71</v>
      </c>
      <c r="D20" s="80">
        <v>1502.99</v>
      </c>
      <c r="E20" s="80">
        <v>989.46</v>
      </c>
      <c r="F20" s="80">
        <v>1388.38</v>
      </c>
      <c r="H20" s="14"/>
    </row>
    <row r="21" spans="2:13" ht="18" customHeight="1">
      <c r="B21" s="223" t="s">
        <v>220</v>
      </c>
      <c r="C21" s="80">
        <f>'Distrib - regím. Altas nuevas'!$I$42</f>
        <v>1024.7319639376219</v>
      </c>
      <c r="D21" s="80">
        <f>'Distrib - regím. Altas nuevas'!$I$44</f>
        <v>1482.5926225665473</v>
      </c>
      <c r="E21" s="80">
        <f>'Distrib - regím. Altas nuevas'!$O$42</f>
        <v>1000.9893563396666</v>
      </c>
      <c r="F21" s="80">
        <f>'Distrib - regím. Altas nuevas'!$O$44</f>
        <v>1390.4394790121012</v>
      </c>
    </row>
    <row r="23" spans="2:13">
      <c r="B23" s="82" t="s">
        <v>129</v>
      </c>
      <c r="C23" s="83"/>
    </row>
    <row r="24" spans="2:13" ht="25.5" customHeight="1">
      <c r="B24" s="79">
        <v>2008</v>
      </c>
      <c r="C24" s="84">
        <f t="shared" ref="C24:F35" si="0">C7/C6-1</f>
        <v>4.274858211666599E-2</v>
      </c>
      <c r="D24" s="84">
        <f t="shared" si="0"/>
        <v>4.7465920434647479E-2</v>
      </c>
      <c r="E24" s="84">
        <f t="shared" si="0"/>
        <v>4.5928053959530368E-2</v>
      </c>
      <c r="F24" s="84">
        <f t="shared" si="0"/>
        <v>5.7686505621819428E-2</v>
      </c>
      <c r="G24" s="84"/>
      <c r="H24" s="77"/>
    </row>
    <row r="25" spans="2:13" ht="17.850000000000001" customHeight="1">
      <c r="B25" s="79">
        <v>2009</v>
      </c>
      <c r="C25" s="84">
        <f t="shared" si="0"/>
        <v>2.1580576410234364E-2</v>
      </c>
      <c r="D25" s="84">
        <f t="shared" si="0"/>
        <v>3.9823458188493532E-2</v>
      </c>
      <c r="E25" s="84">
        <f t="shared" si="0"/>
        <v>3.2614017698269437E-2</v>
      </c>
      <c r="F25" s="84">
        <f t="shared" si="0"/>
        <v>5.5472092802129724E-2</v>
      </c>
      <c r="G25" s="84"/>
      <c r="H25" s="77"/>
      <c r="L25" s="253"/>
    </row>
    <row r="26" spans="2:13" ht="17.850000000000001" customHeight="1">
      <c r="B26" s="79">
        <v>2010</v>
      </c>
      <c r="C26" s="84">
        <f t="shared" si="0"/>
        <v>3.853815025265761E-2</v>
      </c>
      <c r="D26" s="84">
        <f t="shared" si="0"/>
        <v>4.6779803625491168E-2</v>
      </c>
      <c r="E26" s="84">
        <f t="shared" si="0"/>
        <v>3.6094277651848028E-2</v>
      </c>
      <c r="F26" s="84">
        <f t="shared" si="0"/>
        <v>5.597996468595734E-2</v>
      </c>
      <c r="G26" s="84"/>
      <c r="H26" s="77"/>
      <c r="L26" s="253"/>
    </row>
    <row r="27" spans="2:13" ht="17.850000000000001" customHeight="1">
      <c r="B27" s="79">
        <v>2011</v>
      </c>
      <c r="C27" s="84">
        <f t="shared" si="0"/>
        <v>2.8265126890230308E-2</v>
      </c>
      <c r="D27" s="84">
        <f t="shared" si="0"/>
        <v>9.8248887613030522E-3</v>
      </c>
      <c r="E27" s="84">
        <f t="shared" si="0"/>
        <v>2.8597260824431592E-2</v>
      </c>
      <c r="F27" s="84">
        <f t="shared" si="0"/>
        <v>2.5499496664334709E-2</v>
      </c>
      <c r="G27" s="84"/>
      <c r="H27" s="77"/>
      <c r="L27" s="253"/>
    </row>
    <row r="28" spans="2:13" ht="17.850000000000001" customHeight="1">
      <c r="B28" s="79">
        <v>2012</v>
      </c>
      <c r="C28" s="84">
        <f t="shared" si="0"/>
        <v>-1.4902515167579566E-2</v>
      </c>
      <c r="D28" s="84">
        <f t="shared" si="0"/>
        <v>-1.2209595690396369E-2</v>
      </c>
      <c r="E28" s="84">
        <f t="shared" si="0"/>
        <v>2.3819600438411026E-2</v>
      </c>
      <c r="F28" s="84">
        <f t="shared" si="0"/>
        <v>4.1511725606661942E-2</v>
      </c>
      <c r="G28" s="84"/>
      <c r="H28" s="77"/>
      <c r="L28" s="253"/>
    </row>
    <row r="29" spans="2:13" ht="17.850000000000001" customHeight="1">
      <c r="B29" s="79">
        <v>2013</v>
      </c>
      <c r="C29" s="84">
        <f t="shared" si="0"/>
        <v>2.0629036115760169E-3</v>
      </c>
      <c r="D29" s="84">
        <f t="shared" si="0"/>
        <v>2.4944061126259909E-2</v>
      </c>
      <c r="E29" s="84">
        <f t="shared" si="0"/>
        <v>1.2485955949377736E-2</v>
      </c>
      <c r="F29" s="84">
        <f t="shared" si="0"/>
        <v>3.4881027500659023E-2</v>
      </c>
      <c r="G29" s="84"/>
      <c r="H29" s="77"/>
      <c r="L29" s="253"/>
    </row>
    <row r="30" spans="2:13" ht="17.850000000000001" customHeight="1">
      <c r="B30" s="79">
        <v>2014</v>
      </c>
      <c r="C30" s="84">
        <f t="shared" si="0"/>
        <v>-8.6622708874104504E-3</v>
      </c>
      <c r="D30" s="84">
        <f t="shared" si="0"/>
        <v>7.6513779499931545E-4</v>
      </c>
      <c r="E30" s="84">
        <f t="shared" si="0"/>
        <v>-6.2288011389808329E-3</v>
      </c>
      <c r="F30" s="84">
        <f t="shared" si="0"/>
        <v>1.469544009138346E-2</v>
      </c>
      <c r="G30" s="84"/>
      <c r="H30" s="77"/>
      <c r="J30" s="11"/>
      <c r="K30" s="11"/>
      <c r="L30" s="11"/>
      <c r="M30" s="11"/>
    </row>
    <row r="31" spans="2:13" ht="17.850000000000001" customHeight="1">
      <c r="B31" s="79">
        <v>2015</v>
      </c>
      <c r="C31" s="84">
        <f t="shared" si="0"/>
        <v>-1.3071829855537676E-2</v>
      </c>
      <c r="D31" s="84">
        <f t="shared" si="0"/>
        <v>2.4290333667678965E-2</v>
      </c>
      <c r="E31" s="84">
        <f t="shared" si="0"/>
        <v>-8.5432270433692947E-3</v>
      </c>
      <c r="F31" s="84">
        <f t="shared" si="0"/>
        <v>2.1495725195484816E-2</v>
      </c>
      <c r="G31" s="84"/>
      <c r="H31" s="77"/>
      <c r="J31" s="12"/>
      <c r="K31" s="12"/>
      <c r="L31" s="12"/>
      <c r="M31" s="12"/>
    </row>
    <row r="32" spans="2:13" ht="17.850000000000001" customHeight="1">
      <c r="B32" s="79">
        <v>2016</v>
      </c>
      <c r="C32" s="84">
        <f t="shared" si="0"/>
        <v>-1.0754546286225408E-2</v>
      </c>
      <c r="D32" s="84">
        <f t="shared" si="0"/>
        <v>-6.3206190508799942E-3</v>
      </c>
      <c r="E32" s="84">
        <f t="shared" si="0"/>
        <v>-5.0787309547588588E-3</v>
      </c>
      <c r="F32" s="84">
        <f t="shared" si="0"/>
        <v>-7.8707909511968044E-3</v>
      </c>
      <c r="G32" s="84"/>
      <c r="H32" s="77"/>
      <c r="I32" s="13"/>
      <c r="J32" s="14"/>
      <c r="K32" s="14"/>
      <c r="L32" s="14"/>
      <c r="M32" s="14"/>
    </row>
    <row r="33" spans="1:15" ht="17.850000000000001" customHeight="1">
      <c r="B33" s="79">
        <v>2017</v>
      </c>
      <c r="C33" s="84">
        <f t="shared" si="0"/>
        <v>-2.9901663601147321E-3</v>
      </c>
      <c r="D33" s="84">
        <f t="shared" si="0"/>
        <v>-1.2521794262165042E-2</v>
      </c>
      <c r="E33" s="84">
        <f t="shared" si="0"/>
        <v>-7.3686458778288166E-4</v>
      </c>
      <c r="F33" s="84">
        <f t="shared" si="0"/>
        <v>-1.0432537508349715E-2</v>
      </c>
      <c r="G33" s="84"/>
      <c r="H33" s="77"/>
      <c r="K33" s="79"/>
    </row>
    <row r="34" spans="1:15" ht="17.850000000000001" customHeight="1">
      <c r="B34" s="79">
        <v>2018</v>
      </c>
      <c r="C34" s="84">
        <f t="shared" si="0"/>
        <v>-2.9682153605145034E-3</v>
      </c>
      <c r="D34" s="84">
        <f t="shared" si="0"/>
        <v>-8.9887640449438644E-3</v>
      </c>
      <c r="E34" s="84">
        <f t="shared" si="0"/>
        <v>1.7954280706629078E-3</v>
      </c>
      <c r="F34" s="84">
        <f t="shared" si="0"/>
        <v>-5.4912133002646968E-3</v>
      </c>
      <c r="G34" s="84"/>
      <c r="H34" s="77"/>
    </row>
    <row r="35" spans="1:15" ht="17.850000000000001" customHeight="1">
      <c r="B35" s="79">
        <v>2019</v>
      </c>
      <c r="C35" s="84">
        <f t="shared" si="0"/>
        <v>2.2989076632304206E-2</v>
      </c>
      <c r="D35" s="84">
        <f t="shared" si="0"/>
        <v>3.2468367989852975E-2</v>
      </c>
      <c r="E35" s="84">
        <f t="shared" si="0"/>
        <v>2.6840804238133842E-2</v>
      </c>
      <c r="F35" s="84">
        <f t="shared" si="0"/>
        <v>2.6504008962134007E-2</v>
      </c>
      <c r="G35" s="84"/>
      <c r="H35" s="77"/>
    </row>
    <row r="36" spans="1:15" ht="17.850000000000001" customHeight="1">
      <c r="B36" s="79">
        <v>2020</v>
      </c>
      <c r="C36" s="84">
        <f t="shared" ref="C36:F36" si="1">C19/C18-1</f>
        <v>1.6248709867735744E-2</v>
      </c>
      <c r="D36" s="84">
        <f t="shared" si="1"/>
        <v>4.2700476994810721E-2</v>
      </c>
      <c r="E36" s="84">
        <f t="shared" si="1"/>
        <v>1.3100300831826228E-2</v>
      </c>
      <c r="F36" s="84">
        <f t="shared" si="1"/>
        <v>4.5139615451366133E-2</v>
      </c>
      <c r="G36" s="84"/>
      <c r="H36" s="77"/>
    </row>
    <row r="37" spans="1:15" ht="17.850000000000001" customHeight="1">
      <c r="B37" s="79">
        <v>2021</v>
      </c>
      <c r="C37" s="84">
        <f t="shared" ref="C37:F37" si="2">C20/C19-1</f>
        <v>1.3910432327089106E-2</v>
      </c>
      <c r="D37" s="84">
        <f t="shared" si="2"/>
        <v>-1.6837505641938089E-2</v>
      </c>
      <c r="E37" s="84">
        <f t="shared" si="2"/>
        <v>1.4664260223963277E-2</v>
      </c>
      <c r="F37" s="84">
        <f t="shared" si="2"/>
        <v>-1.3051452293956212E-2</v>
      </c>
      <c r="G37" s="84"/>
      <c r="H37" s="77"/>
    </row>
    <row r="38" spans="1:15" ht="22.7" customHeight="1">
      <c r="B38" s="81" t="s">
        <v>221</v>
      </c>
      <c r="C38" s="85">
        <f>C21/C45-1</f>
        <v>1.1451604372214819E-2</v>
      </c>
      <c r="D38" s="85">
        <f>D21/D45-1</f>
        <v>-7.9873789308027021E-3</v>
      </c>
      <c r="E38" s="85">
        <f>E21/E45-1</f>
        <v>2.2899871589105336E-2</v>
      </c>
      <c r="F38" s="85">
        <f>F21/F45-1</f>
        <v>4.0144120877629863E-3</v>
      </c>
      <c r="G38" s="84"/>
      <c r="H38" s="77"/>
      <c r="J38" s="5"/>
    </row>
    <row r="39" spans="1:15" ht="7.5" customHeight="1"/>
    <row r="40" spans="1:15" ht="3.4" customHeight="1">
      <c r="B40" s="86"/>
      <c r="C40" s="86"/>
      <c r="D40" s="86"/>
      <c r="E40" s="86"/>
      <c r="F40" s="86"/>
    </row>
    <row r="41" spans="1:15" ht="23.85" customHeight="1">
      <c r="B41" t="s">
        <v>197</v>
      </c>
    </row>
    <row r="42" spans="1:15" ht="23.85" customHeight="1">
      <c r="B42" t="s">
        <v>222</v>
      </c>
      <c r="K42" s="246"/>
      <c r="L42" s="246"/>
      <c r="M42" s="246"/>
      <c r="N42" s="246"/>
      <c r="O42" s="246"/>
    </row>
    <row r="43" spans="1:15" ht="35.65" customHeight="1">
      <c r="A43" s="210"/>
      <c r="B43" s="429"/>
      <c r="C43" s="370" t="s">
        <v>154</v>
      </c>
      <c r="D43" s="370"/>
      <c r="E43" s="370" t="s">
        <v>155</v>
      </c>
      <c r="F43" s="371"/>
      <c r="G43" s="371"/>
      <c r="H43" s="246"/>
      <c r="I43" s="246"/>
      <c r="K43" s="246"/>
      <c r="L43" s="246"/>
      <c r="M43" s="246"/>
      <c r="N43" s="246"/>
      <c r="O43" s="246"/>
    </row>
    <row r="44" spans="1:15">
      <c r="A44" s="210"/>
      <c r="B44" s="429"/>
      <c r="C44" s="370" t="s">
        <v>28</v>
      </c>
      <c r="D44" s="370" t="s">
        <v>29</v>
      </c>
      <c r="E44" s="370" t="s">
        <v>28</v>
      </c>
      <c r="F44" s="371" t="s">
        <v>29</v>
      </c>
      <c r="G44" s="371"/>
      <c r="H44" s="246"/>
      <c r="I44" s="246"/>
      <c r="K44" s="246"/>
      <c r="L44" s="252"/>
      <c r="M44" s="252"/>
      <c r="N44" s="246"/>
      <c r="O44" s="251"/>
    </row>
    <row r="45" spans="1:15" ht="21.4" customHeight="1">
      <c r="A45" s="210"/>
      <c r="B45" s="429"/>
      <c r="C45" s="372">
        <v>1013.13</v>
      </c>
      <c r="D45" s="372">
        <v>1494.53</v>
      </c>
      <c r="E45" s="370">
        <v>978.58</v>
      </c>
      <c r="F45" s="373">
        <v>1384.88</v>
      </c>
      <c r="G45" s="371"/>
      <c r="H45" s="246"/>
      <c r="I45" s="246"/>
      <c r="K45" s="246"/>
      <c r="L45" s="246"/>
      <c r="M45" s="246"/>
      <c r="N45" s="246"/>
      <c r="O45" s="246"/>
    </row>
    <row r="46" spans="1:15" ht="19.7" customHeight="1">
      <c r="A46" s="210"/>
      <c r="B46" s="429"/>
      <c r="C46" s="370"/>
      <c r="D46" s="370"/>
      <c r="E46" s="370"/>
      <c r="F46" s="371"/>
      <c r="G46" s="371"/>
      <c r="H46" s="246"/>
      <c r="I46" s="246"/>
      <c r="K46" s="246"/>
      <c r="L46" s="246"/>
      <c r="M46" s="246"/>
      <c r="N46" s="246"/>
      <c r="O46" s="246"/>
    </row>
    <row r="47" spans="1:15">
      <c r="A47" s="210"/>
      <c r="B47" s="429"/>
      <c r="C47" s="429"/>
      <c r="D47" s="429"/>
      <c r="E47" s="429"/>
      <c r="F47" s="360"/>
      <c r="G47" s="360"/>
      <c r="H47" s="246"/>
      <c r="I47" s="246"/>
      <c r="K47" s="246"/>
      <c r="L47" s="246"/>
      <c r="M47" s="246"/>
      <c r="N47" s="246"/>
      <c r="O47" s="246"/>
    </row>
    <row r="48" spans="1:15">
      <c r="A48" s="210"/>
      <c r="B48" s="360"/>
      <c r="C48" s="360"/>
      <c r="D48" s="360"/>
      <c r="E48" s="360"/>
      <c r="F48" s="360"/>
      <c r="G48" s="360"/>
      <c r="H48" s="374"/>
      <c r="I48" s="247"/>
      <c r="K48" s="246"/>
      <c r="L48" s="246"/>
      <c r="M48" s="246"/>
      <c r="N48" s="246"/>
      <c r="O48" s="246"/>
    </row>
    <row r="49" spans="1:15">
      <c r="A49" s="210"/>
      <c r="B49" s="360"/>
      <c r="C49" s="360"/>
      <c r="D49" s="360"/>
      <c r="E49" s="360"/>
      <c r="F49" s="360"/>
      <c r="G49" s="360"/>
      <c r="H49" s="246"/>
      <c r="I49" s="246"/>
      <c r="K49" s="246"/>
      <c r="L49" s="246"/>
      <c r="M49" s="246"/>
      <c r="N49" s="246"/>
      <c r="O49" s="246"/>
    </row>
    <row r="50" spans="1:15">
      <c r="A50" s="210"/>
      <c r="B50" s="360"/>
      <c r="C50" s="360"/>
      <c r="D50" s="360"/>
      <c r="E50" s="360"/>
      <c r="F50" s="360"/>
      <c r="G50" s="360"/>
      <c r="H50" s="246"/>
      <c r="I50" s="247"/>
      <c r="K50" s="246"/>
      <c r="L50" s="246"/>
      <c r="M50" s="246"/>
      <c r="N50" s="246"/>
      <c r="O50" s="246"/>
    </row>
    <row r="51" spans="1:15">
      <c r="A51" s="210"/>
      <c r="B51" s="360"/>
      <c r="C51" s="360"/>
      <c r="D51" s="360"/>
      <c r="E51" s="360"/>
      <c r="F51" s="360"/>
      <c r="G51" s="4"/>
      <c r="H51" s="246"/>
      <c r="I51" s="247"/>
      <c r="K51" s="246"/>
      <c r="L51" s="246"/>
      <c r="M51" s="246"/>
      <c r="N51" s="246"/>
      <c r="O51" s="246"/>
    </row>
    <row r="52" spans="1:15">
      <c r="A52" s="210"/>
      <c r="B52" s="360"/>
      <c r="C52" s="360"/>
      <c r="D52" s="360"/>
      <c r="E52" s="360"/>
      <c r="F52" s="360"/>
      <c r="G52" s="4"/>
      <c r="H52" s="338"/>
      <c r="I52" s="247"/>
      <c r="K52" s="246"/>
      <c r="L52" s="246"/>
      <c r="M52" s="246"/>
      <c r="N52" s="246"/>
      <c r="O52" s="246"/>
    </row>
    <row r="53" spans="1:15">
      <c r="A53" s="210"/>
      <c r="B53" s="360"/>
      <c r="C53" s="360"/>
      <c r="D53" s="360"/>
      <c r="E53" s="360"/>
      <c r="F53" s="360"/>
      <c r="G53" s="4"/>
      <c r="H53" s="246"/>
      <c r="I53" s="247"/>
      <c r="K53" s="246"/>
      <c r="L53" s="246"/>
      <c r="M53" s="246"/>
      <c r="N53" s="246"/>
      <c r="O53" s="246"/>
    </row>
    <row r="54" spans="1:15">
      <c r="B54" s="361"/>
      <c r="C54" s="360"/>
      <c r="D54" s="360"/>
      <c r="E54" s="360"/>
      <c r="F54" s="360"/>
      <c r="G54" s="355"/>
      <c r="H54" s="247"/>
      <c r="I54" s="247"/>
      <c r="K54" s="246"/>
      <c r="L54" s="246"/>
      <c r="M54" s="246"/>
      <c r="N54" s="246"/>
      <c r="O54" s="246"/>
    </row>
    <row r="55" spans="1:15">
      <c r="B55" s="361"/>
      <c r="C55" s="361"/>
      <c r="D55" s="361"/>
      <c r="E55" s="361"/>
      <c r="F55" s="361"/>
      <c r="G55" s="355"/>
      <c r="H55" s="247"/>
      <c r="I55" s="247"/>
    </row>
    <row r="56" spans="1:15">
      <c r="B56" s="361"/>
      <c r="C56" s="361"/>
      <c r="D56" s="361"/>
      <c r="E56" s="361"/>
      <c r="F56" s="361"/>
      <c r="G56" s="247"/>
    </row>
    <row r="57" spans="1:15">
      <c r="B57" s="413"/>
      <c r="C57" s="413"/>
      <c r="D57" s="413"/>
      <c r="E57" s="413"/>
      <c r="F57" s="413"/>
      <c r="G57" s="247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Z129"/>
  <sheetViews>
    <sheetView showGridLines="0" showRowColHeaders="0" showOutlineSymbols="0" zoomScaleNormal="100" workbookViewId="0">
      <pane ySplit="9" topLeftCell="A33" activePane="bottomLeft" state="frozen"/>
      <selection activeCell="Q29" sqref="Q29"/>
      <selection pane="bottomLeft" activeCell="L53" sqref="L53"/>
    </sheetView>
  </sheetViews>
  <sheetFormatPr baseColWidth="10" defaultColWidth="11.42578125" defaultRowHeight="15.75"/>
  <cols>
    <col min="1" max="1" width="2.7109375" style="94" customWidth="1"/>
    <col min="2" max="2" width="8" style="93" customWidth="1"/>
    <col min="3" max="3" width="24.7109375" style="94" customWidth="1"/>
    <col min="4" max="9" width="18.7109375" style="94" customWidth="1"/>
    <col min="10" max="11" width="11.42578125" style="94"/>
    <col min="12" max="12" width="34.85546875" style="94" customWidth="1"/>
    <col min="13" max="16384" width="11.42578125" style="94"/>
  </cols>
  <sheetData>
    <row r="1" spans="1:234" s="1" customFormat="1" ht="15.75" customHeight="1">
      <c r="B1" s="6"/>
      <c r="E1" s="87"/>
    </row>
    <row r="2" spans="1:234" s="1" customFormat="1">
      <c r="B2" s="6"/>
      <c r="E2" s="87"/>
    </row>
    <row r="3" spans="1:234" s="1" customFormat="1" ht="18.75">
      <c r="B3" s="9"/>
      <c r="C3" s="88" t="s">
        <v>46</v>
      </c>
      <c r="D3" s="89"/>
      <c r="E3" s="90"/>
      <c r="F3" s="89"/>
      <c r="G3" s="89"/>
      <c r="H3" s="89"/>
      <c r="I3" s="89"/>
    </row>
    <row r="4" spans="1:234" s="1" customFormat="1">
      <c r="B4" s="6"/>
      <c r="C4" s="91"/>
      <c r="D4" s="89"/>
      <c r="E4" s="90"/>
      <c r="F4" s="89"/>
      <c r="G4" s="89"/>
      <c r="H4" s="89"/>
      <c r="I4" s="89"/>
    </row>
    <row r="5" spans="1:234" s="1" customFormat="1" ht="18.75">
      <c r="B5" s="8"/>
      <c r="C5" s="92" t="s">
        <v>223</v>
      </c>
      <c r="D5" s="89"/>
      <c r="E5" s="90"/>
      <c r="F5" s="89"/>
      <c r="G5" s="89"/>
      <c r="H5" s="89"/>
      <c r="I5" s="89"/>
      <c r="K5" s="7" t="s">
        <v>173</v>
      </c>
    </row>
    <row r="6" spans="1:234" ht="9" customHeight="1">
      <c r="A6" s="258"/>
      <c r="B6" s="259"/>
      <c r="C6" s="260"/>
      <c r="D6" s="261"/>
      <c r="E6" s="262"/>
      <c r="F6" s="261"/>
      <c r="G6" s="261"/>
      <c r="H6" s="261"/>
      <c r="I6" s="261"/>
    </row>
    <row r="7" spans="1:234" ht="18.75" customHeight="1">
      <c r="A7" s="258"/>
      <c r="B7" s="461" t="s">
        <v>162</v>
      </c>
      <c r="C7" s="463" t="s">
        <v>47</v>
      </c>
      <c r="D7" s="319" t="s">
        <v>48</v>
      </c>
      <c r="E7" s="320"/>
      <c r="F7" s="319" t="s">
        <v>49</v>
      </c>
      <c r="G7" s="319"/>
      <c r="H7" s="319" t="s">
        <v>50</v>
      </c>
      <c r="I7" s="319"/>
    </row>
    <row r="8" spans="1:234" ht="24" customHeight="1">
      <c r="A8" s="258"/>
      <c r="B8" s="462"/>
      <c r="C8" s="464"/>
      <c r="D8" s="264" t="s">
        <v>7</v>
      </c>
      <c r="E8" s="321" t="s">
        <v>51</v>
      </c>
      <c r="F8" s="264" t="s">
        <v>7</v>
      </c>
      <c r="G8" s="321" t="s">
        <v>51</v>
      </c>
      <c r="H8" s="264" t="s">
        <v>7</v>
      </c>
      <c r="I8" s="321" t="s">
        <v>51</v>
      </c>
    </row>
    <row r="9" spans="1:234" ht="24" hidden="1" customHeight="1">
      <c r="B9" s="95"/>
      <c r="C9" s="96"/>
      <c r="D9" s="97"/>
      <c r="E9" s="98"/>
      <c r="F9" s="97"/>
      <c r="G9" s="98"/>
      <c r="H9" s="97"/>
      <c r="I9" s="98"/>
    </row>
    <row r="10" spans="1:234" s="104" customFormat="1" ht="18" customHeight="1">
      <c r="A10" s="103"/>
      <c r="B10" s="93"/>
      <c r="C10" s="99" t="s">
        <v>52</v>
      </c>
      <c r="D10" s="100">
        <v>204294</v>
      </c>
      <c r="E10" s="101">
        <v>952.27071167043664</v>
      </c>
      <c r="F10" s="100">
        <v>942299</v>
      </c>
      <c r="G10" s="101">
        <v>1135.6608272851824</v>
      </c>
      <c r="H10" s="100">
        <v>392838</v>
      </c>
      <c r="I10" s="101">
        <v>722.92440810206733</v>
      </c>
      <c r="J10" s="102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</row>
    <row r="11" spans="1:234" s="108" customFormat="1" ht="18" customHeight="1">
      <c r="B11" s="93">
        <v>4</v>
      </c>
      <c r="C11" s="105" t="s">
        <v>53</v>
      </c>
      <c r="D11" s="106">
        <v>9952</v>
      </c>
      <c r="E11" s="107">
        <v>944.68085108520881</v>
      </c>
      <c r="F11" s="106">
        <v>66748</v>
      </c>
      <c r="G11" s="107">
        <v>1023.6805931263857</v>
      </c>
      <c r="H11" s="106">
        <v>28544</v>
      </c>
      <c r="I11" s="107">
        <v>657.47533562219735</v>
      </c>
    </row>
    <row r="12" spans="1:234" s="108" customFormat="1" ht="18" customHeight="1">
      <c r="B12" s="93">
        <v>11</v>
      </c>
      <c r="C12" s="105" t="s">
        <v>54</v>
      </c>
      <c r="D12" s="106">
        <v>36330</v>
      </c>
      <c r="E12" s="107">
        <v>1032.0060305532618</v>
      </c>
      <c r="F12" s="106">
        <v>120936</v>
      </c>
      <c r="G12" s="107">
        <v>1293.5866711318386</v>
      </c>
      <c r="H12" s="106">
        <v>56545</v>
      </c>
      <c r="I12" s="107">
        <v>807.9853850915199</v>
      </c>
    </row>
    <row r="13" spans="1:234" s="108" customFormat="1" ht="18" customHeight="1">
      <c r="B13" s="93">
        <v>14</v>
      </c>
      <c r="C13" s="105" t="s">
        <v>55</v>
      </c>
      <c r="D13" s="106">
        <v>15390</v>
      </c>
      <c r="E13" s="107">
        <v>888.07791812865503</v>
      </c>
      <c r="F13" s="106">
        <v>108356</v>
      </c>
      <c r="G13" s="107">
        <v>1041.2447242423123</v>
      </c>
      <c r="H13" s="106">
        <v>43109</v>
      </c>
      <c r="I13" s="107">
        <v>669.21860493168469</v>
      </c>
    </row>
    <row r="14" spans="1:234" s="108" customFormat="1" ht="18" customHeight="1">
      <c r="B14" s="93">
        <v>18</v>
      </c>
      <c r="C14" s="105" t="s">
        <v>56</v>
      </c>
      <c r="D14" s="106">
        <v>21838</v>
      </c>
      <c r="E14" s="107">
        <v>951.92588378056598</v>
      </c>
      <c r="F14" s="106">
        <v>116385</v>
      </c>
      <c r="G14" s="107">
        <v>1071.0054704644069</v>
      </c>
      <c r="H14" s="106">
        <v>45250</v>
      </c>
      <c r="I14" s="107">
        <v>657.32541635359121</v>
      </c>
    </row>
    <row r="15" spans="1:234" s="108" customFormat="1" ht="18" customHeight="1">
      <c r="B15" s="93">
        <v>21</v>
      </c>
      <c r="C15" s="105" t="s">
        <v>57</v>
      </c>
      <c r="D15" s="106">
        <v>11848</v>
      </c>
      <c r="E15" s="107">
        <v>901.67782579338279</v>
      </c>
      <c r="F15" s="106">
        <v>58988</v>
      </c>
      <c r="G15" s="107">
        <v>1163.366579473791</v>
      </c>
      <c r="H15" s="106">
        <v>25030</v>
      </c>
      <c r="I15" s="107">
        <v>741.71195605273658</v>
      </c>
    </row>
    <row r="16" spans="1:234" s="108" customFormat="1" ht="18" customHeight="1">
      <c r="B16" s="93">
        <v>23</v>
      </c>
      <c r="C16" s="105" t="s">
        <v>58</v>
      </c>
      <c r="D16" s="106">
        <v>21105</v>
      </c>
      <c r="E16" s="107">
        <v>884.48504809286885</v>
      </c>
      <c r="F16" s="106">
        <v>81102</v>
      </c>
      <c r="G16" s="107">
        <v>1033.3716611180982</v>
      </c>
      <c r="H16" s="106">
        <v>36391</v>
      </c>
      <c r="I16" s="107">
        <v>692.51366436756336</v>
      </c>
    </row>
    <row r="17" spans="1:234" s="108" customFormat="1" ht="18" customHeight="1">
      <c r="B17" s="93">
        <v>29</v>
      </c>
      <c r="C17" s="105" t="s">
        <v>59</v>
      </c>
      <c r="D17" s="106">
        <v>29716</v>
      </c>
      <c r="E17" s="107">
        <v>1007.1496035805626</v>
      </c>
      <c r="F17" s="106">
        <v>168221</v>
      </c>
      <c r="G17" s="107">
        <v>1148.0232460869929</v>
      </c>
      <c r="H17" s="106">
        <v>66563</v>
      </c>
      <c r="I17" s="107">
        <v>722.33335892312539</v>
      </c>
    </row>
    <row r="18" spans="1:234" s="108" customFormat="1" ht="18" customHeight="1">
      <c r="B18" s="93">
        <v>41</v>
      </c>
      <c r="C18" s="105" t="s">
        <v>60</v>
      </c>
      <c r="D18" s="106">
        <v>58115</v>
      </c>
      <c r="E18" s="107">
        <v>927.7239920846597</v>
      </c>
      <c r="F18" s="106">
        <v>221563</v>
      </c>
      <c r="G18" s="107">
        <v>1184.0124580818999</v>
      </c>
      <c r="H18" s="106">
        <v>91406</v>
      </c>
      <c r="I18" s="107">
        <v>755.93898354593796</v>
      </c>
    </row>
    <row r="19" spans="1:234" s="108" customFormat="1" ht="18" hidden="1" customHeight="1">
      <c r="B19" s="93"/>
      <c r="C19" s="105"/>
      <c r="D19" s="106"/>
      <c r="E19" s="107"/>
      <c r="F19" s="106"/>
      <c r="G19" s="107"/>
      <c r="H19" s="106"/>
      <c r="I19" s="107"/>
    </row>
    <row r="20" spans="1:234" s="104" customFormat="1" ht="18" customHeight="1">
      <c r="A20" s="103"/>
      <c r="B20" s="93"/>
      <c r="C20" s="99" t="s">
        <v>61</v>
      </c>
      <c r="D20" s="100">
        <v>21706</v>
      </c>
      <c r="E20" s="101">
        <v>1094.9273518842717</v>
      </c>
      <c r="F20" s="100">
        <v>201926</v>
      </c>
      <c r="G20" s="101">
        <v>1321.1904107445305</v>
      </c>
      <c r="H20" s="100">
        <v>73677</v>
      </c>
      <c r="I20" s="101">
        <v>821.71118503739285</v>
      </c>
      <c r="J20" s="102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  <c r="HR20" s="103"/>
      <c r="HS20" s="103"/>
      <c r="HT20" s="103"/>
      <c r="HU20" s="103"/>
      <c r="HV20" s="103"/>
      <c r="HW20" s="103"/>
      <c r="HX20" s="103"/>
      <c r="HY20" s="103"/>
      <c r="HZ20" s="103"/>
    </row>
    <row r="21" spans="1:234" s="108" customFormat="1" ht="18" customHeight="1">
      <c r="B21" s="93">
        <v>22</v>
      </c>
      <c r="C21" s="105" t="s">
        <v>62</v>
      </c>
      <c r="D21" s="106">
        <v>5134</v>
      </c>
      <c r="E21" s="107">
        <v>992.78107713283998</v>
      </c>
      <c r="F21" s="106">
        <v>33863</v>
      </c>
      <c r="G21" s="107">
        <v>1197.419217139651</v>
      </c>
      <c r="H21" s="106">
        <v>13044</v>
      </c>
      <c r="I21" s="107">
        <v>762.25490417049991</v>
      </c>
    </row>
    <row r="22" spans="1:234" s="108" customFormat="1" ht="18" customHeight="1">
      <c r="B22" s="93">
        <v>40</v>
      </c>
      <c r="C22" s="105" t="s">
        <v>63</v>
      </c>
      <c r="D22" s="106">
        <v>3311</v>
      </c>
      <c r="E22" s="107">
        <v>998.35202657807315</v>
      </c>
      <c r="F22" s="106">
        <v>22934</v>
      </c>
      <c r="G22" s="107">
        <v>1206.8499415714659</v>
      </c>
      <c r="H22" s="106">
        <v>8404</v>
      </c>
      <c r="I22" s="107">
        <v>744.87860423607799</v>
      </c>
    </row>
    <row r="23" spans="1:234" s="108" customFormat="1" ht="18" customHeight="1">
      <c r="B23" s="93">
        <v>50</v>
      </c>
      <c r="C23" s="105" t="s">
        <v>64</v>
      </c>
      <c r="D23" s="106">
        <v>13261</v>
      </c>
      <c r="E23" s="107">
        <v>1158.5861918407359</v>
      </c>
      <c r="F23" s="106">
        <v>145129</v>
      </c>
      <c r="G23" s="107">
        <v>1368.1386309421275</v>
      </c>
      <c r="H23" s="106">
        <v>52229</v>
      </c>
      <c r="I23" s="107">
        <v>848.92305462482523</v>
      </c>
    </row>
    <row r="24" spans="1:234" s="108" customFormat="1" ht="18" hidden="1" customHeight="1">
      <c r="B24" s="93"/>
      <c r="C24" s="105"/>
      <c r="D24" s="106"/>
      <c r="E24" s="107"/>
      <c r="F24" s="106"/>
      <c r="G24" s="107"/>
      <c r="H24" s="106"/>
      <c r="I24" s="107"/>
    </row>
    <row r="25" spans="1:234" s="104" customFormat="1" ht="18" customHeight="1">
      <c r="A25" s="103"/>
      <c r="B25" s="93">
        <v>33</v>
      </c>
      <c r="C25" s="99" t="s">
        <v>65</v>
      </c>
      <c r="D25" s="100">
        <v>26553</v>
      </c>
      <c r="E25" s="101">
        <v>1179.0564448461569</v>
      </c>
      <c r="F25" s="100">
        <v>183645</v>
      </c>
      <c r="G25" s="101">
        <v>1504.9324230989139</v>
      </c>
      <c r="H25" s="100">
        <v>78845</v>
      </c>
      <c r="I25" s="101">
        <v>892.88559756484221</v>
      </c>
      <c r="J25" s="102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</row>
    <row r="26" spans="1:234" s="104" customFormat="1" ht="18" hidden="1" customHeight="1">
      <c r="A26" s="103"/>
      <c r="B26" s="93"/>
      <c r="C26" s="99"/>
      <c r="D26" s="100"/>
      <c r="E26" s="101"/>
      <c r="F26" s="100"/>
      <c r="G26" s="101"/>
      <c r="H26" s="100"/>
      <c r="I26" s="101"/>
      <c r="J26" s="102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</row>
    <row r="27" spans="1:234" s="104" customFormat="1" ht="18" customHeight="1">
      <c r="A27" s="103"/>
      <c r="B27" s="93">
        <v>7</v>
      </c>
      <c r="C27" s="99" t="s">
        <v>178</v>
      </c>
      <c r="D27" s="100">
        <v>17718</v>
      </c>
      <c r="E27" s="101">
        <v>970.7182131166046</v>
      </c>
      <c r="F27" s="100">
        <v>133322</v>
      </c>
      <c r="G27" s="101">
        <v>1162.8215682332998</v>
      </c>
      <c r="H27" s="100">
        <v>44990</v>
      </c>
      <c r="I27" s="101">
        <v>705.13384729939992</v>
      </c>
      <c r="J27" s="102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</row>
    <row r="28" spans="1:234" s="104" customFormat="1" ht="18" hidden="1" customHeight="1">
      <c r="A28" s="103"/>
      <c r="B28" s="93"/>
      <c r="C28" s="99"/>
      <c r="D28" s="100"/>
      <c r="E28" s="101"/>
      <c r="F28" s="100"/>
      <c r="G28" s="101"/>
      <c r="H28" s="100"/>
      <c r="I28" s="101"/>
      <c r="J28" s="102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</row>
    <row r="29" spans="1:234" s="104" customFormat="1" ht="18" customHeight="1">
      <c r="A29" s="103"/>
      <c r="B29" s="93"/>
      <c r="C29" s="99" t="s">
        <v>66</v>
      </c>
      <c r="D29" s="100">
        <v>49538</v>
      </c>
      <c r="E29" s="101">
        <v>979.80047983366308</v>
      </c>
      <c r="F29" s="100">
        <v>198014</v>
      </c>
      <c r="G29" s="101">
        <v>1163.6285393457026</v>
      </c>
      <c r="H29" s="100">
        <v>82373</v>
      </c>
      <c r="I29" s="101">
        <v>736.0759109174121</v>
      </c>
      <c r="J29" s="102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</row>
    <row r="30" spans="1:234" s="108" customFormat="1" ht="18" customHeight="1">
      <c r="B30" s="93">
        <v>35</v>
      </c>
      <c r="C30" s="105" t="s">
        <v>67</v>
      </c>
      <c r="D30" s="106">
        <v>27221</v>
      </c>
      <c r="E30" s="107">
        <v>1024.8580981595094</v>
      </c>
      <c r="F30" s="106">
        <v>102764</v>
      </c>
      <c r="G30" s="107">
        <v>1180.6910667159707</v>
      </c>
      <c r="H30" s="106">
        <v>42421</v>
      </c>
      <c r="I30" s="107">
        <v>743.09163739657254</v>
      </c>
    </row>
    <row r="31" spans="1:234" s="108" customFormat="1" ht="18" customHeight="1">
      <c r="B31" s="93">
        <v>38</v>
      </c>
      <c r="C31" s="105" t="s">
        <v>68</v>
      </c>
      <c r="D31" s="106">
        <v>22317</v>
      </c>
      <c r="E31" s="107">
        <v>924.84177443204726</v>
      </c>
      <c r="F31" s="106">
        <v>95250</v>
      </c>
      <c r="G31" s="107">
        <v>1145.2199980052494</v>
      </c>
      <c r="H31" s="106">
        <v>39952</v>
      </c>
      <c r="I31" s="107">
        <v>728.62661844213062</v>
      </c>
    </row>
    <row r="32" spans="1:234" s="108" customFormat="1" ht="18" hidden="1" customHeight="1">
      <c r="B32" s="93"/>
      <c r="C32" s="105"/>
      <c r="D32" s="106"/>
      <c r="E32" s="107"/>
      <c r="F32" s="106"/>
      <c r="G32" s="107"/>
      <c r="H32" s="106"/>
      <c r="I32" s="107"/>
    </row>
    <row r="33" spans="1:234" s="104" customFormat="1" ht="18" customHeight="1">
      <c r="A33" s="103"/>
      <c r="B33" s="93">
        <v>39</v>
      </c>
      <c r="C33" s="99" t="s">
        <v>69</v>
      </c>
      <c r="D33" s="100">
        <v>12978</v>
      </c>
      <c r="E33" s="101">
        <v>1078.4724880567112</v>
      </c>
      <c r="F33" s="100">
        <v>89861</v>
      </c>
      <c r="G33" s="101">
        <v>1339.5375760340971</v>
      </c>
      <c r="H33" s="100">
        <v>35202</v>
      </c>
      <c r="I33" s="101">
        <v>820.78481393102663</v>
      </c>
      <c r="J33" s="102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03"/>
      <c r="FL33" s="103"/>
      <c r="FM33" s="103"/>
      <c r="FN33" s="103"/>
      <c r="FO33" s="103"/>
      <c r="FP33" s="103"/>
      <c r="FQ33" s="103"/>
      <c r="FR33" s="103"/>
      <c r="FS33" s="103"/>
      <c r="FT33" s="103"/>
      <c r="FU33" s="103"/>
      <c r="FV33" s="103"/>
      <c r="FW33" s="103"/>
      <c r="FX33" s="103"/>
      <c r="FY33" s="103"/>
      <c r="FZ33" s="103"/>
      <c r="GA33" s="103"/>
      <c r="GB33" s="103"/>
      <c r="GC33" s="103"/>
      <c r="GD33" s="103"/>
      <c r="GE33" s="103"/>
      <c r="GF33" s="103"/>
      <c r="GG33" s="103"/>
      <c r="GH33" s="103"/>
      <c r="GI33" s="103"/>
      <c r="GJ33" s="103"/>
      <c r="GK33" s="103"/>
      <c r="GL33" s="103"/>
      <c r="GM33" s="103"/>
      <c r="GN33" s="103"/>
      <c r="GO33" s="103"/>
      <c r="GP33" s="103"/>
      <c r="GQ33" s="103"/>
      <c r="GR33" s="103"/>
      <c r="GS33" s="103"/>
      <c r="GT33" s="103"/>
      <c r="GU33" s="103"/>
      <c r="GV33" s="103"/>
      <c r="GW33" s="103"/>
      <c r="GX33" s="103"/>
      <c r="GY33" s="103"/>
      <c r="GZ33" s="103"/>
      <c r="HA33" s="103"/>
      <c r="HB33" s="103"/>
      <c r="HC33" s="103"/>
      <c r="HD33" s="103"/>
      <c r="HE33" s="103"/>
      <c r="HF33" s="103"/>
      <c r="HG33" s="103"/>
      <c r="HH33" s="103"/>
      <c r="HI33" s="103"/>
      <c r="HJ33" s="103"/>
      <c r="HK33" s="103"/>
      <c r="HL33" s="103"/>
      <c r="HM33" s="103"/>
      <c r="HN33" s="103"/>
      <c r="HO33" s="103"/>
      <c r="HP33" s="103"/>
      <c r="HQ33" s="103"/>
      <c r="HR33" s="103"/>
      <c r="HS33" s="103"/>
      <c r="HT33" s="103"/>
      <c r="HU33" s="103"/>
      <c r="HV33" s="103"/>
      <c r="HW33" s="103"/>
      <c r="HX33" s="103"/>
      <c r="HY33" s="103"/>
      <c r="HZ33" s="103"/>
    </row>
    <row r="34" spans="1:234" s="104" customFormat="1" ht="18" hidden="1" customHeight="1">
      <c r="A34" s="103"/>
      <c r="B34" s="93"/>
      <c r="C34" s="99"/>
      <c r="D34" s="100"/>
      <c r="E34" s="101"/>
      <c r="F34" s="100"/>
      <c r="G34" s="101"/>
      <c r="H34" s="100"/>
      <c r="I34" s="101"/>
      <c r="J34" s="102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103"/>
      <c r="FU34" s="103"/>
      <c r="FV34" s="103"/>
      <c r="FW34" s="103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103"/>
      <c r="GI34" s="103"/>
      <c r="GJ34" s="103"/>
      <c r="GK34" s="103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103"/>
      <c r="GW34" s="103"/>
      <c r="GX34" s="103"/>
      <c r="GY34" s="103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103"/>
      <c r="HK34" s="103"/>
      <c r="HL34" s="103"/>
      <c r="HM34" s="103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103"/>
      <c r="HY34" s="103"/>
      <c r="HZ34" s="103"/>
    </row>
    <row r="35" spans="1:234" s="104" customFormat="1" ht="18" customHeight="1">
      <c r="A35" s="103"/>
      <c r="B35" s="93"/>
      <c r="C35" s="99" t="s">
        <v>70</v>
      </c>
      <c r="D35" s="100">
        <v>45895</v>
      </c>
      <c r="E35" s="101">
        <v>1033.9389125177033</v>
      </c>
      <c r="F35" s="100">
        <v>397019</v>
      </c>
      <c r="G35" s="101">
        <v>1250.5139372422959</v>
      </c>
      <c r="H35" s="100">
        <v>151066</v>
      </c>
      <c r="I35" s="101">
        <v>775.16637913229977</v>
      </c>
      <c r="J35" s="102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  <c r="FA35" s="103"/>
      <c r="FB35" s="103"/>
      <c r="FC35" s="103"/>
      <c r="FD35" s="103"/>
      <c r="FE35" s="103"/>
      <c r="FF35" s="103"/>
      <c r="FG35" s="103"/>
      <c r="FH35" s="103"/>
      <c r="FI35" s="103"/>
      <c r="FJ35" s="103"/>
      <c r="FK35" s="103"/>
      <c r="FL35" s="103"/>
      <c r="FM35" s="103"/>
      <c r="FN35" s="103"/>
      <c r="FO35" s="103"/>
      <c r="FP35" s="103"/>
      <c r="FQ35" s="103"/>
      <c r="FR35" s="103"/>
      <c r="FS35" s="103"/>
      <c r="FT35" s="103"/>
      <c r="FU35" s="103"/>
      <c r="FV35" s="103"/>
      <c r="FW35" s="103"/>
      <c r="FX35" s="103"/>
      <c r="FY35" s="103"/>
      <c r="FZ35" s="103"/>
      <c r="GA35" s="103"/>
      <c r="GB35" s="103"/>
      <c r="GC35" s="103"/>
      <c r="GD35" s="103"/>
      <c r="GE35" s="103"/>
      <c r="GF35" s="103"/>
      <c r="GG35" s="103"/>
      <c r="GH35" s="103"/>
      <c r="GI35" s="103"/>
      <c r="GJ35" s="103"/>
      <c r="GK35" s="103"/>
      <c r="GL35" s="103"/>
      <c r="GM35" s="103"/>
      <c r="GN35" s="103"/>
      <c r="GO35" s="103"/>
      <c r="GP35" s="103"/>
      <c r="GQ35" s="103"/>
      <c r="GR35" s="103"/>
      <c r="GS35" s="103"/>
      <c r="GT35" s="103"/>
      <c r="GU35" s="103"/>
      <c r="GV35" s="103"/>
      <c r="GW35" s="103"/>
      <c r="GX35" s="103"/>
      <c r="GY35" s="103"/>
      <c r="GZ35" s="103"/>
      <c r="HA35" s="103"/>
      <c r="HB35" s="103"/>
      <c r="HC35" s="103"/>
      <c r="HD35" s="103"/>
      <c r="HE35" s="103"/>
      <c r="HF35" s="103"/>
      <c r="HG35" s="103"/>
      <c r="HH35" s="103"/>
      <c r="HI35" s="103"/>
      <c r="HJ35" s="103"/>
      <c r="HK35" s="103"/>
      <c r="HL35" s="103"/>
      <c r="HM35" s="103"/>
      <c r="HN35" s="103"/>
      <c r="HO35" s="103"/>
      <c r="HP35" s="103"/>
      <c r="HQ35" s="103"/>
      <c r="HR35" s="103"/>
      <c r="HS35" s="103"/>
      <c r="HT35" s="103"/>
      <c r="HU35" s="103"/>
      <c r="HV35" s="103"/>
      <c r="HW35" s="103"/>
      <c r="HX35" s="103"/>
      <c r="HY35" s="103"/>
      <c r="HZ35" s="103"/>
    </row>
    <row r="36" spans="1:234" s="108" customFormat="1" ht="18" customHeight="1">
      <c r="B36" s="93">
        <v>5</v>
      </c>
      <c r="C36" s="105" t="s">
        <v>71</v>
      </c>
      <c r="D36" s="106">
        <v>3015</v>
      </c>
      <c r="E36" s="107">
        <v>905.65747263681601</v>
      </c>
      <c r="F36" s="106">
        <v>24488</v>
      </c>
      <c r="G36" s="107">
        <v>1084.3674803985625</v>
      </c>
      <c r="H36" s="106">
        <v>9874</v>
      </c>
      <c r="I36" s="107">
        <v>718.75857808385638</v>
      </c>
    </row>
    <row r="37" spans="1:234" s="108" customFormat="1" ht="18" customHeight="1">
      <c r="B37" s="93">
        <v>9</v>
      </c>
      <c r="C37" s="105" t="s">
        <v>72</v>
      </c>
      <c r="D37" s="106">
        <v>4786</v>
      </c>
      <c r="E37" s="107">
        <v>1148.8973380693687</v>
      </c>
      <c r="F37" s="106">
        <v>62646</v>
      </c>
      <c r="G37" s="107">
        <v>1331.2219629345848</v>
      </c>
      <c r="H37" s="106">
        <v>20802</v>
      </c>
      <c r="I37" s="107">
        <v>799.83790164407287</v>
      </c>
    </row>
    <row r="38" spans="1:234" s="108" customFormat="1" ht="18" customHeight="1">
      <c r="B38" s="93">
        <v>24</v>
      </c>
      <c r="C38" s="105" t="s">
        <v>73</v>
      </c>
      <c r="D38" s="106">
        <v>13471</v>
      </c>
      <c r="E38" s="107">
        <v>1099.3999034963995</v>
      </c>
      <c r="F38" s="106">
        <v>86317</v>
      </c>
      <c r="G38" s="107">
        <v>1250.9834354762097</v>
      </c>
      <c r="H38" s="106">
        <v>34791</v>
      </c>
      <c r="I38" s="107">
        <v>756.25888218217369</v>
      </c>
    </row>
    <row r="39" spans="1:234" s="108" customFormat="1" ht="18" customHeight="1">
      <c r="B39" s="93">
        <v>34</v>
      </c>
      <c r="C39" s="105" t="s">
        <v>74</v>
      </c>
      <c r="D39" s="106">
        <v>3872</v>
      </c>
      <c r="E39" s="107">
        <v>1001.5374173553719</v>
      </c>
      <c r="F39" s="106">
        <v>26886</v>
      </c>
      <c r="G39" s="107">
        <v>1294.9726407795879</v>
      </c>
      <c r="H39" s="106">
        <v>10390</v>
      </c>
      <c r="I39" s="107">
        <v>801.57782386910492</v>
      </c>
    </row>
    <row r="40" spans="1:234" s="108" customFormat="1" ht="18" customHeight="1">
      <c r="B40" s="93">
        <v>37</v>
      </c>
      <c r="C40" s="105" t="s">
        <v>75</v>
      </c>
      <c r="D40" s="106">
        <v>5275</v>
      </c>
      <c r="E40" s="107">
        <v>976.10202843601894</v>
      </c>
      <c r="F40" s="106">
        <v>52303</v>
      </c>
      <c r="G40" s="107">
        <v>1155.6680071888802</v>
      </c>
      <c r="H40" s="106">
        <v>20289</v>
      </c>
      <c r="I40" s="107">
        <v>741.73797427177283</v>
      </c>
    </row>
    <row r="41" spans="1:234" s="108" customFormat="1" ht="18" customHeight="1">
      <c r="B41" s="93">
        <v>40</v>
      </c>
      <c r="C41" s="105" t="s">
        <v>76</v>
      </c>
      <c r="D41" s="106">
        <v>2421</v>
      </c>
      <c r="E41" s="107">
        <v>951.27482858323026</v>
      </c>
      <c r="F41" s="106">
        <v>22148</v>
      </c>
      <c r="G41" s="107">
        <v>1194.8803896514357</v>
      </c>
      <c r="H41" s="106">
        <v>8533</v>
      </c>
      <c r="I41" s="107">
        <v>747.23457166295577</v>
      </c>
    </row>
    <row r="42" spans="1:234" s="108" customFormat="1" ht="18" customHeight="1">
      <c r="B42" s="93">
        <v>42</v>
      </c>
      <c r="C42" s="105" t="s">
        <v>77</v>
      </c>
      <c r="D42" s="106">
        <v>1221</v>
      </c>
      <c r="E42" s="107">
        <v>1027.1583865683865</v>
      </c>
      <c r="F42" s="106">
        <v>15168</v>
      </c>
      <c r="G42" s="107">
        <v>1181.9947929852319</v>
      </c>
      <c r="H42" s="106">
        <v>5260</v>
      </c>
      <c r="I42" s="107">
        <v>725.24438022813695</v>
      </c>
    </row>
    <row r="43" spans="1:234" s="108" customFormat="1" ht="18" customHeight="1">
      <c r="B43" s="93">
        <v>47</v>
      </c>
      <c r="C43" s="105" t="s">
        <v>78</v>
      </c>
      <c r="D43" s="106">
        <v>9590</v>
      </c>
      <c r="E43" s="107">
        <v>1015.7729061522417</v>
      </c>
      <c r="F43" s="106">
        <v>76367</v>
      </c>
      <c r="G43" s="107">
        <v>1398.1936820878129</v>
      </c>
      <c r="H43" s="106">
        <v>28278</v>
      </c>
      <c r="I43" s="107">
        <v>867.10982106230995</v>
      </c>
    </row>
    <row r="44" spans="1:234" s="108" customFormat="1" ht="18" customHeight="1">
      <c r="B44" s="93">
        <v>49</v>
      </c>
      <c r="C44" s="105" t="s">
        <v>79</v>
      </c>
      <c r="D44" s="106">
        <v>2244</v>
      </c>
      <c r="E44" s="107">
        <v>930.51709001782535</v>
      </c>
      <c r="F44" s="106">
        <v>30696</v>
      </c>
      <c r="G44" s="107">
        <v>1046.2871608678656</v>
      </c>
      <c r="H44" s="106">
        <v>12849</v>
      </c>
      <c r="I44" s="107">
        <v>697.8322297455054</v>
      </c>
    </row>
    <row r="45" spans="1:234" s="108" customFormat="1" ht="18" hidden="1" customHeight="1">
      <c r="B45" s="93"/>
      <c r="C45" s="105"/>
      <c r="D45" s="106"/>
      <c r="E45" s="107"/>
      <c r="F45" s="106"/>
      <c r="G45" s="107"/>
      <c r="H45" s="106"/>
      <c r="I45" s="107"/>
    </row>
    <row r="46" spans="1:234" s="104" customFormat="1" ht="18" customHeight="1">
      <c r="A46" s="103"/>
      <c r="B46" s="93"/>
      <c r="C46" s="99" t="s">
        <v>80</v>
      </c>
      <c r="D46" s="100">
        <v>44113</v>
      </c>
      <c r="E46" s="101">
        <v>951.50128624215051</v>
      </c>
      <c r="F46" s="100">
        <v>225346</v>
      </c>
      <c r="G46" s="101">
        <v>1170.4416094805331</v>
      </c>
      <c r="H46" s="100">
        <v>95677</v>
      </c>
      <c r="I46" s="101">
        <v>769.33896756796321</v>
      </c>
      <c r="J46" s="102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103"/>
      <c r="EK46" s="103"/>
      <c r="EL46" s="103"/>
      <c r="EM46" s="103"/>
      <c r="EN46" s="103"/>
      <c r="EO46" s="103"/>
      <c r="EP46" s="103"/>
      <c r="EQ46" s="103"/>
      <c r="ER46" s="103"/>
      <c r="ES46" s="103"/>
      <c r="ET46" s="103"/>
      <c r="EU46" s="103"/>
      <c r="EV46" s="103"/>
      <c r="EW46" s="103"/>
      <c r="EX46" s="103"/>
      <c r="EY46" s="103"/>
      <c r="EZ46" s="103"/>
      <c r="FA46" s="103"/>
      <c r="FB46" s="103"/>
      <c r="FC46" s="103"/>
      <c r="FD46" s="103"/>
      <c r="FE46" s="103"/>
      <c r="FF46" s="103"/>
      <c r="FG46" s="103"/>
      <c r="FH46" s="103"/>
      <c r="FI46" s="103"/>
      <c r="FJ46" s="103"/>
      <c r="FK46" s="103"/>
      <c r="FL46" s="103"/>
      <c r="FM46" s="103"/>
      <c r="FN46" s="103"/>
      <c r="FO46" s="103"/>
      <c r="FP46" s="103"/>
      <c r="FQ46" s="103"/>
      <c r="FR46" s="103"/>
      <c r="FS46" s="103"/>
      <c r="FT46" s="103"/>
      <c r="FU46" s="103"/>
      <c r="FV46" s="103"/>
      <c r="FW46" s="103"/>
      <c r="FX46" s="103"/>
      <c r="FY46" s="103"/>
      <c r="FZ46" s="103"/>
      <c r="GA46" s="103"/>
      <c r="GB46" s="103"/>
      <c r="GC46" s="103"/>
      <c r="GD46" s="103"/>
      <c r="GE46" s="103"/>
      <c r="GF46" s="103"/>
      <c r="GG46" s="103"/>
      <c r="GH46" s="103"/>
      <c r="GI46" s="103"/>
      <c r="GJ46" s="103"/>
      <c r="GK46" s="103"/>
      <c r="GL46" s="103"/>
      <c r="GM46" s="103"/>
      <c r="GN46" s="103"/>
      <c r="GO46" s="103"/>
      <c r="GP46" s="103"/>
      <c r="GQ46" s="103"/>
      <c r="GR46" s="103"/>
      <c r="GS46" s="103"/>
      <c r="GT46" s="103"/>
      <c r="GU46" s="103"/>
      <c r="GV46" s="103"/>
      <c r="GW46" s="103"/>
      <c r="GX46" s="103"/>
      <c r="GY46" s="103"/>
      <c r="GZ46" s="103"/>
      <c r="HA46" s="103"/>
      <c r="HB46" s="103"/>
      <c r="HC46" s="103"/>
      <c r="HD46" s="103"/>
      <c r="HE46" s="103"/>
      <c r="HF46" s="103"/>
      <c r="HG46" s="103"/>
      <c r="HH46" s="103"/>
      <c r="HI46" s="103"/>
      <c r="HJ46" s="103"/>
      <c r="HK46" s="103"/>
      <c r="HL46" s="103"/>
      <c r="HM46" s="103"/>
      <c r="HN46" s="103"/>
      <c r="HO46" s="103"/>
      <c r="HP46" s="103"/>
      <c r="HQ46" s="103"/>
      <c r="HR46" s="103"/>
      <c r="HS46" s="103"/>
      <c r="HT46" s="103"/>
      <c r="HU46" s="103"/>
      <c r="HV46" s="103"/>
      <c r="HW46" s="103"/>
      <c r="HX46" s="103"/>
      <c r="HY46" s="103"/>
      <c r="HZ46" s="103"/>
    </row>
    <row r="47" spans="1:234" s="108" customFormat="1" ht="18" customHeight="1">
      <c r="B47" s="93">
        <v>2</v>
      </c>
      <c r="C47" s="105" t="s">
        <v>81</v>
      </c>
      <c r="D47" s="106">
        <v>6923</v>
      </c>
      <c r="E47" s="107">
        <v>958.01039289325445</v>
      </c>
      <c r="F47" s="106">
        <v>44228</v>
      </c>
      <c r="G47" s="107">
        <v>1122.5928452563987</v>
      </c>
      <c r="H47" s="106">
        <v>18604</v>
      </c>
      <c r="I47" s="107">
        <v>741.25086164265758</v>
      </c>
    </row>
    <row r="48" spans="1:234" s="108" customFormat="1" ht="18" customHeight="1">
      <c r="B48" s="93">
        <v>13</v>
      </c>
      <c r="C48" s="105" t="s">
        <v>82</v>
      </c>
      <c r="D48" s="106">
        <v>14648</v>
      </c>
      <c r="E48" s="107">
        <v>937.31439650464233</v>
      </c>
      <c r="F48" s="106">
        <v>54230</v>
      </c>
      <c r="G48" s="107">
        <v>1195.4512410105108</v>
      </c>
      <c r="H48" s="106">
        <v>26807</v>
      </c>
      <c r="I48" s="107">
        <v>795.72558436229338</v>
      </c>
    </row>
    <row r="49" spans="1:234" s="108" customFormat="1" ht="18" customHeight="1">
      <c r="B49" s="93">
        <v>16</v>
      </c>
      <c r="C49" s="105" t="s">
        <v>83</v>
      </c>
      <c r="D49" s="106">
        <v>6273</v>
      </c>
      <c r="E49" s="107">
        <v>890.84887932408731</v>
      </c>
      <c r="F49" s="106">
        <v>25299</v>
      </c>
      <c r="G49" s="107">
        <v>1060.0190074706511</v>
      </c>
      <c r="H49" s="106">
        <v>11111</v>
      </c>
      <c r="I49" s="107">
        <v>730.48078660786609</v>
      </c>
    </row>
    <row r="50" spans="1:234" s="108" customFormat="1" ht="18" customHeight="1">
      <c r="B50" s="93">
        <v>19</v>
      </c>
      <c r="C50" s="105" t="s">
        <v>84</v>
      </c>
      <c r="D50" s="106">
        <v>5634</v>
      </c>
      <c r="E50" s="107">
        <v>1057.599637912673</v>
      </c>
      <c r="F50" s="106">
        <v>26938</v>
      </c>
      <c r="G50" s="107">
        <v>1341.6010572425571</v>
      </c>
      <c r="H50" s="106">
        <v>9411</v>
      </c>
      <c r="I50" s="107">
        <v>829.71915205610446</v>
      </c>
    </row>
    <row r="51" spans="1:234" s="108" customFormat="1" ht="18" customHeight="1">
      <c r="B51" s="93">
        <v>45</v>
      </c>
      <c r="C51" s="105" t="s">
        <v>85</v>
      </c>
      <c r="D51" s="106">
        <v>10635</v>
      </c>
      <c r="E51" s="107">
        <v>946.37307287259046</v>
      </c>
      <c r="F51" s="106">
        <v>74651</v>
      </c>
      <c r="G51" s="107">
        <v>1156.2806609422514</v>
      </c>
      <c r="H51" s="106">
        <v>29744</v>
      </c>
      <c r="I51" s="107">
        <v>758.53747545723502</v>
      </c>
    </row>
    <row r="52" spans="1:234" s="108" customFormat="1" ht="18" hidden="1" customHeight="1">
      <c r="B52" s="93"/>
      <c r="C52" s="105"/>
      <c r="D52" s="106"/>
      <c r="E52" s="107"/>
      <c r="F52" s="106"/>
      <c r="G52" s="107"/>
      <c r="H52" s="106"/>
      <c r="I52" s="107"/>
    </row>
    <row r="53" spans="1:234" s="104" customFormat="1" ht="18" customHeight="1">
      <c r="A53" s="103"/>
      <c r="B53" s="93"/>
      <c r="C53" s="99" t="s">
        <v>86</v>
      </c>
      <c r="D53" s="100">
        <v>159165</v>
      </c>
      <c r="E53" s="101">
        <v>1136.1731951119909</v>
      </c>
      <c r="F53" s="100">
        <v>1157908</v>
      </c>
      <c r="G53" s="101">
        <v>1284.8965497690649</v>
      </c>
      <c r="H53" s="100">
        <v>391398</v>
      </c>
      <c r="I53" s="101">
        <v>794.03280870111792</v>
      </c>
      <c r="J53" s="102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  <c r="DY53" s="103"/>
      <c r="DZ53" s="103"/>
      <c r="EA53" s="103"/>
      <c r="EB53" s="103"/>
      <c r="EC53" s="103"/>
      <c r="ED53" s="103"/>
      <c r="EE53" s="103"/>
      <c r="EF53" s="103"/>
      <c r="EG53" s="103"/>
      <c r="EH53" s="103"/>
      <c r="EI53" s="103"/>
      <c r="EJ53" s="103"/>
      <c r="EK53" s="103"/>
      <c r="EL53" s="103"/>
      <c r="EM53" s="103"/>
      <c r="EN53" s="103"/>
      <c r="EO53" s="103"/>
      <c r="EP53" s="103"/>
      <c r="EQ53" s="103"/>
      <c r="ER53" s="103"/>
      <c r="ES53" s="103"/>
      <c r="ET53" s="103"/>
      <c r="EU53" s="103"/>
      <c r="EV53" s="103"/>
      <c r="EW53" s="103"/>
      <c r="EX53" s="103"/>
      <c r="EY53" s="103"/>
      <c r="EZ53" s="103"/>
      <c r="FA53" s="103"/>
      <c r="FB53" s="103"/>
      <c r="FC53" s="103"/>
      <c r="FD53" s="103"/>
      <c r="FE53" s="103"/>
      <c r="FF53" s="103"/>
      <c r="FG53" s="103"/>
      <c r="FH53" s="103"/>
      <c r="FI53" s="103"/>
      <c r="FJ53" s="103"/>
      <c r="FK53" s="103"/>
      <c r="FL53" s="103"/>
      <c r="FM53" s="103"/>
      <c r="FN53" s="103"/>
      <c r="FO53" s="103"/>
      <c r="FP53" s="103"/>
      <c r="FQ53" s="103"/>
      <c r="FR53" s="103"/>
      <c r="FS53" s="103"/>
      <c r="FT53" s="103"/>
      <c r="FU53" s="103"/>
      <c r="FV53" s="103"/>
      <c r="FW53" s="103"/>
      <c r="FX53" s="103"/>
      <c r="FY53" s="103"/>
      <c r="FZ53" s="103"/>
      <c r="GA53" s="103"/>
      <c r="GB53" s="103"/>
      <c r="GC53" s="103"/>
      <c r="GD53" s="103"/>
      <c r="GE53" s="103"/>
      <c r="GF53" s="103"/>
      <c r="GG53" s="103"/>
      <c r="GH53" s="103"/>
      <c r="GI53" s="103"/>
      <c r="GJ53" s="103"/>
      <c r="GK53" s="103"/>
      <c r="GL53" s="103"/>
      <c r="GM53" s="103"/>
      <c r="GN53" s="103"/>
      <c r="GO53" s="103"/>
      <c r="GP53" s="103"/>
      <c r="GQ53" s="103"/>
      <c r="GR53" s="103"/>
      <c r="GS53" s="103"/>
      <c r="GT53" s="103"/>
      <c r="GU53" s="103"/>
      <c r="GV53" s="103"/>
      <c r="GW53" s="103"/>
      <c r="GX53" s="103"/>
      <c r="GY53" s="103"/>
      <c r="GZ53" s="103"/>
      <c r="HA53" s="103"/>
      <c r="HB53" s="103"/>
      <c r="HC53" s="103"/>
      <c r="HD53" s="103"/>
      <c r="HE53" s="103"/>
      <c r="HF53" s="103"/>
      <c r="HG53" s="103"/>
      <c r="HH53" s="103"/>
      <c r="HI53" s="103"/>
      <c r="HJ53" s="103"/>
      <c r="HK53" s="103"/>
      <c r="HL53" s="103"/>
      <c r="HM53" s="103"/>
      <c r="HN53" s="103"/>
      <c r="HO53" s="103"/>
      <c r="HP53" s="103"/>
      <c r="HQ53" s="103"/>
      <c r="HR53" s="103"/>
      <c r="HS53" s="103"/>
      <c r="HT53" s="103"/>
      <c r="HU53" s="103"/>
      <c r="HV53" s="103"/>
      <c r="HW53" s="103"/>
      <c r="HX53" s="103"/>
      <c r="HY53" s="103"/>
      <c r="HZ53" s="103"/>
    </row>
    <row r="54" spans="1:234" s="108" customFormat="1" ht="18" customHeight="1">
      <c r="B54" s="93">
        <v>8</v>
      </c>
      <c r="C54" s="105" t="s">
        <v>87</v>
      </c>
      <c r="D54" s="106">
        <v>119328</v>
      </c>
      <c r="E54" s="107">
        <v>1172.2413341378385</v>
      </c>
      <c r="F54" s="106">
        <v>871927</v>
      </c>
      <c r="G54" s="107">
        <v>1322.9471571587987</v>
      </c>
      <c r="H54" s="106">
        <v>291005</v>
      </c>
      <c r="I54" s="107">
        <v>822.01151681242595</v>
      </c>
    </row>
    <row r="55" spans="1:234" s="108" customFormat="1" ht="18" customHeight="1">
      <c r="B55" s="93">
        <v>17</v>
      </c>
      <c r="C55" s="105" t="s">
        <v>179</v>
      </c>
      <c r="D55" s="106">
        <v>12556</v>
      </c>
      <c r="E55" s="107">
        <v>1006.5968525007963</v>
      </c>
      <c r="F55" s="106">
        <v>109658</v>
      </c>
      <c r="G55" s="107">
        <v>1153.3548811760199</v>
      </c>
      <c r="H55" s="106">
        <v>36126</v>
      </c>
      <c r="I55" s="107">
        <v>696.47901151525218</v>
      </c>
    </row>
    <row r="56" spans="1:234" s="108" customFormat="1" ht="18" customHeight="1">
      <c r="B56" s="93">
        <v>25</v>
      </c>
      <c r="C56" s="105" t="s">
        <v>185</v>
      </c>
      <c r="D56" s="106">
        <v>10480</v>
      </c>
      <c r="E56" s="107">
        <v>1009.7616393129772</v>
      </c>
      <c r="F56" s="106">
        <v>62962</v>
      </c>
      <c r="G56" s="107">
        <v>1115.0377837425749</v>
      </c>
      <c r="H56" s="106">
        <v>24181</v>
      </c>
      <c r="I56" s="107">
        <v>680.00326909557089</v>
      </c>
    </row>
    <row r="57" spans="1:234" s="108" customFormat="1" ht="18" customHeight="1">
      <c r="B57" s="93">
        <v>43</v>
      </c>
      <c r="C57" s="105" t="s">
        <v>88</v>
      </c>
      <c r="D57" s="106">
        <v>16801</v>
      </c>
      <c r="E57" s="107">
        <v>1055.6907695970481</v>
      </c>
      <c r="F57" s="106">
        <v>113361</v>
      </c>
      <c r="G57" s="107">
        <v>1213.8129493388378</v>
      </c>
      <c r="H57" s="106">
        <v>40086</v>
      </c>
      <c r="I57" s="107">
        <v>747.62340941974753</v>
      </c>
    </row>
    <row r="58" spans="1:234" s="108" customFormat="1" ht="18" hidden="1" customHeight="1">
      <c r="B58" s="93"/>
      <c r="C58" s="105"/>
      <c r="D58" s="106"/>
      <c r="E58" s="107"/>
      <c r="F58" s="106"/>
      <c r="G58" s="107"/>
      <c r="H58" s="106"/>
      <c r="I58" s="107"/>
    </row>
    <row r="59" spans="1:234" s="104" customFormat="1" ht="18" customHeight="1">
      <c r="A59" s="103"/>
      <c r="B59" s="93"/>
      <c r="C59" s="99" t="s">
        <v>89</v>
      </c>
      <c r="D59" s="100">
        <v>94724</v>
      </c>
      <c r="E59" s="101">
        <v>983.89337654659857</v>
      </c>
      <c r="F59" s="100">
        <v>642632</v>
      </c>
      <c r="G59" s="101">
        <v>1152.6217578489707</v>
      </c>
      <c r="H59" s="100">
        <v>243891</v>
      </c>
      <c r="I59" s="101">
        <v>732.83510514943146</v>
      </c>
      <c r="J59" s="102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  <c r="CW59" s="103"/>
      <c r="CX59" s="103"/>
      <c r="CY59" s="103"/>
      <c r="CZ59" s="103"/>
      <c r="DA59" s="103"/>
      <c r="DB59" s="103"/>
      <c r="DC59" s="103"/>
      <c r="DD59" s="103"/>
      <c r="DE59" s="103"/>
      <c r="DF59" s="103"/>
      <c r="DG59" s="103"/>
      <c r="DH59" s="103"/>
      <c r="DI59" s="103"/>
      <c r="DJ59" s="103"/>
      <c r="DK59" s="103"/>
      <c r="DL59" s="103"/>
      <c r="DM59" s="103"/>
      <c r="DN59" s="103"/>
      <c r="DO59" s="103"/>
      <c r="DP59" s="103"/>
      <c r="DQ59" s="103"/>
      <c r="DR59" s="103"/>
      <c r="DS59" s="103"/>
      <c r="DT59" s="103"/>
      <c r="DU59" s="103"/>
      <c r="DV59" s="103"/>
      <c r="DW59" s="103"/>
      <c r="DX59" s="103"/>
      <c r="DY59" s="103"/>
      <c r="DZ59" s="103"/>
      <c r="EA59" s="103"/>
      <c r="EB59" s="103"/>
      <c r="EC59" s="103"/>
      <c r="ED59" s="103"/>
      <c r="EE59" s="103"/>
      <c r="EF59" s="103"/>
      <c r="EG59" s="103"/>
      <c r="EH59" s="103"/>
      <c r="EI59" s="103"/>
      <c r="EJ59" s="103"/>
      <c r="EK59" s="103"/>
      <c r="EL59" s="103"/>
      <c r="EM59" s="103"/>
      <c r="EN59" s="103"/>
      <c r="EO59" s="103"/>
      <c r="EP59" s="103"/>
      <c r="EQ59" s="103"/>
      <c r="ER59" s="103"/>
      <c r="ES59" s="103"/>
      <c r="ET59" s="103"/>
      <c r="EU59" s="103"/>
      <c r="EV59" s="103"/>
      <c r="EW59" s="103"/>
      <c r="EX59" s="103"/>
      <c r="EY59" s="103"/>
      <c r="EZ59" s="103"/>
      <c r="FA59" s="103"/>
      <c r="FB59" s="103"/>
      <c r="FC59" s="103"/>
      <c r="FD59" s="103"/>
      <c r="FE59" s="103"/>
      <c r="FF59" s="103"/>
      <c r="FG59" s="103"/>
      <c r="FH59" s="103"/>
      <c r="FI59" s="103"/>
      <c r="FJ59" s="103"/>
      <c r="FK59" s="103"/>
      <c r="FL59" s="103"/>
      <c r="FM59" s="103"/>
      <c r="FN59" s="103"/>
      <c r="FO59" s="103"/>
      <c r="FP59" s="103"/>
      <c r="FQ59" s="103"/>
      <c r="FR59" s="103"/>
      <c r="FS59" s="103"/>
      <c r="FT59" s="103"/>
      <c r="FU59" s="103"/>
      <c r="FV59" s="103"/>
      <c r="FW59" s="103"/>
      <c r="FX59" s="103"/>
      <c r="FY59" s="103"/>
      <c r="FZ59" s="103"/>
      <c r="GA59" s="103"/>
      <c r="GB59" s="103"/>
      <c r="GC59" s="103"/>
      <c r="GD59" s="103"/>
      <c r="GE59" s="103"/>
      <c r="GF59" s="103"/>
      <c r="GG59" s="103"/>
      <c r="GH59" s="103"/>
      <c r="GI59" s="103"/>
      <c r="GJ59" s="103"/>
      <c r="GK59" s="103"/>
      <c r="GL59" s="103"/>
      <c r="GM59" s="103"/>
      <c r="GN59" s="103"/>
      <c r="GO59" s="103"/>
      <c r="GP59" s="103"/>
      <c r="GQ59" s="103"/>
      <c r="GR59" s="103"/>
      <c r="GS59" s="103"/>
      <c r="GT59" s="103"/>
      <c r="GU59" s="103"/>
      <c r="GV59" s="103"/>
      <c r="GW59" s="103"/>
      <c r="GX59" s="103"/>
      <c r="GY59" s="103"/>
      <c r="GZ59" s="103"/>
      <c r="HA59" s="103"/>
      <c r="HB59" s="103"/>
      <c r="HC59" s="103"/>
      <c r="HD59" s="103"/>
      <c r="HE59" s="103"/>
      <c r="HF59" s="103"/>
      <c r="HG59" s="103"/>
      <c r="HH59" s="103"/>
      <c r="HI59" s="103"/>
      <c r="HJ59" s="103"/>
      <c r="HK59" s="103"/>
      <c r="HL59" s="103"/>
      <c r="HM59" s="103"/>
      <c r="HN59" s="103"/>
      <c r="HO59" s="103"/>
      <c r="HP59" s="103"/>
      <c r="HQ59" s="103"/>
      <c r="HR59" s="103"/>
      <c r="HS59" s="103"/>
      <c r="HT59" s="103"/>
      <c r="HU59" s="103"/>
      <c r="HV59" s="103"/>
      <c r="HW59" s="103"/>
      <c r="HX59" s="103"/>
      <c r="HY59" s="103"/>
      <c r="HZ59" s="103"/>
    </row>
    <row r="60" spans="1:234" s="108" customFormat="1" ht="18" customHeight="1">
      <c r="B60" s="93">
        <v>3</v>
      </c>
      <c r="C60" s="105" t="s">
        <v>90</v>
      </c>
      <c r="D60" s="106">
        <v>23171</v>
      </c>
      <c r="E60" s="107">
        <v>936.45571144965697</v>
      </c>
      <c r="F60" s="106">
        <v>213307</v>
      </c>
      <c r="G60" s="107">
        <v>1072.7487930541427</v>
      </c>
      <c r="H60" s="106">
        <v>80941</v>
      </c>
      <c r="I60" s="107">
        <v>707.39232910391524</v>
      </c>
    </row>
    <row r="61" spans="1:234" s="108" customFormat="1" ht="18" customHeight="1">
      <c r="B61" s="93">
        <v>12</v>
      </c>
      <c r="C61" s="105" t="s">
        <v>91</v>
      </c>
      <c r="D61" s="106">
        <v>13326</v>
      </c>
      <c r="E61" s="107">
        <v>997.31539096503082</v>
      </c>
      <c r="F61" s="106">
        <v>86871</v>
      </c>
      <c r="G61" s="107">
        <v>1102.5832834893115</v>
      </c>
      <c r="H61" s="106">
        <v>30221</v>
      </c>
      <c r="I61" s="107">
        <v>705.68790741537339</v>
      </c>
    </row>
    <row r="62" spans="1:234" s="108" customFormat="1" ht="18" customHeight="1">
      <c r="B62" s="93">
        <v>46</v>
      </c>
      <c r="C62" s="105" t="s">
        <v>92</v>
      </c>
      <c r="D62" s="106">
        <v>58227</v>
      </c>
      <c r="E62" s="107">
        <v>999.69904013601933</v>
      </c>
      <c r="F62" s="106">
        <v>342454</v>
      </c>
      <c r="G62" s="107">
        <v>1215.0662169809668</v>
      </c>
      <c r="H62" s="106">
        <v>132729</v>
      </c>
      <c r="I62" s="107">
        <v>754.53178936027552</v>
      </c>
    </row>
    <row r="63" spans="1:234" s="108" customFormat="1" ht="18" hidden="1" customHeight="1">
      <c r="B63" s="93"/>
      <c r="C63" s="105"/>
      <c r="D63" s="106"/>
      <c r="E63" s="107"/>
      <c r="F63" s="106"/>
      <c r="G63" s="107"/>
      <c r="H63" s="106"/>
      <c r="I63" s="107"/>
    </row>
    <row r="64" spans="1:234" s="104" customFormat="1" ht="18" customHeight="1">
      <c r="A64" s="103"/>
      <c r="B64" s="93"/>
      <c r="C64" s="99" t="s">
        <v>93</v>
      </c>
      <c r="D64" s="100">
        <v>27396</v>
      </c>
      <c r="E64" s="101">
        <v>880.50850562125856</v>
      </c>
      <c r="F64" s="100">
        <v>134250</v>
      </c>
      <c r="G64" s="101">
        <v>1048.595435158287</v>
      </c>
      <c r="H64" s="100">
        <v>59858</v>
      </c>
      <c r="I64" s="101">
        <v>712.39363560426318</v>
      </c>
      <c r="J64" s="102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  <c r="DC64" s="103"/>
      <c r="DD64" s="103"/>
      <c r="DE64" s="103"/>
      <c r="DF64" s="103"/>
      <c r="DG64" s="103"/>
      <c r="DH64" s="103"/>
      <c r="DI64" s="103"/>
      <c r="DJ64" s="103"/>
      <c r="DK64" s="103"/>
      <c r="DL64" s="103"/>
      <c r="DM64" s="103"/>
      <c r="DN64" s="103"/>
      <c r="DO64" s="103"/>
      <c r="DP64" s="103"/>
      <c r="DQ64" s="103"/>
      <c r="DR64" s="103"/>
      <c r="DS64" s="103"/>
      <c r="DT64" s="103"/>
      <c r="DU64" s="103"/>
      <c r="DV64" s="103"/>
      <c r="DW64" s="103"/>
      <c r="DX64" s="103"/>
      <c r="DY64" s="103"/>
      <c r="DZ64" s="103"/>
      <c r="EA64" s="103"/>
      <c r="EB64" s="103"/>
      <c r="EC64" s="103"/>
      <c r="ED64" s="103"/>
      <c r="EE64" s="103"/>
      <c r="EF64" s="103"/>
      <c r="EG64" s="103"/>
      <c r="EH64" s="103"/>
      <c r="EI64" s="103"/>
      <c r="EJ64" s="103"/>
      <c r="EK64" s="103"/>
      <c r="EL64" s="103"/>
      <c r="EM64" s="103"/>
      <c r="EN64" s="103"/>
      <c r="EO64" s="103"/>
      <c r="EP64" s="103"/>
      <c r="EQ64" s="103"/>
      <c r="ER64" s="103"/>
      <c r="ES64" s="103"/>
      <c r="ET64" s="103"/>
      <c r="EU64" s="103"/>
      <c r="EV64" s="103"/>
      <c r="EW64" s="103"/>
      <c r="EX64" s="103"/>
      <c r="EY64" s="103"/>
      <c r="EZ64" s="103"/>
      <c r="FA64" s="103"/>
      <c r="FB64" s="103"/>
      <c r="FC64" s="103"/>
      <c r="FD64" s="103"/>
      <c r="FE64" s="103"/>
      <c r="FF64" s="103"/>
      <c r="FG64" s="103"/>
      <c r="FH64" s="103"/>
      <c r="FI64" s="103"/>
      <c r="FJ64" s="103"/>
      <c r="FK64" s="103"/>
      <c r="FL64" s="103"/>
      <c r="FM64" s="103"/>
      <c r="FN64" s="103"/>
      <c r="FO64" s="103"/>
      <c r="FP64" s="103"/>
      <c r="FQ64" s="103"/>
      <c r="FR64" s="103"/>
      <c r="FS64" s="103"/>
      <c r="FT64" s="103"/>
      <c r="FU64" s="103"/>
      <c r="FV64" s="103"/>
      <c r="FW64" s="103"/>
      <c r="FX64" s="103"/>
      <c r="FY64" s="103"/>
      <c r="FZ64" s="103"/>
      <c r="GA64" s="103"/>
      <c r="GB64" s="103"/>
      <c r="GC64" s="103"/>
      <c r="GD64" s="103"/>
      <c r="GE64" s="103"/>
      <c r="GF64" s="103"/>
      <c r="GG64" s="103"/>
      <c r="GH64" s="103"/>
      <c r="GI64" s="103"/>
      <c r="GJ64" s="103"/>
      <c r="GK64" s="103"/>
      <c r="GL64" s="103"/>
      <c r="GM64" s="103"/>
      <c r="GN64" s="103"/>
      <c r="GO64" s="103"/>
      <c r="GP64" s="103"/>
      <c r="GQ64" s="103"/>
      <c r="GR64" s="103"/>
      <c r="GS64" s="103"/>
      <c r="GT64" s="103"/>
      <c r="GU64" s="103"/>
      <c r="GV64" s="103"/>
      <c r="GW64" s="103"/>
      <c r="GX64" s="103"/>
      <c r="GY64" s="103"/>
      <c r="GZ64" s="103"/>
      <c r="HA64" s="103"/>
      <c r="HB64" s="103"/>
      <c r="HC64" s="103"/>
      <c r="HD64" s="103"/>
      <c r="HE64" s="103"/>
      <c r="HF64" s="103"/>
      <c r="HG64" s="103"/>
      <c r="HH64" s="103"/>
      <c r="HI64" s="103"/>
      <c r="HJ64" s="103"/>
      <c r="HK64" s="103"/>
      <c r="HL64" s="103"/>
      <c r="HM64" s="103"/>
      <c r="HN64" s="103"/>
      <c r="HO64" s="103"/>
      <c r="HP64" s="103"/>
      <c r="HQ64" s="103"/>
      <c r="HR64" s="103"/>
      <c r="HS64" s="103"/>
      <c r="HT64" s="103"/>
      <c r="HU64" s="103"/>
      <c r="HV64" s="103"/>
      <c r="HW64" s="103"/>
      <c r="HX64" s="103"/>
      <c r="HY64" s="103"/>
      <c r="HZ64" s="103"/>
    </row>
    <row r="65" spans="1:234" s="108" customFormat="1" ht="18" customHeight="1">
      <c r="B65" s="93">
        <v>6</v>
      </c>
      <c r="C65" s="105" t="s">
        <v>94</v>
      </c>
      <c r="D65" s="106">
        <v>17278</v>
      </c>
      <c r="E65" s="107">
        <v>873.80907628197701</v>
      </c>
      <c r="F65" s="106">
        <v>76240</v>
      </c>
      <c r="G65" s="107">
        <v>1063.8120091815319</v>
      </c>
      <c r="H65" s="106">
        <v>35722</v>
      </c>
      <c r="I65" s="107">
        <v>729.27762723251772</v>
      </c>
    </row>
    <row r="66" spans="1:234" s="108" customFormat="1" ht="18" customHeight="1">
      <c r="B66" s="93">
        <v>10</v>
      </c>
      <c r="C66" s="105" t="s">
        <v>95</v>
      </c>
      <c r="D66" s="106">
        <v>10118</v>
      </c>
      <c r="E66" s="107">
        <v>891.94878434473208</v>
      </c>
      <c r="F66" s="106">
        <v>58010</v>
      </c>
      <c r="G66" s="107">
        <v>1028.596958972591</v>
      </c>
      <c r="H66" s="106">
        <v>24136</v>
      </c>
      <c r="I66" s="107">
        <v>687.40482432880344</v>
      </c>
    </row>
    <row r="67" spans="1:234" s="108" customFormat="1" ht="18" hidden="1" customHeight="1">
      <c r="B67" s="93"/>
      <c r="C67" s="105"/>
      <c r="D67" s="106"/>
      <c r="E67" s="107"/>
      <c r="F67" s="106"/>
      <c r="G67" s="107"/>
      <c r="H67" s="106"/>
      <c r="I67" s="107"/>
    </row>
    <row r="68" spans="1:234" s="104" customFormat="1" ht="18" customHeight="1">
      <c r="A68" s="103"/>
      <c r="B68" s="93"/>
      <c r="C68" s="99" t="s">
        <v>96</v>
      </c>
      <c r="D68" s="100">
        <v>71328</v>
      </c>
      <c r="E68" s="101">
        <v>940.43998065275946</v>
      </c>
      <c r="F68" s="100">
        <v>482926</v>
      </c>
      <c r="G68" s="101">
        <v>1067.7244177161713</v>
      </c>
      <c r="H68" s="100">
        <v>184650</v>
      </c>
      <c r="I68" s="101">
        <v>660.49677005144872</v>
      </c>
      <c r="J68" s="102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/>
      <c r="DY68" s="103"/>
      <c r="DZ68" s="103"/>
      <c r="EA68" s="103"/>
      <c r="EB68" s="103"/>
      <c r="EC68" s="103"/>
      <c r="ED68" s="103"/>
      <c r="EE68" s="103"/>
      <c r="EF68" s="103"/>
      <c r="EG68" s="103"/>
      <c r="EH68" s="103"/>
      <c r="EI68" s="103"/>
      <c r="EJ68" s="103"/>
      <c r="EK68" s="103"/>
      <c r="EL68" s="103"/>
      <c r="EM68" s="103"/>
      <c r="EN68" s="103"/>
      <c r="EO68" s="103"/>
      <c r="EP68" s="103"/>
      <c r="EQ68" s="103"/>
      <c r="ER68" s="103"/>
      <c r="ES68" s="103"/>
      <c r="ET68" s="103"/>
      <c r="EU68" s="103"/>
      <c r="EV68" s="103"/>
      <c r="EW68" s="103"/>
      <c r="EX68" s="103"/>
      <c r="EY68" s="103"/>
      <c r="EZ68" s="103"/>
      <c r="FA68" s="103"/>
      <c r="FB68" s="103"/>
      <c r="FC68" s="103"/>
      <c r="FD68" s="103"/>
      <c r="FE68" s="103"/>
      <c r="FF68" s="103"/>
      <c r="FG68" s="103"/>
      <c r="FH68" s="103"/>
      <c r="FI68" s="103"/>
      <c r="FJ68" s="103"/>
      <c r="FK68" s="103"/>
      <c r="FL68" s="103"/>
      <c r="FM68" s="103"/>
      <c r="FN68" s="103"/>
      <c r="FO68" s="103"/>
      <c r="FP68" s="103"/>
      <c r="FQ68" s="103"/>
      <c r="FR68" s="103"/>
      <c r="FS68" s="103"/>
      <c r="FT68" s="103"/>
      <c r="FU68" s="103"/>
      <c r="FV68" s="103"/>
      <c r="FW68" s="103"/>
      <c r="FX68" s="103"/>
      <c r="FY68" s="103"/>
      <c r="FZ68" s="103"/>
      <c r="GA68" s="103"/>
      <c r="GB68" s="103"/>
      <c r="GC68" s="103"/>
      <c r="GD68" s="103"/>
      <c r="GE68" s="103"/>
      <c r="GF68" s="103"/>
      <c r="GG68" s="103"/>
      <c r="GH68" s="103"/>
      <c r="GI68" s="103"/>
      <c r="GJ68" s="103"/>
      <c r="GK68" s="103"/>
      <c r="GL68" s="103"/>
      <c r="GM68" s="103"/>
      <c r="GN68" s="103"/>
      <c r="GO68" s="103"/>
      <c r="GP68" s="103"/>
      <c r="GQ68" s="103"/>
      <c r="GR68" s="103"/>
      <c r="GS68" s="103"/>
      <c r="GT68" s="103"/>
      <c r="GU68" s="103"/>
      <c r="GV68" s="103"/>
      <c r="GW68" s="103"/>
      <c r="GX68" s="103"/>
      <c r="GY68" s="103"/>
      <c r="GZ68" s="103"/>
      <c r="HA68" s="103"/>
      <c r="HB68" s="103"/>
      <c r="HC68" s="103"/>
      <c r="HD68" s="103"/>
      <c r="HE68" s="103"/>
      <c r="HF68" s="103"/>
      <c r="HG68" s="103"/>
      <c r="HH68" s="103"/>
      <c r="HI68" s="103"/>
      <c r="HJ68" s="103"/>
      <c r="HK68" s="103"/>
      <c r="HL68" s="103"/>
      <c r="HM68" s="103"/>
      <c r="HN68" s="103"/>
      <c r="HO68" s="103"/>
      <c r="HP68" s="103"/>
      <c r="HQ68" s="103"/>
      <c r="HR68" s="103"/>
      <c r="HS68" s="103"/>
      <c r="HT68" s="103"/>
      <c r="HU68" s="103"/>
      <c r="HV68" s="103"/>
      <c r="HW68" s="103"/>
      <c r="HX68" s="103"/>
      <c r="HY68" s="103"/>
      <c r="HZ68" s="103"/>
    </row>
    <row r="69" spans="1:234" s="108" customFormat="1" ht="18" customHeight="1">
      <c r="B69" s="93">
        <v>15</v>
      </c>
      <c r="C69" s="105" t="s">
        <v>180</v>
      </c>
      <c r="D69" s="106">
        <v>26597</v>
      </c>
      <c r="E69" s="107">
        <v>943.97037786216481</v>
      </c>
      <c r="F69" s="106">
        <v>190027</v>
      </c>
      <c r="G69" s="107">
        <v>1126.0247211185776</v>
      </c>
      <c r="H69" s="106">
        <v>74155</v>
      </c>
      <c r="I69" s="107">
        <v>700.21926923336264</v>
      </c>
    </row>
    <row r="70" spans="1:234" s="108" customFormat="1" ht="18" customHeight="1">
      <c r="B70" s="93">
        <v>27</v>
      </c>
      <c r="C70" s="105" t="s">
        <v>97</v>
      </c>
      <c r="D70" s="106">
        <v>10800</v>
      </c>
      <c r="E70" s="107">
        <v>922.71572314814807</v>
      </c>
      <c r="F70" s="106">
        <v>71630</v>
      </c>
      <c r="G70" s="107">
        <v>953.00876183163496</v>
      </c>
      <c r="H70" s="106">
        <v>27479</v>
      </c>
      <c r="I70" s="107">
        <v>571.64525528585466</v>
      </c>
    </row>
    <row r="71" spans="1:234" s="108" customFormat="1" ht="18" customHeight="1">
      <c r="B71" s="93">
        <v>32</v>
      </c>
      <c r="C71" s="105" t="s">
        <v>181</v>
      </c>
      <c r="D71" s="106">
        <v>11189</v>
      </c>
      <c r="E71" s="107">
        <v>961.09889355617122</v>
      </c>
      <c r="F71" s="106">
        <v>66763</v>
      </c>
      <c r="G71" s="107">
        <v>895.37316582538233</v>
      </c>
      <c r="H71" s="106">
        <v>24706</v>
      </c>
      <c r="I71" s="107">
        <v>575.08354853072126</v>
      </c>
    </row>
    <row r="72" spans="1:234" s="108" customFormat="1" ht="18" customHeight="1">
      <c r="B72" s="93">
        <v>36</v>
      </c>
      <c r="C72" s="105" t="s">
        <v>98</v>
      </c>
      <c r="D72" s="106">
        <v>22742</v>
      </c>
      <c r="E72" s="107">
        <v>934.56413112303221</v>
      </c>
      <c r="F72" s="106">
        <v>154506</v>
      </c>
      <c r="G72" s="107">
        <v>1123.6778260391181</v>
      </c>
      <c r="H72" s="106">
        <v>58310</v>
      </c>
      <c r="I72" s="107">
        <v>688.04175201509167</v>
      </c>
    </row>
    <row r="73" spans="1:234" s="108" customFormat="1" ht="18" hidden="1" customHeight="1">
      <c r="B73" s="93"/>
      <c r="C73" s="105"/>
      <c r="D73" s="106"/>
      <c r="E73" s="107"/>
      <c r="F73" s="106"/>
      <c r="G73" s="107"/>
      <c r="H73" s="106"/>
      <c r="I73" s="107"/>
    </row>
    <row r="74" spans="1:234" s="104" customFormat="1" ht="18" customHeight="1">
      <c r="A74" s="103"/>
      <c r="B74" s="93">
        <v>28</v>
      </c>
      <c r="C74" s="99" t="s">
        <v>99</v>
      </c>
      <c r="D74" s="100">
        <v>86122</v>
      </c>
      <c r="E74" s="101">
        <v>1118.4864534033115</v>
      </c>
      <c r="F74" s="100">
        <v>816809</v>
      </c>
      <c r="G74" s="101">
        <v>1459.822381119699</v>
      </c>
      <c r="H74" s="100">
        <v>272607</v>
      </c>
      <c r="I74" s="101">
        <v>894.28365749962404</v>
      </c>
      <c r="J74" s="102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  <c r="CW74" s="103"/>
      <c r="CX74" s="103"/>
      <c r="CY74" s="103"/>
      <c r="CZ74" s="103"/>
      <c r="DA74" s="103"/>
      <c r="DB74" s="103"/>
      <c r="DC74" s="103"/>
      <c r="DD74" s="103"/>
      <c r="DE74" s="103"/>
      <c r="DF74" s="103"/>
      <c r="DG74" s="103"/>
      <c r="DH74" s="103"/>
      <c r="DI74" s="103"/>
      <c r="DJ74" s="103"/>
      <c r="DK74" s="103"/>
      <c r="DL74" s="103"/>
      <c r="DM74" s="103"/>
      <c r="DN74" s="103"/>
      <c r="DO74" s="103"/>
      <c r="DP74" s="103"/>
      <c r="DQ74" s="103"/>
      <c r="DR74" s="103"/>
      <c r="DS74" s="103"/>
      <c r="DT74" s="103"/>
      <c r="DU74" s="103"/>
      <c r="DV74" s="103"/>
      <c r="DW74" s="103"/>
      <c r="DX74" s="103"/>
      <c r="DY74" s="103"/>
      <c r="DZ74" s="103"/>
      <c r="EA74" s="103"/>
      <c r="EB74" s="103"/>
      <c r="EC74" s="103"/>
      <c r="ED74" s="103"/>
      <c r="EE74" s="103"/>
      <c r="EF74" s="103"/>
      <c r="EG74" s="103"/>
      <c r="EH74" s="103"/>
      <c r="EI74" s="103"/>
      <c r="EJ74" s="103"/>
      <c r="EK74" s="103"/>
      <c r="EL74" s="103"/>
      <c r="EM74" s="103"/>
      <c r="EN74" s="103"/>
      <c r="EO74" s="103"/>
      <c r="EP74" s="103"/>
      <c r="EQ74" s="103"/>
      <c r="ER74" s="103"/>
      <c r="ES74" s="103"/>
      <c r="ET74" s="103"/>
      <c r="EU74" s="103"/>
      <c r="EV74" s="103"/>
      <c r="EW74" s="103"/>
      <c r="EX74" s="103"/>
      <c r="EY74" s="103"/>
      <c r="EZ74" s="103"/>
      <c r="FA74" s="103"/>
      <c r="FB74" s="103"/>
      <c r="FC74" s="103"/>
      <c r="FD74" s="103"/>
      <c r="FE74" s="103"/>
      <c r="FF74" s="103"/>
      <c r="FG74" s="103"/>
      <c r="FH74" s="103"/>
      <c r="FI74" s="103"/>
      <c r="FJ74" s="103"/>
      <c r="FK74" s="103"/>
      <c r="FL74" s="103"/>
      <c r="FM74" s="103"/>
      <c r="FN74" s="103"/>
      <c r="FO74" s="103"/>
      <c r="FP74" s="103"/>
      <c r="FQ74" s="103"/>
      <c r="FR74" s="103"/>
      <c r="FS74" s="103"/>
      <c r="FT74" s="103"/>
      <c r="FU74" s="103"/>
      <c r="FV74" s="103"/>
      <c r="FW74" s="103"/>
      <c r="FX74" s="103"/>
      <c r="FY74" s="103"/>
      <c r="FZ74" s="103"/>
      <c r="GA74" s="103"/>
      <c r="GB74" s="103"/>
      <c r="GC74" s="103"/>
      <c r="GD74" s="103"/>
      <c r="GE74" s="103"/>
      <c r="GF74" s="103"/>
      <c r="GG74" s="103"/>
      <c r="GH74" s="103"/>
      <c r="GI74" s="103"/>
      <c r="GJ74" s="103"/>
      <c r="GK74" s="103"/>
      <c r="GL74" s="103"/>
      <c r="GM74" s="103"/>
      <c r="GN74" s="103"/>
      <c r="GO74" s="103"/>
      <c r="GP74" s="103"/>
      <c r="GQ74" s="103"/>
      <c r="GR74" s="103"/>
      <c r="GS74" s="103"/>
      <c r="GT74" s="103"/>
      <c r="GU74" s="103"/>
      <c r="GV74" s="103"/>
      <c r="GW74" s="103"/>
      <c r="GX74" s="103"/>
      <c r="GY74" s="103"/>
      <c r="GZ74" s="103"/>
      <c r="HA74" s="103"/>
      <c r="HB74" s="103"/>
      <c r="HC74" s="103"/>
      <c r="HD74" s="103"/>
      <c r="HE74" s="103"/>
      <c r="HF74" s="103"/>
      <c r="HG74" s="103"/>
      <c r="HH74" s="103"/>
      <c r="HI74" s="103"/>
      <c r="HJ74" s="103"/>
      <c r="HK74" s="103"/>
      <c r="HL74" s="103"/>
      <c r="HM74" s="103"/>
      <c r="HN74" s="103"/>
      <c r="HO74" s="103"/>
      <c r="HP74" s="103"/>
      <c r="HQ74" s="103"/>
      <c r="HR74" s="103"/>
      <c r="HS74" s="103"/>
      <c r="HT74" s="103"/>
      <c r="HU74" s="103"/>
      <c r="HV74" s="103"/>
      <c r="HW74" s="103"/>
      <c r="HX74" s="103"/>
      <c r="HY74" s="103"/>
      <c r="HZ74" s="103"/>
    </row>
    <row r="75" spans="1:234" s="104" customFormat="1" ht="18" hidden="1" customHeight="1">
      <c r="A75" s="103"/>
      <c r="B75" s="93"/>
      <c r="C75" s="99"/>
      <c r="D75" s="100"/>
      <c r="E75" s="101"/>
      <c r="F75" s="100"/>
      <c r="G75" s="101"/>
      <c r="H75" s="100"/>
      <c r="I75" s="101"/>
      <c r="J75" s="102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3"/>
      <c r="CW75" s="103"/>
      <c r="CX75" s="103"/>
      <c r="CY75" s="103"/>
      <c r="CZ75" s="103"/>
      <c r="DA75" s="103"/>
      <c r="DB75" s="103"/>
      <c r="DC75" s="103"/>
      <c r="DD75" s="103"/>
      <c r="DE75" s="103"/>
      <c r="DF75" s="103"/>
      <c r="DG75" s="103"/>
      <c r="DH75" s="103"/>
      <c r="DI75" s="103"/>
      <c r="DJ75" s="103"/>
      <c r="DK75" s="103"/>
      <c r="DL75" s="103"/>
      <c r="DM75" s="103"/>
      <c r="DN75" s="103"/>
      <c r="DO75" s="103"/>
      <c r="DP75" s="103"/>
      <c r="DQ75" s="103"/>
      <c r="DR75" s="103"/>
      <c r="DS75" s="103"/>
      <c r="DT75" s="103"/>
      <c r="DU75" s="103"/>
      <c r="DV75" s="103"/>
      <c r="DW75" s="103"/>
      <c r="DX75" s="103"/>
      <c r="DY75" s="103"/>
      <c r="DZ75" s="103"/>
      <c r="EA75" s="103"/>
      <c r="EB75" s="103"/>
      <c r="EC75" s="103"/>
      <c r="ED75" s="103"/>
      <c r="EE75" s="103"/>
      <c r="EF75" s="103"/>
      <c r="EG75" s="103"/>
      <c r="EH75" s="103"/>
      <c r="EI75" s="103"/>
      <c r="EJ75" s="103"/>
      <c r="EK75" s="103"/>
      <c r="EL75" s="103"/>
      <c r="EM75" s="103"/>
      <c r="EN75" s="103"/>
      <c r="EO75" s="103"/>
      <c r="EP75" s="103"/>
      <c r="EQ75" s="103"/>
      <c r="ER75" s="103"/>
      <c r="ES75" s="103"/>
      <c r="ET75" s="103"/>
      <c r="EU75" s="103"/>
      <c r="EV75" s="103"/>
      <c r="EW75" s="103"/>
      <c r="EX75" s="103"/>
      <c r="EY75" s="103"/>
      <c r="EZ75" s="103"/>
      <c r="FA75" s="103"/>
      <c r="FB75" s="103"/>
      <c r="FC75" s="103"/>
      <c r="FD75" s="103"/>
      <c r="FE75" s="103"/>
      <c r="FF75" s="103"/>
      <c r="FG75" s="103"/>
      <c r="FH75" s="103"/>
      <c r="FI75" s="103"/>
      <c r="FJ75" s="103"/>
      <c r="FK75" s="103"/>
      <c r="FL75" s="103"/>
      <c r="FM75" s="103"/>
      <c r="FN75" s="103"/>
      <c r="FO75" s="103"/>
      <c r="FP75" s="103"/>
      <c r="FQ75" s="103"/>
      <c r="FR75" s="103"/>
      <c r="FS75" s="103"/>
      <c r="FT75" s="103"/>
      <c r="FU75" s="103"/>
      <c r="FV75" s="103"/>
      <c r="FW75" s="103"/>
      <c r="FX75" s="103"/>
      <c r="FY75" s="103"/>
      <c r="FZ75" s="103"/>
      <c r="GA75" s="103"/>
      <c r="GB75" s="103"/>
      <c r="GC75" s="103"/>
      <c r="GD75" s="103"/>
      <c r="GE75" s="103"/>
      <c r="GF75" s="103"/>
      <c r="GG75" s="103"/>
      <c r="GH75" s="103"/>
      <c r="GI75" s="103"/>
      <c r="GJ75" s="103"/>
      <c r="GK75" s="103"/>
      <c r="GL75" s="103"/>
      <c r="GM75" s="103"/>
      <c r="GN75" s="103"/>
      <c r="GO75" s="103"/>
      <c r="GP75" s="103"/>
      <c r="GQ75" s="103"/>
      <c r="GR75" s="103"/>
      <c r="GS75" s="103"/>
      <c r="GT75" s="103"/>
      <c r="GU75" s="103"/>
      <c r="GV75" s="103"/>
      <c r="GW75" s="103"/>
      <c r="GX75" s="103"/>
      <c r="GY75" s="103"/>
      <c r="GZ75" s="103"/>
      <c r="HA75" s="103"/>
      <c r="HB75" s="103"/>
      <c r="HC75" s="103"/>
      <c r="HD75" s="103"/>
      <c r="HE75" s="103"/>
      <c r="HF75" s="103"/>
      <c r="HG75" s="103"/>
      <c r="HH75" s="103"/>
      <c r="HI75" s="103"/>
      <c r="HJ75" s="103"/>
      <c r="HK75" s="103"/>
      <c r="HL75" s="103"/>
      <c r="HM75" s="103"/>
      <c r="HN75" s="103"/>
      <c r="HO75" s="103"/>
      <c r="HP75" s="103"/>
      <c r="HQ75" s="103"/>
      <c r="HR75" s="103"/>
      <c r="HS75" s="103"/>
      <c r="HT75" s="103"/>
      <c r="HU75" s="103"/>
      <c r="HV75" s="103"/>
      <c r="HW75" s="103"/>
      <c r="HX75" s="103"/>
      <c r="HY75" s="103"/>
      <c r="HZ75" s="103"/>
    </row>
    <row r="76" spans="1:234" s="104" customFormat="1" ht="18" customHeight="1">
      <c r="A76" s="103"/>
      <c r="B76" s="93">
        <v>30</v>
      </c>
      <c r="C76" s="99" t="s">
        <v>100</v>
      </c>
      <c r="D76" s="100">
        <v>29955</v>
      </c>
      <c r="E76" s="101">
        <v>934.80736838591213</v>
      </c>
      <c r="F76" s="100">
        <v>150025</v>
      </c>
      <c r="G76" s="101">
        <v>1124.9622524912515</v>
      </c>
      <c r="H76" s="100">
        <v>61986</v>
      </c>
      <c r="I76" s="101">
        <v>716.12890136482429</v>
      </c>
      <c r="J76" s="102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103"/>
      <c r="CK76" s="103"/>
      <c r="CL76" s="103"/>
      <c r="CM76" s="103"/>
      <c r="CN76" s="103"/>
      <c r="CO76" s="103"/>
      <c r="CP76" s="103"/>
      <c r="CQ76" s="103"/>
      <c r="CR76" s="103"/>
      <c r="CS76" s="103"/>
      <c r="CT76" s="103"/>
      <c r="CU76" s="103"/>
      <c r="CV76" s="103"/>
      <c r="CW76" s="103"/>
      <c r="CX76" s="103"/>
      <c r="CY76" s="103"/>
      <c r="CZ76" s="103"/>
      <c r="DA76" s="103"/>
      <c r="DB76" s="103"/>
      <c r="DC76" s="103"/>
      <c r="DD76" s="103"/>
      <c r="DE76" s="103"/>
      <c r="DF76" s="103"/>
      <c r="DG76" s="103"/>
      <c r="DH76" s="103"/>
      <c r="DI76" s="103"/>
      <c r="DJ76" s="103"/>
      <c r="DK76" s="103"/>
      <c r="DL76" s="103"/>
      <c r="DM76" s="103"/>
      <c r="DN76" s="103"/>
      <c r="DO76" s="103"/>
      <c r="DP76" s="103"/>
      <c r="DQ76" s="103"/>
      <c r="DR76" s="103"/>
      <c r="DS76" s="103"/>
      <c r="DT76" s="103"/>
      <c r="DU76" s="103"/>
      <c r="DV76" s="103"/>
      <c r="DW76" s="103"/>
      <c r="DX76" s="103"/>
      <c r="DY76" s="103"/>
      <c r="DZ76" s="103"/>
      <c r="EA76" s="103"/>
      <c r="EB76" s="103"/>
      <c r="EC76" s="103"/>
      <c r="ED76" s="103"/>
      <c r="EE76" s="103"/>
      <c r="EF76" s="103"/>
      <c r="EG76" s="103"/>
      <c r="EH76" s="103"/>
      <c r="EI76" s="103"/>
      <c r="EJ76" s="103"/>
      <c r="EK76" s="103"/>
      <c r="EL76" s="103"/>
      <c r="EM76" s="103"/>
      <c r="EN76" s="103"/>
      <c r="EO76" s="103"/>
      <c r="EP76" s="103"/>
      <c r="EQ76" s="103"/>
      <c r="ER76" s="103"/>
      <c r="ES76" s="103"/>
      <c r="ET76" s="103"/>
      <c r="EU76" s="103"/>
      <c r="EV76" s="103"/>
      <c r="EW76" s="103"/>
      <c r="EX76" s="103"/>
      <c r="EY76" s="103"/>
      <c r="EZ76" s="103"/>
      <c r="FA76" s="103"/>
      <c r="FB76" s="103"/>
      <c r="FC76" s="103"/>
      <c r="FD76" s="103"/>
      <c r="FE76" s="103"/>
      <c r="FF76" s="103"/>
      <c r="FG76" s="103"/>
      <c r="FH76" s="103"/>
      <c r="FI76" s="103"/>
      <c r="FJ76" s="103"/>
      <c r="FK76" s="103"/>
      <c r="FL76" s="103"/>
      <c r="FM76" s="103"/>
      <c r="FN76" s="103"/>
      <c r="FO76" s="103"/>
      <c r="FP76" s="103"/>
      <c r="FQ76" s="103"/>
      <c r="FR76" s="103"/>
      <c r="FS76" s="103"/>
      <c r="FT76" s="103"/>
      <c r="FU76" s="103"/>
      <c r="FV76" s="103"/>
      <c r="FW76" s="103"/>
      <c r="FX76" s="103"/>
      <c r="FY76" s="103"/>
      <c r="FZ76" s="103"/>
      <c r="GA76" s="103"/>
      <c r="GB76" s="103"/>
      <c r="GC76" s="103"/>
      <c r="GD76" s="103"/>
      <c r="GE76" s="103"/>
      <c r="GF76" s="103"/>
      <c r="GG76" s="103"/>
      <c r="GH76" s="103"/>
      <c r="GI76" s="103"/>
      <c r="GJ76" s="103"/>
      <c r="GK76" s="103"/>
      <c r="GL76" s="103"/>
      <c r="GM76" s="103"/>
      <c r="GN76" s="103"/>
      <c r="GO76" s="103"/>
      <c r="GP76" s="103"/>
      <c r="GQ76" s="103"/>
      <c r="GR76" s="103"/>
      <c r="GS76" s="103"/>
      <c r="GT76" s="103"/>
      <c r="GU76" s="103"/>
      <c r="GV76" s="103"/>
      <c r="GW76" s="103"/>
      <c r="GX76" s="103"/>
      <c r="GY76" s="103"/>
      <c r="GZ76" s="103"/>
      <c r="HA76" s="103"/>
      <c r="HB76" s="103"/>
      <c r="HC76" s="103"/>
      <c r="HD76" s="103"/>
      <c r="HE76" s="103"/>
      <c r="HF76" s="103"/>
      <c r="HG76" s="103"/>
      <c r="HH76" s="103"/>
      <c r="HI76" s="103"/>
      <c r="HJ76" s="103"/>
      <c r="HK76" s="103"/>
      <c r="HL76" s="103"/>
      <c r="HM76" s="103"/>
      <c r="HN76" s="103"/>
      <c r="HO76" s="103"/>
      <c r="HP76" s="103"/>
      <c r="HQ76" s="103"/>
      <c r="HR76" s="103"/>
      <c r="HS76" s="103"/>
      <c r="HT76" s="103"/>
      <c r="HU76" s="103"/>
      <c r="HV76" s="103"/>
      <c r="HW76" s="103"/>
      <c r="HX76" s="103"/>
      <c r="HY76" s="103"/>
      <c r="HZ76" s="103"/>
    </row>
    <row r="77" spans="1:234" s="104" customFormat="1" ht="18" hidden="1" customHeight="1">
      <c r="A77" s="103"/>
      <c r="B77" s="93"/>
      <c r="C77" s="99"/>
      <c r="D77" s="100"/>
      <c r="E77" s="101"/>
      <c r="F77" s="100"/>
      <c r="G77" s="101"/>
      <c r="H77" s="100"/>
      <c r="I77" s="101"/>
      <c r="J77" s="102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  <c r="CJ77" s="103"/>
      <c r="CK77" s="103"/>
      <c r="CL77" s="103"/>
      <c r="CM77" s="103"/>
      <c r="CN77" s="103"/>
      <c r="CO77" s="103"/>
      <c r="CP77" s="103"/>
      <c r="CQ77" s="103"/>
      <c r="CR77" s="103"/>
      <c r="CS77" s="103"/>
      <c r="CT77" s="103"/>
      <c r="CU77" s="103"/>
      <c r="CV77" s="103"/>
      <c r="CW77" s="103"/>
      <c r="CX77" s="103"/>
      <c r="CY77" s="103"/>
      <c r="CZ77" s="103"/>
      <c r="DA77" s="103"/>
      <c r="DB77" s="103"/>
      <c r="DC77" s="103"/>
      <c r="DD77" s="103"/>
      <c r="DE77" s="103"/>
      <c r="DF77" s="103"/>
      <c r="DG77" s="103"/>
      <c r="DH77" s="103"/>
      <c r="DI77" s="103"/>
      <c r="DJ77" s="103"/>
      <c r="DK77" s="103"/>
      <c r="DL77" s="103"/>
      <c r="DM77" s="103"/>
      <c r="DN77" s="103"/>
      <c r="DO77" s="103"/>
      <c r="DP77" s="103"/>
      <c r="DQ77" s="103"/>
      <c r="DR77" s="103"/>
      <c r="DS77" s="103"/>
      <c r="DT77" s="103"/>
      <c r="DU77" s="103"/>
      <c r="DV77" s="103"/>
      <c r="DW77" s="103"/>
      <c r="DX77" s="103"/>
      <c r="DY77" s="103"/>
      <c r="DZ77" s="103"/>
      <c r="EA77" s="103"/>
      <c r="EB77" s="103"/>
      <c r="EC77" s="103"/>
      <c r="ED77" s="103"/>
      <c r="EE77" s="103"/>
      <c r="EF77" s="103"/>
      <c r="EG77" s="103"/>
      <c r="EH77" s="103"/>
      <c r="EI77" s="103"/>
      <c r="EJ77" s="103"/>
      <c r="EK77" s="103"/>
      <c r="EL77" s="103"/>
      <c r="EM77" s="103"/>
      <c r="EN77" s="103"/>
      <c r="EO77" s="103"/>
      <c r="EP77" s="103"/>
      <c r="EQ77" s="103"/>
      <c r="ER77" s="103"/>
      <c r="ES77" s="103"/>
      <c r="ET77" s="103"/>
      <c r="EU77" s="103"/>
      <c r="EV77" s="103"/>
      <c r="EW77" s="103"/>
      <c r="EX77" s="103"/>
      <c r="EY77" s="103"/>
      <c r="EZ77" s="103"/>
      <c r="FA77" s="103"/>
      <c r="FB77" s="103"/>
      <c r="FC77" s="103"/>
      <c r="FD77" s="103"/>
      <c r="FE77" s="103"/>
      <c r="FF77" s="103"/>
      <c r="FG77" s="103"/>
      <c r="FH77" s="103"/>
      <c r="FI77" s="103"/>
      <c r="FJ77" s="103"/>
      <c r="FK77" s="103"/>
      <c r="FL77" s="103"/>
      <c r="FM77" s="103"/>
      <c r="FN77" s="103"/>
      <c r="FO77" s="103"/>
      <c r="FP77" s="103"/>
      <c r="FQ77" s="103"/>
      <c r="FR77" s="103"/>
      <c r="FS77" s="103"/>
      <c r="FT77" s="103"/>
      <c r="FU77" s="103"/>
      <c r="FV77" s="103"/>
      <c r="FW77" s="103"/>
      <c r="FX77" s="103"/>
      <c r="FY77" s="103"/>
      <c r="FZ77" s="103"/>
      <c r="GA77" s="103"/>
      <c r="GB77" s="103"/>
      <c r="GC77" s="103"/>
      <c r="GD77" s="103"/>
      <c r="GE77" s="103"/>
      <c r="GF77" s="103"/>
      <c r="GG77" s="103"/>
      <c r="GH77" s="103"/>
      <c r="GI77" s="103"/>
      <c r="GJ77" s="103"/>
      <c r="GK77" s="103"/>
      <c r="GL77" s="103"/>
      <c r="GM77" s="103"/>
      <c r="GN77" s="103"/>
      <c r="GO77" s="103"/>
      <c r="GP77" s="103"/>
      <c r="GQ77" s="103"/>
      <c r="GR77" s="103"/>
      <c r="GS77" s="103"/>
      <c r="GT77" s="103"/>
      <c r="GU77" s="103"/>
      <c r="GV77" s="103"/>
      <c r="GW77" s="103"/>
      <c r="GX77" s="103"/>
      <c r="GY77" s="103"/>
      <c r="GZ77" s="103"/>
      <c r="HA77" s="103"/>
      <c r="HB77" s="103"/>
      <c r="HC77" s="103"/>
      <c r="HD77" s="103"/>
      <c r="HE77" s="103"/>
      <c r="HF77" s="103"/>
      <c r="HG77" s="103"/>
      <c r="HH77" s="103"/>
      <c r="HI77" s="103"/>
      <c r="HJ77" s="103"/>
      <c r="HK77" s="103"/>
      <c r="HL77" s="103"/>
      <c r="HM77" s="103"/>
      <c r="HN77" s="103"/>
      <c r="HO77" s="103"/>
      <c r="HP77" s="103"/>
      <c r="HQ77" s="103"/>
      <c r="HR77" s="103"/>
      <c r="HS77" s="103"/>
      <c r="HT77" s="103"/>
      <c r="HU77" s="103"/>
      <c r="HV77" s="103"/>
      <c r="HW77" s="103"/>
      <c r="HX77" s="103"/>
      <c r="HY77" s="103"/>
      <c r="HZ77" s="103"/>
    </row>
    <row r="78" spans="1:234" s="104" customFormat="1" ht="18" customHeight="1">
      <c r="A78" s="103"/>
      <c r="B78" s="93">
        <v>31</v>
      </c>
      <c r="C78" s="99" t="s">
        <v>101</v>
      </c>
      <c r="D78" s="100">
        <v>10290</v>
      </c>
      <c r="E78" s="101">
        <v>1224.3387172011662</v>
      </c>
      <c r="F78" s="100">
        <v>96774</v>
      </c>
      <c r="G78" s="101">
        <v>1417.6353438940209</v>
      </c>
      <c r="H78" s="100">
        <v>29770</v>
      </c>
      <c r="I78" s="101">
        <v>863.01457541148807</v>
      </c>
      <c r="J78" s="102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  <c r="CL78" s="103"/>
      <c r="CM78" s="103"/>
      <c r="CN78" s="103"/>
      <c r="CO78" s="103"/>
      <c r="CP78" s="103"/>
      <c r="CQ78" s="103"/>
      <c r="CR78" s="103"/>
      <c r="CS78" s="103"/>
      <c r="CT78" s="103"/>
      <c r="CU78" s="103"/>
      <c r="CV78" s="103"/>
      <c r="CW78" s="103"/>
      <c r="CX78" s="103"/>
      <c r="CY78" s="103"/>
      <c r="CZ78" s="103"/>
      <c r="DA78" s="103"/>
      <c r="DB78" s="103"/>
      <c r="DC78" s="103"/>
      <c r="DD78" s="103"/>
      <c r="DE78" s="103"/>
      <c r="DF78" s="103"/>
      <c r="DG78" s="103"/>
      <c r="DH78" s="103"/>
      <c r="DI78" s="103"/>
      <c r="DJ78" s="103"/>
      <c r="DK78" s="103"/>
      <c r="DL78" s="103"/>
      <c r="DM78" s="103"/>
      <c r="DN78" s="103"/>
      <c r="DO78" s="103"/>
      <c r="DP78" s="103"/>
      <c r="DQ78" s="103"/>
      <c r="DR78" s="103"/>
      <c r="DS78" s="103"/>
      <c r="DT78" s="103"/>
      <c r="DU78" s="103"/>
      <c r="DV78" s="103"/>
      <c r="DW78" s="103"/>
      <c r="DX78" s="103"/>
      <c r="DY78" s="103"/>
      <c r="DZ78" s="103"/>
      <c r="EA78" s="103"/>
      <c r="EB78" s="103"/>
      <c r="EC78" s="103"/>
      <c r="ED78" s="103"/>
      <c r="EE78" s="103"/>
      <c r="EF78" s="103"/>
      <c r="EG78" s="103"/>
      <c r="EH78" s="103"/>
      <c r="EI78" s="103"/>
      <c r="EJ78" s="103"/>
      <c r="EK78" s="103"/>
      <c r="EL78" s="103"/>
      <c r="EM78" s="103"/>
      <c r="EN78" s="103"/>
      <c r="EO78" s="103"/>
      <c r="EP78" s="103"/>
      <c r="EQ78" s="103"/>
      <c r="ER78" s="103"/>
      <c r="ES78" s="103"/>
      <c r="ET78" s="103"/>
      <c r="EU78" s="103"/>
      <c r="EV78" s="103"/>
      <c r="EW78" s="103"/>
      <c r="EX78" s="103"/>
      <c r="EY78" s="103"/>
      <c r="EZ78" s="103"/>
      <c r="FA78" s="103"/>
      <c r="FB78" s="103"/>
      <c r="FC78" s="103"/>
      <c r="FD78" s="103"/>
      <c r="FE78" s="103"/>
      <c r="FF78" s="103"/>
      <c r="FG78" s="103"/>
      <c r="FH78" s="103"/>
      <c r="FI78" s="103"/>
      <c r="FJ78" s="103"/>
      <c r="FK78" s="103"/>
      <c r="FL78" s="103"/>
      <c r="FM78" s="103"/>
      <c r="FN78" s="103"/>
      <c r="FO78" s="103"/>
      <c r="FP78" s="103"/>
      <c r="FQ78" s="103"/>
      <c r="FR78" s="103"/>
      <c r="FS78" s="103"/>
      <c r="FT78" s="103"/>
      <c r="FU78" s="103"/>
      <c r="FV78" s="103"/>
      <c r="FW78" s="103"/>
      <c r="FX78" s="103"/>
      <c r="FY78" s="103"/>
      <c r="FZ78" s="103"/>
      <c r="GA78" s="103"/>
      <c r="GB78" s="103"/>
      <c r="GC78" s="103"/>
      <c r="GD78" s="103"/>
      <c r="GE78" s="103"/>
      <c r="GF78" s="103"/>
      <c r="GG78" s="103"/>
      <c r="GH78" s="103"/>
      <c r="GI78" s="103"/>
      <c r="GJ78" s="103"/>
      <c r="GK78" s="103"/>
      <c r="GL78" s="103"/>
      <c r="GM78" s="103"/>
      <c r="GN78" s="103"/>
      <c r="GO78" s="103"/>
      <c r="GP78" s="103"/>
      <c r="GQ78" s="103"/>
      <c r="GR78" s="103"/>
      <c r="GS78" s="103"/>
      <c r="GT78" s="103"/>
      <c r="GU78" s="103"/>
      <c r="GV78" s="103"/>
      <c r="GW78" s="103"/>
      <c r="GX78" s="103"/>
      <c r="GY78" s="103"/>
      <c r="GZ78" s="103"/>
      <c r="HA78" s="103"/>
      <c r="HB78" s="103"/>
      <c r="HC78" s="103"/>
      <c r="HD78" s="103"/>
      <c r="HE78" s="103"/>
      <c r="HF78" s="103"/>
      <c r="HG78" s="103"/>
      <c r="HH78" s="103"/>
      <c r="HI78" s="103"/>
      <c r="HJ78" s="103"/>
      <c r="HK78" s="103"/>
      <c r="HL78" s="103"/>
      <c r="HM78" s="103"/>
      <c r="HN78" s="103"/>
      <c r="HO78" s="103"/>
      <c r="HP78" s="103"/>
      <c r="HQ78" s="103"/>
      <c r="HR78" s="103"/>
      <c r="HS78" s="103"/>
      <c r="HT78" s="103"/>
      <c r="HU78" s="103"/>
      <c r="HV78" s="103"/>
      <c r="HW78" s="103"/>
      <c r="HX78" s="103"/>
      <c r="HY78" s="103"/>
      <c r="HZ78" s="103"/>
    </row>
    <row r="79" spans="1:234" s="104" customFormat="1" ht="18" hidden="1" customHeight="1">
      <c r="A79" s="103"/>
      <c r="B79" s="93"/>
      <c r="C79" s="99"/>
      <c r="D79" s="100"/>
      <c r="E79" s="101"/>
      <c r="F79" s="100"/>
      <c r="G79" s="101"/>
      <c r="H79" s="100"/>
      <c r="I79" s="101"/>
      <c r="J79" s="102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  <c r="CL79" s="103"/>
      <c r="CM79" s="103"/>
      <c r="CN79" s="103"/>
      <c r="CO79" s="103"/>
      <c r="CP79" s="103"/>
      <c r="CQ79" s="103"/>
      <c r="CR79" s="103"/>
      <c r="CS79" s="103"/>
      <c r="CT79" s="103"/>
      <c r="CU79" s="103"/>
      <c r="CV79" s="103"/>
      <c r="CW79" s="103"/>
      <c r="CX79" s="103"/>
      <c r="CY79" s="103"/>
      <c r="CZ79" s="103"/>
      <c r="DA79" s="103"/>
      <c r="DB79" s="103"/>
      <c r="DC79" s="103"/>
      <c r="DD79" s="103"/>
      <c r="DE79" s="103"/>
      <c r="DF79" s="103"/>
      <c r="DG79" s="103"/>
      <c r="DH79" s="103"/>
      <c r="DI79" s="103"/>
      <c r="DJ79" s="103"/>
      <c r="DK79" s="103"/>
      <c r="DL79" s="103"/>
      <c r="DM79" s="103"/>
      <c r="DN79" s="103"/>
      <c r="DO79" s="103"/>
      <c r="DP79" s="103"/>
      <c r="DQ79" s="103"/>
      <c r="DR79" s="103"/>
      <c r="DS79" s="103"/>
      <c r="DT79" s="103"/>
      <c r="DU79" s="103"/>
      <c r="DV79" s="103"/>
      <c r="DW79" s="103"/>
      <c r="DX79" s="103"/>
      <c r="DY79" s="103"/>
      <c r="DZ79" s="103"/>
      <c r="EA79" s="103"/>
      <c r="EB79" s="103"/>
      <c r="EC79" s="103"/>
      <c r="ED79" s="103"/>
      <c r="EE79" s="103"/>
      <c r="EF79" s="103"/>
      <c r="EG79" s="103"/>
      <c r="EH79" s="103"/>
      <c r="EI79" s="103"/>
      <c r="EJ79" s="103"/>
      <c r="EK79" s="103"/>
      <c r="EL79" s="103"/>
      <c r="EM79" s="103"/>
      <c r="EN79" s="103"/>
      <c r="EO79" s="103"/>
      <c r="EP79" s="103"/>
      <c r="EQ79" s="103"/>
      <c r="ER79" s="103"/>
      <c r="ES79" s="103"/>
      <c r="ET79" s="103"/>
      <c r="EU79" s="103"/>
      <c r="EV79" s="103"/>
      <c r="EW79" s="103"/>
      <c r="EX79" s="103"/>
      <c r="EY79" s="103"/>
      <c r="EZ79" s="103"/>
      <c r="FA79" s="103"/>
      <c r="FB79" s="103"/>
      <c r="FC79" s="103"/>
      <c r="FD79" s="103"/>
      <c r="FE79" s="103"/>
      <c r="FF79" s="103"/>
      <c r="FG79" s="103"/>
      <c r="FH79" s="103"/>
      <c r="FI79" s="103"/>
      <c r="FJ79" s="103"/>
      <c r="FK79" s="103"/>
      <c r="FL79" s="103"/>
      <c r="FM79" s="103"/>
      <c r="FN79" s="103"/>
      <c r="FO79" s="103"/>
      <c r="FP79" s="103"/>
      <c r="FQ79" s="103"/>
      <c r="FR79" s="103"/>
      <c r="FS79" s="103"/>
      <c r="FT79" s="103"/>
      <c r="FU79" s="103"/>
      <c r="FV79" s="103"/>
      <c r="FW79" s="103"/>
      <c r="FX79" s="103"/>
      <c r="FY79" s="103"/>
      <c r="FZ79" s="103"/>
      <c r="GA79" s="103"/>
      <c r="GB79" s="103"/>
      <c r="GC79" s="103"/>
      <c r="GD79" s="103"/>
      <c r="GE79" s="103"/>
      <c r="GF79" s="103"/>
      <c r="GG79" s="103"/>
      <c r="GH79" s="103"/>
      <c r="GI79" s="103"/>
      <c r="GJ79" s="103"/>
      <c r="GK79" s="103"/>
      <c r="GL79" s="103"/>
      <c r="GM79" s="103"/>
      <c r="GN79" s="103"/>
      <c r="GO79" s="103"/>
      <c r="GP79" s="103"/>
      <c r="GQ79" s="103"/>
      <c r="GR79" s="103"/>
      <c r="GS79" s="103"/>
      <c r="GT79" s="103"/>
      <c r="GU79" s="103"/>
      <c r="GV79" s="103"/>
      <c r="GW79" s="103"/>
      <c r="GX79" s="103"/>
      <c r="GY79" s="103"/>
      <c r="GZ79" s="103"/>
      <c r="HA79" s="103"/>
      <c r="HB79" s="103"/>
      <c r="HC79" s="103"/>
      <c r="HD79" s="103"/>
      <c r="HE79" s="103"/>
      <c r="HF79" s="103"/>
      <c r="HG79" s="103"/>
      <c r="HH79" s="103"/>
      <c r="HI79" s="103"/>
      <c r="HJ79" s="103"/>
      <c r="HK79" s="103"/>
      <c r="HL79" s="103"/>
      <c r="HM79" s="103"/>
      <c r="HN79" s="103"/>
      <c r="HO79" s="103"/>
      <c r="HP79" s="103"/>
      <c r="HQ79" s="103"/>
      <c r="HR79" s="103"/>
      <c r="HS79" s="103"/>
      <c r="HT79" s="103"/>
      <c r="HU79" s="103"/>
      <c r="HV79" s="103"/>
      <c r="HW79" s="103"/>
      <c r="HX79" s="103"/>
      <c r="HY79" s="103"/>
      <c r="HZ79" s="103"/>
    </row>
    <row r="80" spans="1:234" s="104" customFormat="1" ht="18" customHeight="1">
      <c r="A80" s="103"/>
      <c r="B80" s="93"/>
      <c r="C80" s="99" t="s">
        <v>102</v>
      </c>
      <c r="D80" s="100">
        <v>40073</v>
      </c>
      <c r="E80" s="101">
        <v>1324.4595642951617</v>
      </c>
      <c r="F80" s="100">
        <v>376501</v>
      </c>
      <c r="G80" s="101">
        <v>1542.5704297199743</v>
      </c>
      <c r="H80" s="100">
        <v>134686</v>
      </c>
      <c r="I80" s="101">
        <v>950.40348120814349</v>
      </c>
      <c r="J80" s="102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103"/>
      <c r="CK80" s="103"/>
      <c r="CL80" s="103"/>
      <c r="CM80" s="103"/>
      <c r="CN80" s="103"/>
      <c r="CO80" s="103"/>
      <c r="CP80" s="103"/>
      <c r="CQ80" s="103"/>
      <c r="CR80" s="103"/>
      <c r="CS80" s="103"/>
      <c r="CT80" s="103"/>
      <c r="CU80" s="103"/>
      <c r="CV80" s="103"/>
      <c r="CW80" s="103"/>
      <c r="CX80" s="103"/>
      <c r="CY80" s="103"/>
      <c r="CZ80" s="103"/>
      <c r="DA80" s="103"/>
      <c r="DB80" s="103"/>
      <c r="DC80" s="103"/>
      <c r="DD80" s="103"/>
      <c r="DE80" s="103"/>
      <c r="DF80" s="103"/>
      <c r="DG80" s="103"/>
      <c r="DH80" s="103"/>
      <c r="DI80" s="103"/>
      <c r="DJ80" s="103"/>
      <c r="DK80" s="103"/>
      <c r="DL80" s="103"/>
      <c r="DM80" s="103"/>
      <c r="DN80" s="103"/>
      <c r="DO80" s="103"/>
      <c r="DP80" s="103"/>
      <c r="DQ80" s="103"/>
      <c r="DR80" s="103"/>
      <c r="DS80" s="103"/>
      <c r="DT80" s="103"/>
      <c r="DU80" s="103"/>
      <c r="DV80" s="103"/>
      <c r="DW80" s="103"/>
      <c r="DX80" s="103"/>
      <c r="DY80" s="103"/>
      <c r="DZ80" s="103"/>
      <c r="EA80" s="103"/>
      <c r="EB80" s="103"/>
      <c r="EC80" s="103"/>
      <c r="ED80" s="103"/>
      <c r="EE80" s="103"/>
      <c r="EF80" s="103"/>
      <c r="EG80" s="103"/>
      <c r="EH80" s="103"/>
      <c r="EI80" s="103"/>
      <c r="EJ80" s="103"/>
      <c r="EK80" s="103"/>
      <c r="EL80" s="103"/>
      <c r="EM80" s="103"/>
      <c r="EN80" s="103"/>
      <c r="EO80" s="103"/>
      <c r="EP80" s="103"/>
      <c r="EQ80" s="103"/>
      <c r="ER80" s="103"/>
      <c r="ES80" s="103"/>
      <c r="ET80" s="103"/>
      <c r="EU80" s="103"/>
      <c r="EV80" s="103"/>
      <c r="EW80" s="103"/>
      <c r="EX80" s="103"/>
      <c r="EY80" s="103"/>
      <c r="EZ80" s="103"/>
      <c r="FA80" s="103"/>
      <c r="FB80" s="103"/>
      <c r="FC80" s="103"/>
      <c r="FD80" s="103"/>
      <c r="FE80" s="103"/>
      <c r="FF80" s="103"/>
      <c r="FG80" s="103"/>
      <c r="FH80" s="103"/>
      <c r="FI80" s="103"/>
      <c r="FJ80" s="103"/>
      <c r="FK80" s="103"/>
      <c r="FL80" s="103"/>
      <c r="FM80" s="103"/>
      <c r="FN80" s="103"/>
      <c r="FO80" s="103"/>
      <c r="FP80" s="103"/>
      <c r="FQ80" s="103"/>
      <c r="FR80" s="103"/>
      <c r="FS80" s="103"/>
      <c r="FT80" s="103"/>
      <c r="FU80" s="103"/>
      <c r="FV80" s="103"/>
      <c r="FW80" s="103"/>
      <c r="FX80" s="103"/>
      <c r="FY80" s="103"/>
      <c r="FZ80" s="103"/>
      <c r="GA80" s="103"/>
      <c r="GB80" s="103"/>
      <c r="GC80" s="103"/>
      <c r="GD80" s="103"/>
      <c r="GE80" s="103"/>
      <c r="GF80" s="103"/>
      <c r="GG80" s="103"/>
      <c r="GH80" s="103"/>
      <c r="GI80" s="103"/>
      <c r="GJ80" s="103"/>
      <c r="GK80" s="103"/>
      <c r="GL80" s="103"/>
      <c r="GM80" s="103"/>
      <c r="GN80" s="103"/>
      <c r="GO80" s="103"/>
      <c r="GP80" s="103"/>
      <c r="GQ80" s="103"/>
      <c r="GR80" s="103"/>
      <c r="GS80" s="103"/>
      <c r="GT80" s="103"/>
      <c r="GU80" s="103"/>
      <c r="GV80" s="103"/>
      <c r="GW80" s="103"/>
      <c r="GX80" s="103"/>
      <c r="GY80" s="103"/>
      <c r="GZ80" s="103"/>
      <c r="HA80" s="103"/>
      <c r="HB80" s="103"/>
      <c r="HC80" s="103"/>
      <c r="HD80" s="103"/>
      <c r="HE80" s="103"/>
      <c r="HF80" s="103"/>
      <c r="HG80" s="103"/>
      <c r="HH80" s="103"/>
      <c r="HI80" s="103"/>
      <c r="HJ80" s="103"/>
      <c r="HK80" s="103"/>
      <c r="HL80" s="103"/>
      <c r="HM80" s="103"/>
      <c r="HN80" s="103"/>
      <c r="HO80" s="103"/>
      <c r="HP80" s="103"/>
      <c r="HQ80" s="103"/>
      <c r="HR80" s="103"/>
      <c r="HS80" s="103"/>
      <c r="HT80" s="103"/>
      <c r="HU80" s="103"/>
      <c r="HV80" s="103"/>
      <c r="HW80" s="103"/>
      <c r="HX80" s="103"/>
      <c r="HY80" s="103"/>
      <c r="HZ80" s="103"/>
    </row>
    <row r="81" spans="1:234" s="108" customFormat="1" ht="18" customHeight="1">
      <c r="B81" s="93">
        <v>1</v>
      </c>
      <c r="C81" s="105" t="s">
        <v>182</v>
      </c>
      <c r="D81" s="106">
        <v>6273</v>
      </c>
      <c r="E81" s="107">
        <v>1309.8243902439024</v>
      </c>
      <c r="F81" s="106">
        <v>54931</v>
      </c>
      <c r="G81" s="107">
        <v>1556.7204789645191</v>
      </c>
      <c r="H81" s="106">
        <v>17151</v>
      </c>
      <c r="I81" s="107">
        <v>939.81348317882339</v>
      </c>
    </row>
    <row r="82" spans="1:234" s="108" customFormat="1" ht="18" customHeight="1">
      <c r="B82" s="93">
        <v>20</v>
      </c>
      <c r="C82" s="105" t="s">
        <v>183</v>
      </c>
      <c r="D82" s="106">
        <v>12434</v>
      </c>
      <c r="E82" s="107">
        <v>1352.7130673958502</v>
      </c>
      <c r="F82" s="106">
        <v>131383</v>
      </c>
      <c r="G82" s="107">
        <v>1492.1639287426835</v>
      </c>
      <c r="H82" s="106">
        <v>43662</v>
      </c>
      <c r="I82" s="107">
        <v>927.0159278090789</v>
      </c>
    </row>
    <row r="83" spans="1:234" s="108" customFormat="1" ht="18" customHeight="1">
      <c r="B83" s="93">
        <v>48</v>
      </c>
      <c r="C83" s="105" t="s">
        <v>184</v>
      </c>
      <c r="D83" s="106">
        <v>21366</v>
      </c>
      <c r="E83" s="107">
        <v>1312.3142113638489</v>
      </c>
      <c r="F83" s="106">
        <v>190187</v>
      </c>
      <c r="G83" s="107">
        <v>1573.304817258803</v>
      </c>
      <c r="H83" s="106">
        <v>73873</v>
      </c>
      <c r="I83" s="107">
        <v>966.68515939517818</v>
      </c>
    </row>
    <row r="84" spans="1:234" s="108" customFormat="1" ht="18" hidden="1" customHeight="1">
      <c r="B84" s="93"/>
      <c r="C84" s="105"/>
      <c r="D84" s="106"/>
      <c r="E84" s="107"/>
      <c r="F84" s="106"/>
      <c r="G84" s="107"/>
      <c r="H84" s="106"/>
      <c r="I84" s="107"/>
    </row>
    <row r="85" spans="1:234" s="104" customFormat="1" ht="18" customHeight="1">
      <c r="A85" s="103"/>
      <c r="B85" s="93">
        <v>26</v>
      </c>
      <c r="C85" s="99" t="s">
        <v>103</v>
      </c>
      <c r="D85" s="100">
        <v>4543</v>
      </c>
      <c r="E85" s="101">
        <v>1064.0759894342946</v>
      </c>
      <c r="F85" s="100">
        <v>49072</v>
      </c>
      <c r="G85" s="101">
        <v>1207.2060672073687</v>
      </c>
      <c r="H85" s="100">
        <v>16014</v>
      </c>
      <c r="I85" s="101">
        <v>769.96876420631941</v>
      </c>
      <c r="J85" s="102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103"/>
      <c r="CJ85" s="103"/>
      <c r="CK85" s="103"/>
      <c r="CL85" s="103"/>
      <c r="CM85" s="103"/>
      <c r="CN85" s="103"/>
      <c r="CO85" s="103"/>
      <c r="CP85" s="103"/>
      <c r="CQ85" s="103"/>
      <c r="CR85" s="103"/>
      <c r="CS85" s="103"/>
      <c r="CT85" s="103"/>
      <c r="CU85" s="103"/>
      <c r="CV85" s="103"/>
      <c r="CW85" s="103"/>
      <c r="CX85" s="103"/>
      <c r="CY85" s="103"/>
      <c r="CZ85" s="103"/>
      <c r="DA85" s="103"/>
      <c r="DB85" s="103"/>
      <c r="DC85" s="103"/>
      <c r="DD85" s="103"/>
      <c r="DE85" s="103"/>
      <c r="DF85" s="103"/>
      <c r="DG85" s="103"/>
      <c r="DH85" s="103"/>
      <c r="DI85" s="103"/>
      <c r="DJ85" s="103"/>
      <c r="DK85" s="103"/>
      <c r="DL85" s="103"/>
      <c r="DM85" s="103"/>
      <c r="DN85" s="103"/>
      <c r="DO85" s="103"/>
      <c r="DP85" s="103"/>
      <c r="DQ85" s="103"/>
      <c r="DR85" s="103"/>
      <c r="DS85" s="103"/>
      <c r="DT85" s="103"/>
      <c r="DU85" s="103"/>
      <c r="DV85" s="103"/>
      <c r="DW85" s="103"/>
      <c r="DX85" s="103"/>
      <c r="DY85" s="103"/>
      <c r="DZ85" s="103"/>
      <c r="EA85" s="103"/>
      <c r="EB85" s="103"/>
      <c r="EC85" s="103"/>
      <c r="ED85" s="103"/>
      <c r="EE85" s="103"/>
      <c r="EF85" s="103"/>
      <c r="EG85" s="103"/>
      <c r="EH85" s="103"/>
      <c r="EI85" s="103"/>
      <c r="EJ85" s="103"/>
      <c r="EK85" s="103"/>
      <c r="EL85" s="103"/>
      <c r="EM85" s="103"/>
      <c r="EN85" s="103"/>
      <c r="EO85" s="103"/>
      <c r="EP85" s="103"/>
      <c r="EQ85" s="103"/>
      <c r="ER85" s="103"/>
      <c r="ES85" s="103"/>
      <c r="ET85" s="103"/>
      <c r="EU85" s="103"/>
      <c r="EV85" s="103"/>
      <c r="EW85" s="103"/>
      <c r="EX85" s="103"/>
      <c r="EY85" s="103"/>
      <c r="EZ85" s="103"/>
      <c r="FA85" s="103"/>
      <c r="FB85" s="103"/>
      <c r="FC85" s="103"/>
      <c r="FD85" s="103"/>
      <c r="FE85" s="103"/>
      <c r="FF85" s="103"/>
      <c r="FG85" s="103"/>
      <c r="FH85" s="103"/>
      <c r="FI85" s="103"/>
      <c r="FJ85" s="103"/>
      <c r="FK85" s="103"/>
      <c r="FL85" s="103"/>
      <c r="FM85" s="103"/>
      <c r="FN85" s="103"/>
      <c r="FO85" s="103"/>
      <c r="FP85" s="103"/>
      <c r="FQ85" s="103"/>
      <c r="FR85" s="103"/>
      <c r="FS85" s="103"/>
      <c r="FT85" s="103"/>
      <c r="FU85" s="103"/>
      <c r="FV85" s="103"/>
      <c r="FW85" s="103"/>
      <c r="FX85" s="103"/>
      <c r="FY85" s="103"/>
      <c r="FZ85" s="103"/>
      <c r="GA85" s="103"/>
      <c r="GB85" s="103"/>
      <c r="GC85" s="103"/>
      <c r="GD85" s="103"/>
      <c r="GE85" s="103"/>
      <c r="GF85" s="103"/>
      <c r="GG85" s="103"/>
      <c r="GH85" s="103"/>
      <c r="GI85" s="103"/>
      <c r="GJ85" s="103"/>
      <c r="GK85" s="103"/>
      <c r="GL85" s="103"/>
      <c r="GM85" s="103"/>
      <c r="GN85" s="103"/>
      <c r="GO85" s="103"/>
      <c r="GP85" s="103"/>
      <c r="GQ85" s="103"/>
      <c r="GR85" s="103"/>
      <c r="GS85" s="103"/>
      <c r="GT85" s="103"/>
      <c r="GU85" s="103"/>
      <c r="GV85" s="103"/>
      <c r="GW85" s="103"/>
      <c r="GX85" s="103"/>
      <c r="GY85" s="103"/>
      <c r="GZ85" s="103"/>
      <c r="HA85" s="103"/>
      <c r="HB85" s="103"/>
      <c r="HC85" s="103"/>
      <c r="HD85" s="103"/>
      <c r="HE85" s="103"/>
      <c r="HF85" s="103"/>
      <c r="HG85" s="103"/>
      <c r="HH85" s="103"/>
      <c r="HI85" s="103"/>
      <c r="HJ85" s="103"/>
      <c r="HK85" s="103"/>
      <c r="HL85" s="103"/>
      <c r="HM85" s="103"/>
      <c r="HN85" s="103"/>
      <c r="HO85" s="103"/>
      <c r="HP85" s="103"/>
      <c r="HQ85" s="103"/>
      <c r="HR85" s="103"/>
      <c r="HS85" s="103"/>
      <c r="HT85" s="103"/>
      <c r="HU85" s="103"/>
      <c r="HV85" s="103"/>
      <c r="HW85" s="103"/>
      <c r="HX85" s="103"/>
      <c r="HY85" s="103"/>
      <c r="HZ85" s="103"/>
    </row>
    <row r="86" spans="1:234" s="104" customFormat="1" ht="18" hidden="1" customHeight="1">
      <c r="A86" s="103"/>
      <c r="B86" s="93"/>
      <c r="C86" s="99"/>
      <c r="D86" s="100"/>
      <c r="E86" s="101"/>
      <c r="F86" s="100"/>
      <c r="G86" s="101"/>
      <c r="H86" s="100"/>
      <c r="I86" s="101"/>
      <c r="J86" s="102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/>
      <c r="CT86" s="103"/>
      <c r="CU86" s="103"/>
      <c r="CV86" s="103"/>
      <c r="CW86" s="103"/>
      <c r="CX86" s="103"/>
      <c r="CY86" s="103"/>
      <c r="CZ86" s="103"/>
      <c r="DA86" s="103"/>
      <c r="DB86" s="103"/>
      <c r="DC86" s="103"/>
      <c r="DD86" s="103"/>
      <c r="DE86" s="103"/>
      <c r="DF86" s="103"/>
      <c r="DG86" s="103"/>
      <c r="DH86" s="103"/>
      <c r="DI86" s="103"/>
      <c r="DJ86" s="103"/>
      <c r="DK86" s="103"/>
      <c r="DL86" s="103"/>
      <c r="DM86" s="103"/>
      <c r="DN86" s="103"/>
      <c r="DO86" s="103"/>
      <c r="DP86" s="103"/>
      <c r="DQ86" s="103"/>
      <c r="DR86" s="103"/>
      <c r="DS86" s="103"/>
      <c r="DT86" s="103"/>
      <c r="DU86" s="103"/>
      <c r="DV86" s="103"/>
      <c r="DW86" s="103"/>
      <c r="DX86" s="103"/>
      <c r="DY86" s="103"/>
      <c r="DZ86" s="103"/>
      <c r="EA86" s="103"/>
      <c r="EB86" s="103"/>
      <c r="EC86" s="103"/>
      <c r="ED86" s="103"/>
      <c r="EE86" s="103"/>
      <c r="EF86" s="103"/>
      <c r="EG86" s="103"/>
      <c r="EH86" s="103"/>
      <c r="EI86" s="103"/>
      <c r="EJ86" s="103"/>
      <c r="EK86" s="103"/>
      <c r="EL86" s="103"/>
      <c r="EM86" s="103"/>
      <c r="EN86" s="103"/>
      <c r="EO86" s="103"/>
      <c r="EP86" s="103"/>
      <c r="EQ86" s="103"/>
      <c r="ER86" s="103"/>
      <c r="ES86" s="103"/>
      <c r="ET86" s="103"/>
      <c r="EU86" s="103"/>
      <c r="EV86" s="103"/>
      <c r="EW86" s="103"/>
      <c r="EX86" s="103"/>
      <c r="EY86" s="103"/>
      <c r="EZ86" s="103"/>
      <c r="FA86" s="103"/>
      <c r="FB86" s="103"/>
      <c r="FC86" s="103"/>
      <c r="FD86" s="103"/>
      <c r="FE86" s="103"/>
      <c r="FF86" s="103"/>
      <c r="FG86" s="103"/>
      <c r="FH86" s="103"/>
      <c r="FI86" s="103"/>
      <c r="FJ86" s="103"/>
      <c r="FK86" s="103"/>
      <c r="FL86" s="103"/>
      <c r="FM86" s="103"/>
      <c r="FN86" s="103"/>
      <c r="FO86" s="103"/>
      <c r="FP86" s="103"/>
      <c r="FQ86" s="103"/>
      <c r="FR86" s="103"/>
      <c r="FS86" s="103"/>
      <c r="FT86" s="103"/>
      <c r="FU86" s="103"/>
      <c r="FV86" s="103"/>
      <c r="FW86" s="103"/>
      <c r="FX86" s="103"/>
      <c r="FY86" s="103"/>
      <c r="FZ86" s="103"/>
      <c r="GA86" s="103"/>
      <c r="GB86" s="103"/>
      <c r="GC86" s="103"/>
      <c r="GD86" s="103"/>
      <c r="GE86" s="103"/>
      <c r="GF86" s="103"/>
      <c r="GG86" s="103"/>
      <c r="GH86" s="103"/>
      <c r="GI86" s="103"/>
      <c r="GJ86" s="103"/>
      <c r="GK86" s="103"/>
      <c r="GL86" s="103"/>
      <c r="GM86" s="103"/>
      <c r="GN86" s="103"/>
      <c r="GO86" s="103"/>
      <c r="GP86" s="103"/>
      <c r="GQ86" s="103"/>
      <c r="GR86" s="103"/>
      <c r="GS86" s="103"/>
      <c r="GT86" s="103"/>
      <c r="GU86" s="103"/>
      <c r="GV86" s="103"/>
      <c r="GW86" s="103"/>
      <c r="GX86" s="103"/>
      <c r="GY86" s="103"/>
      <c r="GZ86" s="103"/>
      <c r="HA86" s="103"/>
      <c r="HB86" s="103"/>
      <c r="HC86" s="103"/>
      <c r="HD86" s="103"/>
      <c r="HE86" s="103"/>
      <c r="HF86" s="103"/>
      <c r="HG86" s="103"/>
      <c r="HH86" s="103"/>
      <c r="HI86" s="103"/>
      <c r="HJ86" s="103"/>
      <c r="HK86" s="103"/>
      <c r="HL86" s="103"/>
      <c r="HM86" s="103"/>
      <c r="HN86" s="103"/>
      <c r="HO86" s="103"/>
      <c r="HP86" s="103"/>
      <c r="HQ86" s="103"/>
      <c r="HR86" s="103"/>
      <c r="HS86" s="103"/>
      <c r="HT86" s="103"/>
      <c r="HU86" s="103"/>
      <c r="HV86" s="103"/>
      <c r="HW86" s="103"/>
      <c r="HX86" s="103"/>
      <c r="HY86" s="103"/>
      <c r="HZ86" s="103"/>
    </row>
    <row r="87" spans="1:234" s="104" customFormat="1" ht="18" customHeight="1">
      <c r="A87" s="103"/>
      <c r="B87" s="93">
        <v>51</v>
      </c>
      <c r="C87" s="105" t="s">
        <v>104</v>
      </c>
      <c r="D87" s="106">
        <v>976</v>
      </c>
      <c r="E87" s="107">
        <v>1197.4027459016395</v>
      </c>
      <c r="F87" s="106">
        <v>4479</v>
      </c>
      <c r="G87" s="107">
        <v>1374.9431524893948</v>
      </c>
      <c r="H87" s="106">
        <v>2651</v>
      </c>
      <c r="I87" s="107">
        <v>837.41394945303659</v>
      </c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103"/>
      <c r="CJ87" s="103"/>
      <c r="CK87" s="103"/>
      <c r="CL87" s="103"/>
      <c r="CM87" s="103"/>
      <c r="CN87" s="103"/>
      <c r="CO87" s="103"/>
      <c r="CP87" s="103"/>
      <c r="CQ87" s="103"/>
      <c r="CR87" s="103"/>
      <c r="CS87" s="103"/>
      <c r="CT87" s="103"/>
      <c r="CU87" s="103"/>
      <c r="CV87" s="103"/>
      <c r="CW87" s="103"/>
      <c r="CX87" s="103"/>
      <c r="CY87" s="103"/>
      <c r="CZ87" s="103"/>
      <c r="DA87" s="103"/>
      <c r="DB87" s="103"/>
      <c r="DC87" s="103"/>
      <c r="DD87" s="103"/>
      <c r="DE87" s="103"/>
      <c r="DF87" s="103"/>
      <c r="DG87" s="103"/>
      <c r="DH87" s="103"/>
      <c r="DI87" s="103"/>
      <c r="DJ87" s="103"/>
      <c r="DK87" s="103"/>
      <c r="DL87" s="103"/>
      <c r="DM87" s="103"/>
      <c r="DN87" s="103"/>
      <c r="DO87" s="103"/>
      <c r="DP87" s="103"/>
      <c r="DQ87" s="103"/>
      <c r="DR87" s="103"/>
      <c r="DS87" s="103"/>
      <c r="DT87" s="103"/>
      <c r="DU87" s="103"/>
      <c r="DV87" s="103"/>
      <c r="DW87" s="103"/>
      <c r="DX87" s="103"/>
      <c r="DY87" s="103"/>
      <c r="DZ87" s="103"/>
      <c r="EA87" s="103"/>
      <c r="EB87" s="103"/>
      <c r="EC87" s="103"/>
      <c r="ED87" s="103"/>
      <c r="EE87" s="103"/>
      <c r="EF87" s="103"/>
      <c r="EG87" s="103"/>
      <c r="EH87" s="103"/>
      <c r="EI87" s="103"/>
      <c r="EJ87" s="103"/>
      <c r="EK87" s="103"/>
      <c r="EL87" s="103"/>
      <c r="EM87" s="103"/>
      <c r="EN87" s="103"/>
      <c r="EO87" s="103"/>
      <c r="EP87" s="103"/>
      <c r="EQ87" s="103"/>
      <c r="ER87" s="103"/>
      <c r="ES87" s="103"/>
      <c r="ET87" s="103"/>
      <c r="EU87" s="103"/>
      <c r="EV87" s="103"/>
      <c r="EW87" s="103"/>
      <c r="EX87" s="103"/>
      <c r="EY87" s="103"/>
      <c r="EZ87" s="103"/>
      <c r="FA87" s="103"/>
      <c r="FB87" s="103"/>
      <c r="FC87" s="103"/>
      <c r="FD87" s="103"/>
      <c r="FE87" s="103"/>
      <c r="FF87" s="103"/>
      <c r="FG87" s="103"/>
      <c r="FH87" s="103"/>
      <c r="FI87" s="103"/>
      <c r="FJ87" s="103"/>
      <c r="FK87" s="103"/>
      <c r="FL87" s="103"/>
      <c r="FM87" s="103"/>
      <c r="FN87" s="103"/>
      <c r="FO87" s="103"/>
      <c r="FP87" s="103"/>
      <c r="FQ87" s="103"/>
      <c r="FR87" s="103"/>
      <c r="FS87" s="103"/>
      <c r="FT87" s="103"/>
      <c r="FU87" s="103"/>
      <c r="FV87" s="103"/>
      <c r="FW87" s="103"/>
      <c r="FX87" s="103"/>
      <c r="FY87" s="103"/>
      <c r="FZ87" s="103"/>
      <c r="GA87" s="103"/>
      <c r="GB87" s="103"/>
      <c r="GC87" s="103"/>
      <c r="GD87" s="103"/>
      <c r="GE87" s="103"/>
      <c r="GF87" s="103"/>
      <c r="GG87" s="103"/>
      <c r="GH87" s="103"/>
      <c r="GI87" s="103"/>
      <c r="GJ87" s="103"/>
      <c r="GK87" s="103"/>
      <c r="GL87" s="103"/>
      <c r="GM87" s="103"/>
      <c r="GN87" s="103"/>
      <c r="GO87" s="103"/>
      <c r="GP87" s="103"/>
      <c r="GQ87" s="103"/>
      <c r="GR87" s="103"/>
      <c r="GS87" s="103"/>
      <c r="GT87" s="103"/>
      <c r="GU87" s="103"/>
      <c r="GV87" s="103"/>
      <c r="GW87" s="103"/>
      <c r="GX87" s="103"/>
      <c r="GY87" s="103"/>
      <c r="GZ87" s="103"/>
      <c r="HA87" s="103"/>
      <c r="HB87" s="103"/>
      <c r="HC87" s="103"/>
      <c r="HD87" s="103"/>
      <c r="HE87" s="103"/>
      <c r="HF87" s="103"/>
      <c r="HG87" s="103"/>
      <c r="HH87" s="103"/>
      <c r="HI87" s="103"/>
      <c r="HJ87" s="103"/>
      <c r="HK87" s="103"/>
      <c r="HL87" s="103"/>
      <c r="HM87" s="103"/>
      <c r="HN87" s="103"/>
      <c r="HO87" s="103"/>
      <c r="HP87" s="103"/>
      <c r="HQ87" s="103"/>
      <c r="HR87" s="103"/>
      <c r="HS87" s="103"/>
      <c r="HT87" s="103"/>
      <c r="HU87" s="103"/>
      <c r="HV87" s="103"/>
      <c r="HW87" s="103"/>
      <c r="HX87" s="103"/>
      <c r="HY87" s="103"/>
      <c r="HZ87" s="103"/>
    </row>
    <row r="88" spans="1:234" s="104" customFormat="1" ht="18" customHeight="1">
      <c r="A88" s="103"/>
      <c r="B88" s="93">
        <v>52</v>
      </c>
      <c r="C88" s="105" t="s">
        <v>105</v>
      </c>
      <c r="D88" s="109">
        <v>1297</v>
      </c>
      <c r="E88" s="110">
        <v>1147.5527987663841</v>
      </c>
      <c r="F88" s="109">
        <v>4052</v>
      </c>
      <c r="G88" s="110">
        <v>1330.7781860809478</v>
      </c>
      <c r="H88" s="109">
        <v>2256</v>
      </c>
      <c r="I88" s="110">
        <v>779.84422429078006</v>
      </c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103"/>
      <c r="CJ88" s="103"/>
      <c r="CK88" s="103"/>
      <c r="CL88" s="103"/>
      <c r="CM88" s="103"/>
      <c r="CN88" s="103"/>
      <c r="CO88" s="103"/>
      <c r="CP88" s="103"/>
      <c r="CQ88" s="103"/>
      <c r="CR88" s="103"/>
      <c r="CS88" s="103"/>
      <c r="CT88" s="103"/>
      <c r="CU88" s="103"/>
      <c r="CV88" s="103"/>
      <c r="CW88" s="103"/>
      <c r="CX88" s="103"/>
      <c r="CY88" s="103"/>
      <c r="CZ88" s="103"/>
      <c r="DA88" s="103"/>
      <c r="DB88" s="103"/>
      <c r="DC88" s="103"/>
      <c r="DD88" s="103"/>
      <c r="DE88" s="103"/>
      <c r="DF88" s="103"/>
      <c r="DG88" s="103"/>
      <c r="DH88" s="103"/>
      <c r="DI88" s="103"/>
      <c r="DJ88" s="103"/>
      <c r="DK88" s="103"/>
      <c r="DL88" s="103"/>
      <c r="DM88" s="103"/>
      <c r="DN88" s="103"/>
      <c r="DO88" s="103"/>
      <c r="DP88" s="103"/>
      <c r="DQ88" s="103"/>
      <c r="DR88" s="103"/>
      <c r="DS88" s="103"/>
      <c r="DT88" s="103"/>
      <c r="DU88" s="103"/>
      <c r="DV88" s="103"/>
      <c r="DW88" s="103"/>
      <c r="DX88" s="103"/>
      <c r="DY88" s="103"/>
      <c r="DZ88" s="103"/>
      <c r="EA88" s="103"/>
      <c r="EB88" s="103"/>
      <c r="EC88" s="103"/>
      <c r="ED88" s="103"/>
      <c r="EE88" s="103"/>
      <c r="EF88" s="103"/>
      <c r="EG88" s="103"/>
      <c r="EH88" s="103"/>
      <c r="EI88" s="103"/>
      <c r="EJ88" s="103"/>
      <c r="EK88" s="103"/>
      <c r="EL88" s="103"/>
      <c r="EM88" s="103"/>
      <c r="EN88" s="103"/>
      <c r="EO88" s="103"/>
      <c r="EP88" s="103"/>
      <c r="EQ88" s="103"/>
      <c r="ER88" s="103"/>
      <c r="ES88" s="103"/>
      <c r="ET88" s="103"/>
      <c r="EU88" s="103"/>
      <c r="EV88" s="103"/>
      <c r="EW88" s="103"/>
      <c r="EX88" s="103"/>
      <c r="EY88" s="103"/>
      <c r="EZ88" s="103"/>
      <c r="FA88" s="103"/>
      <c r="FB88" s="103"/>
      <c r="FC88" s="103"/>
      <c r="FD88" s="103"/>
      <c r="FE88" s="103"/>
      <c r="FF88" s="103"/>
      <c r="FG88" s="103"/>
      <c r="FH88" s="103"/>
      <c r="FI88" s="103"/>
      <c r="FJ88" s="103"/>
      <c r="FK88" s="103"/>
      <c r="FL88" s="103"/>
      <c r="FM88" s="103"/>
      <c r="FN88" s="103"/>
      <c r="FO88" s="103"/>
      <c r="FP88" s="103"/>
      <c r="FQ88" s="103"/>
      <c r="FR88" s="103"/>
      <c r="FS88" s="103"/>
      <c r="FT88" s="103"/>
      <c r="FU88" s="103"/>
      <c r="FV88" s="103"/>
      <c r="FW88" s="103"/>
      <c r="FX88" s="103"/>
      <c r="FY88" s="103"/>
      <c r="FZ88" s="103"/>
      <c r="GA88" s="103"/>
      <c r="GB88" s="103"/>
      <c r="GC88" s="103"/>
      <c r="GD88" s="103"/>
      <c r="GE88" s="103"/>
      <c r="GF88" s="103"/>
      <c r="GG88" s="103"/>
      <c r="GH88" s="103"/>
      <c r="GI88" s="103"/>
      <c r="GJ88" s="103"/>
      <c r="GK88" s="103"/>
      <c r="GL88" s="103"/>
      <c r="GM88" s="103"/>
      <c r="GN88" s="103"/>
      <c r="GO88" s="103"/>
      <c r="GP88" s="103"/>
      <c r="GQ88" s="103"/>
      <c r="GR88" s="103"/>
      <c r="GS88" s="103"/>
      <c r="GT88" s="103"/>
      <c r="GU88" s="103"/>
      <c r="GV88" s="103"/>
      <c r="GW88" s="103"/>
      <c r="GX88" s="103"/>
      <c r="GY88" s="103"/>
      <c r="GZ88" s="103"/>
      <c r="HA88" s="103"/>
      <c r="HB88" s="103"/>
      <c r="HC88" s="103"/>
      <c r="HD88" s="103"/>
      <c r="HE88" s="103"/>
      <c r="HF88" s="103"/>
      <c r="HG88" s="103"/>
      <c r="HH88" s="103"/>
      <c r="HI88" s="103"/>
      <c r="HJ88" s="103"/>
      <c r="HK88" s="103"/>
      <c r="HL88" s="103"/>
      <c r="HM88" s="103"/>
      <c r="HN88" s="103"/>
      <c r="HO88" s="103"/>
      <c r="HP88" s="103"/>
      <c r="HQ88" s="103"/>
      <c r="HR88" s="103"/>
      <c r="HS88" s="103"/>
      <c r="HT88" s="103"/>
      <c r="HU88" s="103"/>
      <c r="HV88" s="103"/>
      <c r="HW88" s="103"/>
      <c r="HX88" s="103"/>
      <c r="HY88" s="103"/>
      <c r="HZ88" s="103"/>
    </row>
    <row r="89" spans="1:234" s="104" customFormat="1" ht="18" hidden="1" customHeight="1">
      <c r="A89" s="103"/>
      <c r="B89" s="93"/>
      <c r="C89" s="105"/>
      <c r="D89" s="111"/>
      <c r="E89" s="112"/>
      <c r="F89" s="111"/>
      <c r="G89" s="112"/>
      <c r="H89" s="111"/>
      <c r="I89" s="112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103"/>
      <c r="CJ89" s="103"/>
      <c r="CK89" s="103"/>
      <c r="CL89" s="103"/>
      <c r="CM89" s="103"/>
      <c r="CN89" s="103"/>
      <c r="CO89" s="103"/>
      <c r="CP89" s="103"/>
      <c r="CQ89" s="103"/>
      <c r="CR89" s="103"/>
      <c r="CS89" s="103"/>
      <c r="CT89" s="103"/>
      <c r="CU89" s="103"/>
      <c r="CV89" s="103"/>
      <c r="CW89" s="103"/>
      <c r="CX89" s="103"/>
      <c r="CY89" s="103"/>
      <c r="CZ89" s="103"/>
      <c r="DA89" s="103"/>
      <c r="DB89" s="103"/>
      <c r="DC89" s="103"/>
      <c r="DD89" s="103"/>
      <c r="DE89" s="103"/>
      <c r="DF89" s="103"/>
      <c r="DG89" s="103"/>
      <c r="DH89" s="103"/>
      <c r="DI89" s="103"/>
      <c r="DJ89" s="103"/>
      <c r="DK89" s="103"/>
      <c r="DL89" s="103"/>
      <c r="DM89" s="103"/>
      <c r="DN89" s="103"/>
      <c r="DO89" s="103"/>
      <c r="DP89" s="103"/>
      <c r="DQ89" s="103"/>
      <c r="DR89" s="103"/>
      <c r="DS89" s="103"/>
      <c r="DT89" s="103"/>
      <c r="DU89" s="103"/>
      <c r="DV89" s="103"/>
      <c r="DW89" s="103"/>
      <c r="DX89" s="103"/>
      <c r="DY89" s="103"/>
      <c r="DZ89" s="103"/>
      <c r="EA89" s="103"/>
      <c r="EB89" s="103"/>
      <c r="EC89" s="103"/>
      <c r="ED89" s="103"/>
      <c r="EE89" s="103"/>
      <c r="EF89" s="103"/>
      <c r="EG89" s="103"/>
      <c r="EH89" s="103"/>
      <c r="EI89" s="103"/>
      <c r="EJ89" s="103"/>
      <c r="EK89" s="103"/>
      <c r="EL89" s="103"/>
      <c r="EM89" s="103"/>
      <c r="EN89" s="103"/>
      <c r="EO89" s="103"/>
      <c r="EP89" s="103"/>
      <c r="EQ89" s="103"/>
      <c r="ER89" s="103"/>
      <c r="ES89" s="103"/>
      <c r="ET89" s="103"/>
      <c r="EU89" s="103"/>
      <c r="EV89" s="103"/>
      <c r="EW89" s="103"/>
      <c r="EX89" s="103"/>
      <c r="EY89" s="103"/>
      <c r="EZ89" s="103"/>
      <c r="FA89" s="103"/>
      <c r="FB89" s="103"/>
      <c r="FC89" s="103"/>
      <c r="FD89" s="103"/>
      <c r="FE89" s="103"/>
      <c r="FF89" s="103"/>
      <c r="FG89" s="103"/>
      <c r="FH89" s="103"/>
      <c r="FI89" s="103"/>
      <c r="FJ89" s="103"/>
      <c r="FK89" s="103"/>
      <c r="FL89" s="103"/>
      <c r="FM89" s="103"/>
      <c r="FN89" s="103"/>
      <c r="FO89" s="103"/>
      <c r="FP89" s="103"/>
      <c r="FQ89" s="103"/>
      <c r="FR89" s="103"/>
      <c r="FS89" s="103"/>
      <c r="FT89" s="103"/>
      <c r="FU89" s="103"/>
      <c r="FV89" s="103"/>
      <c r="FW89" s="103"/>
      <c r="FX89" s="103"/>
      <c r="FY89" s="103"/>
      <c r="FZ89" s="103"/>
      <c r="GA89" s="103"/>
      <c r="GB89" s="103"/>
      <c r="GC89" s="103"/>
      <c r="GD89" s="103"/>
      <c r="GE89" s="103"/>
      <c r="GF89" s="103"/>
      <c r="GG89" s="103"/>
      <c r="GH89" s="103"/>
      <c r="GI89" s="103"/>
      <c r="GJ89" s="103"/>
      <c r="GK89" s="103"/>
      <c r="GL89" s="103"/>
      <c r="GM89" s="103"/>
      <c r="GN89" s="103"/>
      <c r="GO89" s="103"/>
      <c r="GP89" s="103"/>
      <c r="GQ89" s="103"/>
      <c r="GR89" s="103"/>
      <c r="GS89" s="103"/>
      <c r="GT89" s="103"/>
      <c r="GU89" s="103"/>
      <c r="GV89" s="103"/>
      <c r="GW89" s="103"/>
      <c r="GX89" s="103"/>
      <c r="GY89" s="103"/>
      <c r="GZ89" s="103"/>
      <c r="HA89" s="103"/>
      <c r="HB89" s="103"/>
      <c r="HC89" s="103"/>
      <c r="HD89" s="103"/>
      <c r="HE89" s="103"/>
      <c r="HF89" s="103"/>
      <c r="HG89" s="103"/>
      <c r="HH89" s="103"/>
      <c r="HI89" s="103"/>
      <c r="HJ89" s="103"/>
      <c r="HK89" s="103"/>
      <c r="HL89" s="103"/>
      <c r="HM89" s="103"/>
      <c r="HN89" s="103"/>
      <c r="HO89" s="103"/>
      <c r="HP89" s="103"/>
      <c r="HQ89" s="103"/>
      <c r="HR89" s="103"/>
      <c r="HS89" s="103"/>
      <c r="HT89" s="103"/>
      <c r="HU89" s="103"/>
      <c r="HV89" s="103"/>
      <c r="HW89" s="103"/>
      <c r="HX89" s="103"/>
      <c r="HY89" s="103"/>
      <c r="HZ89" s="103"/>
    </row>
    <row r="90" spans="1:234" s="104" customFormat="1" ht="18" customHeight="1">
      <c r="A90" s="322"/>
      <c r="B90" s="332"/>
      <c r="C90" s="329" t="s">
        <v>45</v>
      </c>
      <c r="D90" s="330">
        <v>948664</v>
      </c>
      <c r="E90" s="331">
        <v>1034.6222322339638</v>
      </c>
      <c r="F90" s="330">
        <v>6286860</v>
      </c>
      <c r="G90" s="331">
        <v>1258.8438483217346</v>
      </c>
      <c r="H90" s="330">
        <v>2354435</v>
      </c>
      <c r="I90" s="331">
        <v>781.16225962492251</v>
      </c>
      <c r="J90" s="322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3"/>
      <c r="CK90" s="103"/>
      <c r="CL90" s="103"/>
      <c r="CM90" s="103"/>
      <c r="CN90" s="103"/>
      <c r="CO90" s="103"/>
      <c r="CP90" s="103"/>
      <c r="CQ90" s="103"/>
      <c r="CR90" s="103"/>
      <c r="CS90" s="103"/>
      <c r="CT90" s="103"/>
      <c r="CU90" s="103"/>
      <c r="CV90" s="103"/>
      <c r="CW90" s="103"/>
      <c r="CX90" s="103"/>
      <c r="CY90" s="103"/>
      <c r="CZ90" s="103"/>
      <c r="DA90" s="103"/>
      <c r="DB90" s="103"/>
      <c r="DC90" s="103"/>
      <c r="DD90" s="103"/>
      <c r="DE90" s="103"/>
      <c r="DF90" s="103"/>
      <c r="DG90" s="103"/>
      <c r="DH90" s="103"/>
      <c r="DI90" s="103"/>
      <c r="DJ90" s="103"/>
      <c r="DK90" s="103"/>
      <c r="DL90" s="103"/>
      <c r="DM90" s="103"/>
      <c r="DN90" s="103"/>
      <c r="DO90" s="103"/>
      <c r="DP90" s="103"/>
      <c r="DQ90" s="103"/>
      <c r="DR90" s="103"/>
      <c r="DS90" s="103"/>
      <c r="DT90" s="103"/>
      <c r="DU90" s="103"/>
      <c r="DV90" s="103"/>
      <c r="DW90" s="103"/>
      <c r="DX90" s="103"/>
      <c r="DY90" s="103"/>
      <c r="DZ90" s="103"/>
      <c r="EA90" s="103"/>
      <c r="EB90" s="103"/>
      <c r="EC90" s="103"/>
      <c r="ED90" s="103"/>
      <c r="EE90" s="103"/>
      <c r="EF90" s="103"/>
      <c r="EG90" s="103"/>
      <c r="EH90" s="103"/>
      <c r="EI90" s="103"/>
      <c r="EJ90" s="103"/>
      <c r="EK90" s="103"/>
      <c r="EL90" s="103"/>
      <c r="EM90" s="103"/>
      <c r="EN90" s="103"/>
      <c r="EO90" s="103"/>
      <c r="EP90" s="103"/>
      <c r="EQ90" s="103"/>
      <c r="ER90" s="103"/>
      <c r="ES90" s="103"/>
      <c r="ET90" s="103"/>
      <c r="EU90" s="103"/>
      <c r="EV90" s="103"/>
      <c r="EW90" s="103"/>
      <c r="EX90" s="103"/>
      <c r="EY90" s="103"/>
      <c r="EZ90" s="103"/>
      <c r="FA90" s="103"/>
      <c r="FB90" s="103"/>
      <c r="FC90" s="103"/>
      <c r="FD90" s="103"/>
      <c r="FE90" s="103"/>
      <c r="FF90" s="103"/>
      <c r="FG90" s="103"/>
      <c r="FH90" s="103"/>
      <c r="FI90" s="103"/>
      <c r="FJ90" s="103"/>
      <c r="FK90" s="103"/>
      <c r="FL90" s="103"/>
      <c r="FM90" s="103"/>
      <c r="FN90" s="103"/>
      <c r="FO90" s="103"/>
      <c r="FP90" s="103"/>
      <c r="FQ90" s="103"/>
      <c r="FR90" s="103"/>
      <c r="FS90" s="103"/>
      <c r="FT90" s="103"/>
      <c r="FU90" s="103"/>
      <c r="FV90" s="103"/>
      <c r="FW90" s="103"/>
      <c r="FX90" s="103"/>
      <c r="FY90" s="103"/>
      <c r="FZ90" s="103"/>
      <c r="GA90" s="103"/>
      <c r="GB90" s="103"/>
      <c r="GC90" s="103"/>
      <c r="GD90" s="103"/>
      <c r="GE90" s="103"/>
      <c r="GF90" s="103"/>
      <c r="GG90" s="103"/>
      <c r="GH90" s="103"/>
      <c r="GI90" s="103"/>
      <c r="GJ90" s="103"/>
      <c r="GK90" s="103"/>
      <c r="GL90" s="103"/>
      <c r="GM90" s="103"/>
      <c r="GN90" s="103"/>
      <c r="GO90" s="103"/>
      <c r="GP90" s="103"/>
      <c r="GQ90" s="103"/>
      <c r="GR90" s="103"/>
      <c r="GS90" s="103"/>
      <c r="GT90" s="103"/>
      <c r="GU90" s="103"/>
      <c r="GV90" s="103"/>
      <c r="GW90" s="103"/>
      <c r="GX90" s="103"/>
      <c r="GY90" s="103"/>
      <c r="GZ90" s="103"/>
      <c r="HA90" s="103"/>
      <c r="HB90" s="103"/>
      <c r="HC90" s="103"/>
      <c r="HD90" s="103"/>
      <c r="HE90" s="103"/>
      <c r="HF90" s="103"/>
      <c r="HG90" s="103"/>
      <c r="HH90" s="103"/>
      <c r="HI90" s="103"/>
      <c r="HJ90" s="103"/>
      <c r="HK90" s="103"/>
      <c r="HL90" s="103"/>
      <c r="HM90" s="103"/>
      <c r="HN90" s="103"/>
      <c r="HO90" s="103"/>
      <c r="HP90" s="103"/>
      <c r="HQ90" s="103"/>
      <c r="HR90" s="103"/>
      <c r="HS90" s="103"/>
      <c r="HT90" s="103"/>
      <c r="HU90" s="103"/>
      <c r="HV90" s="103"/>
      <c r="HW90" s="103"/>
      <c r="HX90" s="103"/>
      <c r="HY90" s="103"/>
      <c r="HZ90" s="103"/>
    </row>
    <row r="91" spans="1:234" ht="18" customHeight="1">
      <c r="A91" s="258"/>
      <c r="B91" s="259"/>
      <c r="C91" s="258"/>
      <c r="D91" s="258"/>
      <c r="E91" s="258"/>
      <c r="F91" s="258"/>
      <c r="G91" s="258"/>
      <c r="H91" s="258"/>
      <c r="I91" s="258"/>
      <c r="J91" s="258"/>
    </row>
    <row r="92" spans="1:234" ht="18" customHeight="1">
      <c r="A92" s="258"/>
      <c r="B92" s="324"/>
      <c r="C92" s="258"/>
      <c r="D92" s="267"/>
      <c r="E92" s="325"/>
      <c r="F92" s="267"/>
      <c r="G92" s="325"/>
      <c r="H92" s="267"/>
      <c r="I92" s="325"/>
      <c r="J92" s="258"/>
    </row>
    <row r="93" spans="1:234" ht="18" customHeight="1">
      <c r="B93" s="113"/>
      <c r="D93" s="114"/>
      <c r="E93" s="115"/>
      <c r="F93" s="114"/>
      <c r="G93" s="115"/>
      <c r="H93" s="114"/>
      <c r="I93" s="115"/>
    </row>
    <row r="94" spans="1:234" ht="18" customHeight="1">
      <c r="B94" s="113"/>
      <c r="C94" s="116"/>
      <c r="D94" s="114"/>
      <c r="E94" s="115"/>
      <c r="F94" s="114"/>
      <c r="G94" s="115"/>
      <c r="H94" s="114"/>
      <c r="I94" s="115"/>
    </row>
    <row r="95" spans="1:234" ht="18" customHeight="1">
      <c r="B95" s="113"/>
      <c r="E95" s="115"/>
    </row>
    <row r="96" spans="1:234" ht="18" customHeight="1">
      <c r="B96" s="113"/>
      <c r="E96" s="115"/>
    </row>
    <row r="97" spans="2:5" ht="18" customHeight="1">
      <c r="B97" s="113"/>
      <c r="E97" s="115"/>
    </row>
    <row r="98" spans="2:5" ht="18" customHeight="1">
      <c r="B98" s="113"/>
      <c r="E98" s="115"/>
    </row>
    <row r="99" spans="2:5" ht="18" customHeight="1">
      <c r="B99" s="113"/>
      <c r="E99" s="115"/>
    </row>
    <row r="100" spans="2:5" ht="18" customHeight="1">
      <c r="B100" s="113"/>
      <c r="E100" s="115"/>
    </row>
    <row r="101" spans="2:5" ht="18" customHeight="1">
      <c r="B101" s="113"/>
    </row>
    <row r="102" spans="2:5" ht="18" customHeight="1">
      <c r="B102" s="113"/>
    </row>
    <row r="103" spans="2:5" ht="18" customHeight="1">
      <c r="B103" s="113"/>
    </row>
    <row r="104" spans="2:5" ht="18" customHeight="1">
      <c r="B104" s="113"/>
    </row>
    <row r="105" spans="2:5" ht="18" customHeight="1">
      <c r="B105" s="113"/>
    </row>
    <row r="106" spans="2:5" ht="18" customHeight="1">
      <c r="B106" s="113"/>
    </row>
    <row r="107" spans="2:5" ht="18" customHeight="1">
      <c r="B107" s="113"/>
    </row>
    <row r="108" spans="2:5" ht="18" customHeight="1"/>
    <row r="109" spans="2:5" ht="18" customHeight="1"/>
    <row r="110" spans="2:5" ht="18" customHeight="1"/>
    <row r="111" spans="2:5" ht="18" customHeight="1"/>
    <row r="112" spans="2:5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IX127"/>
  <sheetViews>
    <sheetView showGridLines="0" showRowColHeaders="0" showOutlineSymbols="0" zoomScaleNormal="100" workbookViewId="0">
      <pane ySplit="9" topLeftCell="A10" activePane="bottomLeft" state="frozen"/>
      <selection activeCell="Q29" sqref="Q29"/>
      <selection pane="bottomLeft" activeCell="K37" sqref="K37"/>
    </sheetView>
  </sheetViews>
  <sheetFormatPr baseColWidth="10" defaultColWidth="11.42578125" defaultRowHeight="15.75"/>
  <cols>
    <col min="1" max="1" width="2.7109375" style="94" customWidth="1"/>
    <col min="2" max="2" width="8" style="93" customWidth="1"/>
    <col min="3" max="3" width="24.7109375" style="94" customWidth="1"/>
    <col min="4" max="9" width="18.7109375" style="94" customWidth="1"/>
    <col min="10" max="11" width="11.42578125" style="94" customWidth="1"/>
    <col min="12" max="12" width="14.42578125" style="94" customWidth="1"/>
    <col min="13" max="16384" width="11.42578125" style="94"/>
  </cols>
  <sheetData>
    <row r="1" spans="1:234" s="1" customFormat="1">
      <c r="B1" s="6"/>
    </row>
    <row r="2" spans="1:234" s="1" customFormat="1">
      <c r="B2" s="6"/>
    </row>
    <row r="3" spans="1:234" s="2" customFormat="1" ht="18.75">
      <c r="B3" s="6"/>
      <c r="C3" s="88" t="s">
        <v>46</v>
      </c>
      <c r="D3" s="117"/>
      <c r="E3" s="118"/>
      <c r="F3" s="117"/>
      <c r="G3" s="117"/>
      <c r="H3" s="117"/>
      <c r="I3" s="117"/>
      <c r="J3" s="2" t="s">
        <v>106</v>
      </c>
    </row>
    <row r="4" spans="1:234" s="2" customFormat="1" ht="15.75" customHeight="1">
      <c r="B4" s="6"/>
      <c r="C4" s="119"/>
      <c r="D4" s="117"/>
      <c r="E4" s="118"/>
      <c r="F4" s="117"/>
      <c r="G4" s="117"/>
      <c r="H4" s="117"/>
      <c r="I4" s="117"/>
    </row>
    <row r="5" spans="1:234" s="2" customFormat="1" ht="18.75" customHeight="1">
      <c r="B5" s="6"/>
      <c r="C5" s="92" t="str">
        <f>'Número pensiones (IP-J-V)'!$C$5</f>
        <v>1 de  Noviembre de 2022</v>
      </c>
      <c r="D5" s="117"/>
      <c r="E5" s="118"/>
      <c r="F5" s="117"/>
      <c r="G5" s="117"/>
      <c r="H5" s="117"/>
      <c r="I5" s="117"/>
      <c r="J5" s="2" t="s">
        <v>106</v>
      </c>
      <c r="K5" s="7" t="s">
        <v>173</v>
      </c>
    </row>
    <row r="6" spans="1:234" ht="9" customHeight="1">
      <c r="A6" s="258"/>
      <c r="B6" s="259"/>
      <c r="C6" s="260"/>
      <c r="D6" s="261"/>
      <c r="E6" s="262"/>
      <c r="F6" s="261"/>
      <c r="G6" s="261"/>
      <c r="H6" s="261"/>
      <c r="I6" s="261"/>
    </row>
    <row r="7" spans="1:234" ht="18.75" customHeight="1">
      <c r="A7" s="258"/>
      <c r="B7" s="461" t="s">
        <v>162</v>
      </c>
      <c r="C7" s="463" t="s">
        <v>47</v>
      </c>
      <c r="D7" s="319" t="s">
        <v>107</v>
      </c>
      <c r="E7" s="320"/>
      <c r="F7" s="319" t="s">
        <v>108</v>
      </c>
      <c r="G7" s="319"/>
      <c r="H7" s="319" t="s">
        <v>45</v>
      </c>
      <c r="I7" s="319"/>
      <c r="M7" s="120"/>
    </row>
    <row r="8" spans="1:234" ht="24" customHeight="1">
      <c r="A8" s="258"/>
      <c r="B8" s="462"/>
      <c r="C8" s="464"/>
      <c r="D8" s="264" t="s">
        <v>7</v>
      </c>
      <c r="E8" s="321" t="s">
        <v>51</v>
      </c>
      <c r="F8" s="264" t="s">
        <v>7</v>
      </c>
      <c r="G8" s="321" t="s">
        <v>51</v>
      </c>
      <c r="H8" s="264" t="s">
        <v>7</v>
      </c>
      <c r="I8" s="321" t="s">
        <v>51</v>
      </c>
    </row>
    <row r="9" spans="1:234" ht="24" hidden="1" customHeight="1">
      <c r="B9" s="95"/>
      <c r="C9" s="96"/>
      <c r="D9" s="97"/>
      <c r="E9" s="98"/>
      <c r="F9" s="97"/>
      <c r="G9" s="98"/>
      <c r="H9" s="97"/>
      <c r="I9" s="98"/>
    </row>
    <row r="10" spans="1:234" s="104" customFormat="1" ht="18" customHeight="1">
      <c r="A10" s="103"/>
      <c r="B10" s="93"/>
      <c r="C10" s="99" t="s">
        <v>52</v>
      </c>
      <c r="D10" s="100">
        <v>69561</v>
      </c>
      <c r="E10" s="101">
        <v>415.13390218657003</v>
      </c>
      <c r="F10" s="100">
        <v>11638</v>
      </c>
      <c r="G10" s="101">
        <v>610.98523801340457</v>
      </c>
      <c r="H10" s="100">
        <v>1620630</v>
      </c>
      <c r="I10" s="101">
        <v>977.80197136915899</v>
      </c>
      <c r="J10" s="102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</row>
    <row r="11" spans="1:234" s="108" customFormat="1" ht="18" customHeight="1">
      <c r="B11" s="93">
        <v>4</v>
      </c>
      <c r="C11" s="105" t="s">
        <v>53</v>
      </c>
      <c r="D11" s="106">
        <v>5362</v>
      </c>
      <c r="E11" s="107">
        <v>371.18744125326378</v>
      </c>
      <c r="F11" s="106">
        <v>484</v>
      </c>
      <c r="G11" s="107">
        <v>592.29780991735538</v>
      </c>
      <c r="H11" s="106">
        <v>111090</v>
      </c>
      <c r="I11" s="107">
        <v>889.13539688540834</v>
      </c>
    </row>
    <row r="12" spans="1:234" s="108" customFormat="1" ht="18" customHeight="1">
      <c r="B12" s="93">
        <v>11</v>
      </c>
      <c r="C12" s="105" t="s">
        <v>54</v>
      </c>
      <c r="D12" s="106">
        <v>10490</v>
      </c>
      <c r="E12" s="107">
        <v>445.34670734032409</v>
      </c>
      <c r="F12" s="106">
        <v>2621</v>
      </c>
      <c r="G12" s="107">
        <v>630.18459748187718</v>
      </c>
      <c r="H12" s="106">
        <v>226922</v>
      </c>
      <c r="I12" s="107">
        <v>1083.8301757432066</v>
      </c>
    </row>
    <row r="13" spans="1:234" s="108" customFormat="1" ht="18" customHeight="1">
      <c r="B13" s="93">
        <v>14</v>
      </c>
      <c r="C13" s="105" t="s">
        <v>55</v>
      </c>
      <c r="D13" s="106">
        <v>6957</v>
      </c>
      <c r="E13" s="107">
        <v>413.56548512289783</v>
      </c>
      <c r="F13" s="106">
        <v>1312</v>
      </c>
      <c r="G13" s="107">
        <v>596.11657774390244</v>
      </c>
      <c r="H13" s="106">
        <v>175124</v>
      </c>
      <c r="I13" s="107">
        <v>907.93527654690422</v>
      </c>
    </row>
    <row r="14" spans="1:234" s="108" customFormat="1" ht="18" customHeight="1">
      <c r="B14" s="93">
        <v>18</v>
      </c>
      <c r="C14" s="105" t="s">
        <v>56</v>
      </c>
      <c r="D14" s="106">
        <v>7888</v>
      </c>
      <c r="E14" s="107">
        <v>399.96564148073014</v>
      </c>
      <c r="F14" s="106">
        <v>1461</v>
      </c>
      <c r="G14" s="107">
        <v>594.9058658453115</v>
      </c>
      <c r="H14" s="106">
        <v>192822</v>
      </c>
      <c r="I14" s="107">
        <v>929.38145372415977</v>
      </c>
    </row>
    <row r="15" spans="1:234" s="108" customFormat="1" ht="18" customHeight="1">
      <c r="B15" s="93">
        <v>21</v>
      </c>
      <c r="C15" s="105" t="s">
        <v>57</v>
      </c>
      <c r="D15" s="106">
        <v>4376</v>
      </c>
      <c r="E15" s="107">
        <v>418.72642824497257</v>
      </c>
      <c r="F15" s="106">
        <v>733</v>
      </c>
      <c r="G15" s="107">
        <v>636.04375170532069</v>
      </c>
      <c r="H15" s="106">
        <v>100975</v>
      </c>
      <c r="I15" s="107">
        <v>992.04123644466472</v>
      </c>
    </row>
    <row r="16" spans="1:234" s="108" customFormat="1" ht="18" customHeight="1">
      <c r="B16" s="93">
        <v>23</v>
      </c>
      <c r="C16" s="105" t="s">
        <v>58</v>
      </c>
      <c r="D16" s="106">
        <v>5620</v>
      </c>
      <c r="E16" s="107">
        <v>401.48804270462631</v>
      </c>
      <c r="F16" s="106">
        <v>806</v>
      </c>
      <c r="G16" s="107">
        <v>551.73719602977667</v>
      </c>
      <c r="H16" s="106">
        <v>145024</v>
      </c>
      <c r="I16" s="107">
        <v>899.00908222087378</v>
      </c>
    </row>
    <row r="17" spans="1:234" s="108" customFormat="1" ht="18" customHeight="1">
      <c r="B17" s="93">
        <v>29</v>
      </c>
      <c r="C17" s="105" t="s">
        <v>59</v>
      </c>
      <c r="D17" s="106">
        <v>12738</v>
      </c>
      <c r="E17" s="107">
        <v>405.50456979117598</v>
      </c>
      <c r="F17" s="106">
        <v>1622</v>
      </c>
      <c r="G17" s="107">
        <v>607.73982120838468</v>
      </c>
      <c r="H17" s="106">
        <v>278860</v>
      </c>
      <c r="I17" s="107">
        <v>994.34061059312944</v>
      </c>
    </row>
    <row r="18" spans="1:234" s="108" customFormat="1" ht="18" customHeight="1">
      <c r="B18" s="93">
        <v>41</v>
      </c>
      <c r="C18" s="105" t="s">
        <v>60</v>
      </c>
      <c r="D18" s="106">
        <v>16130</v>
      </c>
      <c r="E18" s="107">
        <v>429.57250030998142</v>
      </c>
      <c r="F18" s="106">
        <v>2599</v>
      </c>
      <c r="G18" s="107">
        <v>624.98021161985378</v>
      </c>
      <c r="H18" s="106">
        <v>389813</v>
      </c>
      <c r="I18" s="107">
        <v>1010.4812276142671</v>
      </c>
    </row>
    <row r="19" spans="1:234" s="108" customFormat="1" ht="18" hidden="1" customHeight="1">
      <c r="B19" s="93"/>
      <c r="C19" s="105"/>
      <c r="D19" s="106"/>
      <c r="E19" s="107"/>
      <c r="F19" s="106"/>
      <c r="G19" s="107"/>
      <c r="H19" s="106"/>
      <c r="I19" s="107"/>
    </row>
    <row r="20" spans="1:234" s="104" customFormat="1" ht="18" customHeight="1">
      <c r="A20" s="103"/>
      <c r="B20" s="93"/>
      <c r="C20" s="99" t="s">
        <v>61</v>
      </c>
      <c r="D20" s="100">
        <v>9428</v>
      </c>
      <c r="E20" s="101">
        <v>453.03327216801011</v>
      </c>
      <c r="F20" s="100">
        <v>847</v>
      </c>
      <c r="G20" s="101">
        <v>685.474746162928</v>
      </c>
      <c r="H20" s="100">
        <v>307584</v>
      </c>
      <c r="I20" s="101">
        <v>1157.219483978361</v>
      </c>
      <c r="J20" s="102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  <c r="HR20" s="103"/>
      <c r="HS20" s="103"/>
      <c r="HT20" s="103"/>
      <c r="HU20" s="103"/>
      <c r="HV20" s="103"/>
      <c r="HW20" s="103"/>
      <c r="HX20" s="103"/>
      <c r="HY20" s="103"/>
      <c r="HZ20" s="103"/>
    </row>
    <row r="21" spans="1:234" s="108" customFormat="1" ht="18" customHeight="1">
      <c r="B21" s="93">
        <v>22</v>
      </c>
      <c r="C21" s="105" t="s">
        <v>62</v>
      </c>
      <c r="D21" s="106">
        <v>1640</v>
      </c>
      <c r="E21" s="107">
        <v>432.14733536585356</v>
      </c>
      <c r="F21" s="106">
        <v>90</v>
      </c>
      <c r="G21" s="107">
        <v>618.96944444444443</v>
      </c>
      <c r="H21" s="106">
        <v>53771</v>
      </c>
      <c r="I21" s="107">
        <v>1048.0077895147945</v>
      </c>
    </row>
    <row r="22" spans="1:234" s="108" customFormat="1" ht="18" customHeight="1">
      <c r="B22" s="93">
        <v>40</v>
      </c>
      <c r="C22" s="105" t="s">
        <v>63</v>
      </c>
      <c r="D22" s="106">
        <v>1050</v>
      </c>
      <c r="E22" s="107">
        <v>439.93695238095239</v>
      </c>
      <c r="F22" s="106">
        <v>106</v>
      </c>
      <c r="G22" s="107">
        <v>663.29754716981131</v>
      </c>
      <c r="H22" s="106">
        <v>35805</v>
      </c>
      <c r="I22" s="107">
        <v>1055.0382139366009</v>
      </c>
    </row>
    <row r="23" spans="1:234" s="108" customFormat="1" ht="18" customHeight="1">
      <c r="B23" s="93">
        <v>50</v>
      </c>
      <c r="C23" s="105" t="s">
        <v>64</v>
      </c>
      <c r="D23" s="106">
        <v>6738</v>
      </c>
      <c r="E23" s="107">
        <v>460.15765212229149</v>
      </c>
      <c r="F23" s="106">
        <v>651</v>
      </c>
      <c r="G23" s="107">
        <v>698.28006144393237</v>
      </c>
      <c r="H23" s="106">
        <v>218008</v>
      </c>
      <c r="I23" s="107">
        <v>1200.9381658471254</v>
      </c>
    </row>
    <row r="24" spans="1:234" s="108" customFormat="1" ht="18" hidden="1" customHeight="1">
      <c r="B24" s="93"/>
      <c r="C24" s="105"/>
      <c r="D24" s="106"/>
      <c r="E24" s="107"/>
      <c r="F24" s="106"/>
      <c r="G24" s="107"/>
      <c r="H24" s="106"/>
      <c r="I24" s="107"/>
    </row>
    <row r="25" spans="1:234" s="104" customFormat="1" ht="18" customHeight="1">
      <c r="A25" s="103"/>
      <c r="B25" s="93">
        <v>33</v>
      </c>
      <c r="C25" s="99" t="s">
        <v>65</v>
      </c>
      <c r="D25" s="100">
        <v>8713</v>
      </c>
      <c r="E25" s="101">
        <v>531.56014116836911</v>
      </c>
      <c r="F25" s="100">
        <v>1881</v>
      </c>
      <c r="G25" s="101">
        <v>867.95671982987778</v>
      </c>
      <c r="H25" s="100">
        <v>299637</v>
      </c>
      <c r="I25" s="101">
        <v>1282.7003195866992</v>
      </c>
      <c r="J25" s="102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</row>
    <row r="26" spans="1:234" s="104" customFormat="1" ht="18" hidden="1" customHeight="1">
      <c r="A26" s="103"/>
      <c r="B26" s="93"/>
      <c r="C26" s="99"/>
      <c r="D26" s="100"/>
      <c r="E26" s="101"/>
      <c r="F26" s="100"/>
      <c r="G26" s="101"/>
      <c r="H26" s="100"/>
      <c r="I26" s="101"/>
      <c r="J26" s="102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</row>
    <row r="27" spans="1:234" s="104" customFormat="1" ht="18" customHeight="1">
      <c r="A27" s="103"/>
      <c r="B27" s="93">
        <v>7</v>
      </c>
      <c r="C27" s="99" t="s">
        <v>178</v>
      </c>
      <c r="D27" s="100">
        <v>6138</v>
      </c>
      <c r="E27" s="101">
        <v>379.39764255457806</v>
      </c>
      <c r="F27" s="100">
        <v>117</v>
      </c>
      <c r="G27" s="101">
        <v>645.64923076923071</v>
      </c>
      <c r="H27" s="100">
        <v>202285</v>
      </c>
      <c r="I27" s="101">
        <v>1020.1306962948319</v>
      </c>
      <c r="J27" s="102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</row>
    <row r="28" spans="1:234" s="104" customFormat="1" ht="18" hidden="1" customHeight="1">
      <c r="A28" s="103"/>
      <c r="B28" s="93"/>
      <c r="C28" s="99"/>
      <c r="D28" s="100"/>
      <c r="E28" s="101"/>
      <c r="F28" s="100"/>
      <c r="G28" s="101"/>
      <c r="H28" s="100"/>
      <c r="I28" s="101"/>
      <c r="J28" s="102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</row>
    <row r="29" spans="1:234" s="104" customFormat="1" ht="18" customHeight="1">
      <c r="A29" s="103"/>
      <c r="B29" s="93"/>
      <c r="C29" s="99" t="s">
        <v>66</v>
      </c>
      <c r="D29" s="100">
        <v>16512</v>
      </c>
      <c r="E29" s="101">
        <v>413.99527737403099</v>
      </c>
      <c r="F29" s="100">
        <v>2413</v>
      </c>
      <c r="G29" s="101">
        <v>624.62311645254874</v>
      </c>
      <c r="H29" s="100">
        <v>348850</v>
      </c>
      <c r="I29" s="101">
        <v>997.35698543786725</v>
      </c>
      <c r="J29" s="102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</row>
    <row r="30" spans="1:234" s="108" customFormat="1" ht="18" customHeight="1">
      <c r="B30" s="93">
        <v>35</v>
      </c>
      <c r="C30" s="105" t="s">
        <v>67</v>
      </c>
      <c r="D30" s="106">
        <v>9201</v>
      </c>
      <c r="E30" s="107">
        <v>419.65984566894906</v>
      </c>
      <c r="F30" s="106">
        <v>1590</v>
      </c>
      <c r="G30" s="107">
        <v>612.14266037735854</v>
      </c>
      <c r="H30" s="106">
        <v>183197</v>
      </c>
      <c r="I30" s="107">
        <v>1013.0487207214088</v>
      </c>
    </row>
    <row r="31" spans="1:234" s="108" customFormat="1" ht="18" customHeight="1">
      <c r="B31" s="93">
        <v>38</v>
      </c>
      <c r="C31" s="105" t="s">
        <v>68</v>
      </c>
      <c r="D31" s="106">
        <v>7311</v>
      </c>
      <c r="E31" s="107">
        <v>406.8663356585966</v>
      </c>
      <c r="F31" s="106">
        <v>823</v>
      </c>
      <c r="G31" s="107">
        <v>648.7348116646416</v>
      </c>
      <c r="H31" s="106">
        <v>165653</v>
      </c>
      <c r="I31" s="107">
        <v>980.00336776273366</v>
      </c>
    </row>
    <row r="32" spans="1:234" s="108" customFormat="1" ht="18" hidden="1" customHeight="1">
      <c r="B32" s="93"/>
      <c r="C32" s="105"/>
      <c r="D32" s="106"/>
      <c r="E32" s="107"/>
      <c r="F32" s="106"/>
      <c r="G32" s="107"/>
      <c r="H32" s="106"/>
      <c r="I32" s="107"/>
    </row>
    <row r="33" spans="1:234" s="104" customFormat="1" ht="18" customHeight="1">
      <c r="A33" s="103"/>
      <c r="B33" s="93">
        <v>39</v>
      </c>
      <c r="C33" s="99" t="s">
        <v>69</v>
      </c>
      <c r="D33" s="100">
        <v>4542</v>
      </c>
      <c r="E33" s="101">
        <v>478.58641347424037</v>
      </c>
      <c r="F33" s="100">
        <v>1326</v>
      </c>
      <c r="G33" s="101">
        <v>698.78786576168932</v>
      </c>
      <c r="H33" s="100">
        <v>143909</v>
      </c>
      <c r="I33" s="101">
        <v>1156.0236072101115</v>
      </c>
      <c r="J33" s="102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03"/>
      <c r="FL33" s="103"/>
      <c r="FM33" s="103"/>
      <c r="FN33" s="103"/>
      <c r="FO33" s="103"/>
      <c r="FP33" s="103"/>
      <c r="FQ33" s="103"/>
      <c r="FR33" s="103"/>
      <c r="FS33" s="103"/>
      <c r="FT33" s="103"/>
      <c r="FU33" s="103"/>
      <c r="FV33" s="103"/>
      <c r="FW33" s="103"/>
      <c r="FX33" s="103"/>
      <c r="FY33" s="103"/>
      <c r="FZ33" s="103"/>
      <c r="GA33" s="103"/>
      <c r="GB33" s="103"/>
      <c r="GC33" s="103"/>
      <c r="GD33" s="103"/>
      <c r="GE33" s="103"/>
      <c r="GF33" s="103"/>
      <c r="GG33" s="103"/>
      <c r="GH33" s="103"/>
      <c r="GI33" s="103"/>
      <c r="GJ33" s="103"/>
      <c r="GK33" s="103"/>
      <c r="GL33" s="103"/>
      <c r="GM33" s="103"/>
      <c r="GN33" s="103"/>
      <c r="GO33" s="103"/>
      <c r="GP33" s="103"/>
      <c r="GQ33" s="103"/>
      <c r="GR33" s="103"/>
      <c r="GS33" s="103"/>
      <c r="GT33" s="103"/>
      <c r="GU33" s="103"/>
      <c r="GV33" s="103"/>
      <c r="GW33" s="103"/>
      <c r="GX33" s="103"/>
      <c r="GY33" s="103"/>
      <c r="GZ33" s="103"/>
      <c r="HA33" s="103"/>
      <c r="HB33" s="103"/>
      <c r="HC33" s="103"/>
      <c r="HD33" s="103"/>
      <c r="HE33" s="103"/>
      <c r="HF33" s="103"/>
      <c r="HG33" s="103"/>
      <c r="HH33" s="103"/>
      <c r="HI33" s="103"/>
      <c r="HJ33" s="103"/>
      <c r="HK33" s="103"/>
      <c r="HL33" s="103"/>
      <c r="HM33" s="103"/>
      <c r="HN33" s="103"/>
      <c r="HO33" s="103"/>
      <c r="HP33" s="103"/>
      <c r="HQ33" s="103"/>
      <c r="HR33" s="103"/>
      <c r="HS33" s="103"/>
      <c r="HT33" s="103"/>
      <c r="HU33" s="103"/>
      <c r="HV33" s="103"/>
      <c r="HW33" s="103"/>
      <c r="HX33" s="103"/>
      <c r="HY33" s="103"/>
      <c r="HZ33" s="103"/>
    </row>
    <row r="34" spans="1:234" s="104" customFormat="1" ht="18" hidden="1" customHeight="1">
      <c r="A34" s="103"/>
      <c r="B34" s="93"/>
      <c r="C34" s="99"/>
      <c r="D34" s="100"/>
      <c r="E34" s="101"/>
      <c r="F34" s="100"/>
      <c r="G34" s="101"/>
      <c r="H34" s="100"/>
      <c r="I34" s="101"/>
      <c r="J34" s="102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103"/>
      <c r="FU34" s="103"/>
      <c r="FV34" s="103"/>
      <c r="FW34" s="103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103"/>
      <c r="GI34" s="103"/>
      <c r="GJ34" s="103"/>
      <c r="GK34" s="103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103"/>
      <c r="GW34" s="103"/>
      <c r="GX34" s="103"/>
      <c r="GY34" s="103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103"/>
      <c r="HK34" s="103"/>
      <c r="HL34" s="103"/>
      <c r="HM34" s="103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103"/>
      <c r="HY34" s="103"/>
      <c r="HZ34" s="103"/>
    </row>
    <row r="35" spans="1:234" s="104" customFormat="1" ht="18" customHeight="1">
      <c r="A35" s="103"/>
      <c r="B35" s="93"/>
      <c r="C35" s="99" t="s">
        <v>70</v>
      </c>
      <c r="D35" s="100">
        <v>19192</v>
      </c>
      <c r="E35" s="101">
        <v>473.73200291788226</v>
      </c>
      <c r="F35" s="100">
        <v>3885</v>
      </c>
      <c r="G35" s="101">
        <v>652.32338223938223</v>
      </c>
      <c r="H35" s="100">
        <v>617057</v>
      </c>
      <c r="I35" s="101">
        <v>1090.1064964987029</v>
      </c>
      <c r="J35" s="102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  <c r="FA35" s="103"/>
      <c r="FB35" s="103"/>
      <c r="FC35" s="103"/>
      <c r="FD35" s="103"/>
      <c r="FE35" s="103"/>
      <c r="FF35" s="103"/>
      <c r="FG35" s="103"/>
      <c r="FH35" s="103"/>
      <c r="FI35" s="103"/>
      <c r="FJ35" s="103"/>
      <c r="FK35" s="103"/>
      <c r="FL35" s="103"/>
      <c r="FM35" s="103"/>
      <c r="FN35" s="103"/>
      <c r="FO35" s="103"/>
      <c r="FP35" s="103"/>
      <c r="FQ35" s="103"/>
      <c r="FR35" s="103"/>
      <c r="FS35" s="103"/>
      <c r="FT35" s="103"/>
      <c r="FU35" s="103"/>
      <c r="FV35" s="103"/>
      <c r="FW35" s="103"/>
      <c r="FX35" s="103"/>
      <c r="FY35" s="103"/>
      <c r="FZ35" s="103"/>
      <c r="GA35" s="103"/>
      <c r="GB35" s="103"/>
      <c r="GC35" s="103"/>
      <c r="GD35" s="103"/>
      <c r="GE35" s="103"/>
      <c r="GF35" s="103"/>
      <c r="GG35" s="103"/>
      <c r="GH35" s="103"/>
      <c r="GI35" s="103"/>
      <c r="GJ35" s="103"/>
      <c r="GK35" s="103"/>
      <c r="GL35" s="103"/>
      <c r="GM35" s="103"/>
      <c r="GN35" s="103"/>
      <c r="GO35" s="103"/>
      <c r="GP35" s="103"/>
      <c r="GQ35" s="103"/>
      <c r="GR35" s="103"/>
      <c r="GS35" s="103"/>
      <c r="GT35" s="103"/>
      <c r="GU35" s="103"/>
      <c r="GV35" s="103"/>
      <c r="GW35" s="103"/>
      <c r="GX35" s="103"/>
      <c r="GY35" s="103"/>
      <c r="GZ35" s="103"/>
      <c r="HA35" s="103"/>
      <c r="HB35" s="103"/>
      <c r="HC35" s="103"/>
      <c r="HD35" s="103"/>
      <c r="HE35" s="103"/>
      <c r="HF35" s="103"/>
      <c r="HG35" s="103"/>
      <c r="HH35" s="103"/>
      <c r="HI35" s="103"/>
      <c r="HJ35" s="103"/>
      <c r="HK35" s="103"/>
      <c r="HL35" s="103"/>
      <c r="HM35" s="103"/>
      <c r="HN35" s="103"/>
      <c r="HO35" s="103"/>
      <c r="HP35" s="103"/>
      <c r="HQ35" s="103"/>
      <c r="HR35" s="103"/>
      <c r="HS35" s="103"/>
      <c r="HT35" s="103"/>
      <c r="HU35" s="103"/>
      <c r="HV35" s="103"/>
      <c r="HW35" s="103"/>
      <c r="HX35" s="103"/>
      <c r="HY35" s="103"/>
      <c r="HZ35" s="103"/>
    </row>
    <row r="36" spans="1:234" s="108" customFormat="1" ht="18" customHeight="1">
      <c r="B36" s="93">
        <v>5</v>
      </c>
      <c r="C36" s="105" t="s">
        <v>71</v>
      </c>
      <c r="D36" s="106">
        <v>1304</v>
      </c>
      <c r="E36" s="107">
        <v>469.40418711656434</v>
      </c>
      <c r="F36" s="106">
        <v>238</v>
      </c>
      <c r="G36" s="107">
        <v>582.74453781512602</v>
      </c>
      <c r="H36" s="106">
        <v>38919</v>
      </c>
      <c r="I36" s="107">
        <v>954.0935429995634</v>
      </c>
    </row>
    <row r="37" spans="1:234" s="108" customFormat="1" ht="18" customHeight="1">
      <c r="B37" s="93">
        <v>9</v>
      </c>
      <c r="C37" s="105" t="s">
        <v>72</v>
      </c>
      <c r="D37" s="106">
        <v>2853</v>
      </c>
      <c r="E37" s="107">
        <v>471.89622853137047</v>
      </c>
      <c r="F37" s="106">
        <v>316</v>
      </c>
      <c r="G37" s="107">
        <v>693.60199367088615</v>
      </c>
      <c r="H37" s="106">
        <v>91403</v>
      </c>
      <c r="I37" s="107">
        <v>1171.7129629224421</v>
      </c>
    </row>
    <row r="38" spans="1:234" s="108" customFormat="1" ht="18" customHeight="1">
      <c r="B38" s="93">
        <v>24</v>
      </c>
      <c r="C38" s="105" t="s">
        <v>73</v>
      </c>
      <c r="D38" s="106">
        <v>4116</v>
      </c>
      <c r="E38" s="107">
        <v>481.85181486880464</v>
      </c>
      <c r="F38" s="106">
        <v>1066</v>
      </c>
      <c r="G38" s="107">
        <v>723.29729831144471</v>
      </c>
      <c r="H38" s="106">
        <v>139761</v>
      </c>
      <c r="I38" s="107">
        <v>1086.5441221800077</v>
      </c>
    </row>
    <row r="39" spans="1:234" s="108" customFormat="1" ht="18" customHeight="1">
      <c r="B39" s="93">
        <v>34</v>
      </c>
      <c r="C39" s="105" t="s">
        <v>74</v>
      </c>
      <c r="D39" s="106">
        <v>1362</v>
      </c>
      <c r="E39" s="107">
        <v>491.08646842878107</v>
      </c>
      <c r="F39" s="106">
        <v>308</v>
      </c>
      <c r="G39" s="107">
        <v>678.90470779220789</v>
      </c>
      <c r="H39" s="106">
        <v>42818</v>
      </c>
      <c r="I39" s="107">
        <v>1118.710432761922</v>
      </c>
    </row>
    <row r="40" spans="1:234" s="108" customFormat="1" ht="18" customHeight="1">
      <c r="B40" s="93">
        <v>37</v>
      </c>
      <c r="C40" s="105" t="s">
        <v>75</v>
      </c>
      <c r="D40" s="106">
        <v>2569</v>
      </c>
      <c r="E40" s="107">
        <v>478.0287855196575</v>
      </c>
      <c r="F40" s="106">
        <v>651</v>
      </c>
      <c r="G40" s="107">
        <v>599.35420890937019</v>
      </c>
      <c r="H40" s="106">
        <v>81087</v>
      </c>
      <c r="I40" s="107">
        <v>1014.480734026416</v>
      </c>
    </row>
    <row r="41" spans="1:234" s="108" customFormat="1" ht="18" customHeight="1">
      <c r="B41" s="93">
        <v>40</v>
      </c>
      <c r="C41" s="105" t="s">
        <v>76</v>
      </c>
      <c r="D41" s="106">
        <v>1131</v>
      </c>
      <c r="E41" s="107">
        <v>442.4995844385499</v>
      </c>
      <c r="F41" s="106">
        <v>133</v>
      </c>
      <c r="G41" s="107">
        <v>604.26789473684209</v>
      </c>
      <c r="H41" s="106">
        <v>34366</v>
      </c>
      <c r="I41" s="107">
        <v>1039.522623814235</v>
      </c>
    </row>
    <row r="42" spans="1:234" s="108" customFormat="1" ht="18" customHeight="1">
      <c r="B42" s="93">
        <v>42</v>
      </c>
      <c r="C42" s="105" t="s">
        <v>77</v>
      </c>
      <c r="D42" s="106">
        <v>702</v>
      </c>
      <c r="E42" s="107">
        <v>468.80363247863249</v>
      </c>
      <c r="F42" s="106">
        <v>84</v>
      </c>
      <c r="G42" s="107">
        <v>639.28988095238083</v>
      </c>
      <c r="H42" s="106">
        <v>22435</v>
      </c>
      <c r="I42" s="107">
        <v>1042.1325317584133</v>
      </c>
    </row>
    <row r="43" spans="1:234" s="108" customFormat="1" ht="18" customHeight="1">
      <c r="B43" s="93">
        <v>47</v>
      </c>
      <c r="C43" s="105" t="s">
        <v>78</v>
      </c>
      <c r="D43" s="106">
        <v>3551</v>
      </c>
      <c r="E43" s="107">
        <v>476.52528583497605</v>
      </c>
      <c r="F43" s="106">
        <v>674</v>
      </c>
      <c r="G43" s="107">
        <v>665.52666172106819</v>
      </c>
      <c r="H43" s="106">
        <v>118460</v>
      </c>
      <c r="I43" s="107">
        <v>1208.6607873543817</v>
      </c>
    </row>
    <row r="44" spans="1:234" s="108" customFormat="1" ht="18" customHeight="1">
      <c r="B44" s="93">
        <v>49</v>
      </c>
      <c r="C44" s="105" t="s">
        <v>79</v>
      </c>
      <c r="D44" s="106">
        <v>1604</v>
      </c>
      <c r="E44" s="107">
        <v>456.05694513715707</v>
      </c>
      <c r="F44" s="106">
        <v>415</v>
      </c>
      <c r="G44" s="107">
        <v>538.4453012048192</v>
      </c>
      <c r="H44" s="106">
        <v>47808</v>
      </c>
      <c r="I44" s="107">
        <v>922.99045138888937</v>
      </c>
    </row>
    <row r="45" spans="1:234" s="108" customFormat="1" ht="18" hidden="1" customHeight="1">
      <c r="B45" s="93"/>
      <c r="C45" s="105"/>
      <c r="D45" s="106"/>
      <c r="E45" s="107"/>
      <c r="F45" s="106"/>
      <c r="G45" s="107"/>
      <c r="H45" s="106"/>
      <c r="I45" s="107"/>
    </row>
    <row r="46" spans="1:234" s="104" customFormat="1" ht="18" customHeight="1">
      <c r="A46" s="103"/>
      <c r="B46" s="93"/>
      <c r="C46" s="99" t="s">
        <v>80</v>
      </c>
      <c r="D46" s="100">
        <v>14866</v>
      </c>
      <c r="E46" s="101">
        <v>435.43904076415976</v>
      </c>
      <c r="F46" s="100">
        <v>2594</v>
      </c>
      <c r="G46" s="101">
        <v>579.72266769468001</v>
      </c>
      <c r="H46" s="100">
        <v>382596</v>
      </c>
      <c r="I46" s="101">
        <v>1012.328913396899</v>
      </c>
      <c r="J46" s="102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103"/>
      <c r="EK46" s="103"/>
      <c r="EL46" s="103"/>
      <c r="EM46" s="103"/>
      <c r="EN46" s="103"/>
      <c r="EO46" s="103"/>
      <c r="EP46" s="103"/>
      <c r="EQ46" s="103"/>
      <c r="ER46" s="103"/>
      <c r="ES46" s="103"/>
      <c r="ET46" s="103"/>
      <c r="EU46" s="103"/>
      <c r="EV46" s="103"/>
      <c r="EW46" s="103"/>
      <c r="EX46" s="103"/>
      <c r="EY46" s="103"/>
      <c r="EZ46" s="103"/>
      <c r="FA46" s="103"/>
      <c r="FB46" s="103"/>
      <c r="FC46" s="103"/>
      <c r="FD46" s="103"/>
      <c r="FE46" s="103"/>
      <c r="FF46" s="103"/>
      <c r="FG46" s="103"/>
      <c r="FH46" s="103"/>
      <c r="FI46" s="103"/>
      <c r="FJ46" s="103"/>
      <c r="FK46" s="103"/>
      <c r="FL46" s="103"/>
      <c r="FM46" s="103"/>
      <c r="FN46" s="103"/>
      <c r="FO46" s="103"/>
      <c r="FP46" s="103"/>
      <c r="FQ46" s="103"/>
      <c r="FR46" s="103"/>
      <c r="FS46" s="103"/>
      <c r="FT46" s="103"/>
      <c r="FU46" s="103"/>
      <c r="FV46" s="103"/>
      <c r="FW46" s="103"/>
      <c r="FX46" s="103"/>
      <c r="FY46" s="103"/>
      <c r="FZ46" s="103"/>
      <c r="GA46" s="103"/>
      <c r="GB46" s="103"/>
      <c r="GC46" s="103"/>
      <c r="GD46" s="103"/>
      <c r="GE46" s="103"/>
      <c r="GF46" s="103"/>
      <c r="GG46" s="103"/>
      <c r="GH46" s="103"/>
      <c r="GI46" s="103"/>
      <c r="GJ46" s="103"/>
      <c r="GK46" s="103"/>
      <c r="GL46" s="103"/>
      <c r="GM46" s="103"/>
      <c r="GN46" s="103"/>
      <c r="GO46" s="103"/>
      <c r="GP46" s="103"/>
      <c r="GQ46" s="103"/>
      <c r="GR46" s="103"/>
      <c r="GS46" s="103"/>
      <c r="GT46" s="103"/>
      <c r="GU46" s="103"/>
      <c r="GV46" s="103"/>
      <c r="GW46" s="103"/>
      <c r="GX46" s="103"/>
      <c r="GY46" s="103"/>
      <c r="GZ46" s="103"/>
      <c r="HA46" s="103"/>
      <c r="HB46" s="103"/>
      <c r="HC46" s="103"/>
      <c r="HD46" s="103"/>
      <c r="HE46" s="103"/>
      <c r="HF46" s="103"/>
      <c r="HG46" s="103"/>
      <c r="HH46" s="103"/>
      <c r="HI46" s="103"/>
      <c r="HJ46" s="103"/>
      <c r="HK46" s="103"/>
      <c r="HL46" s="103"/>
      <c r="HM46" s="103"/>
      <c r="HN46" s="103"/>
      <c r="HO46" s="103"/>
      <c r="HP46" s="103"/>
      <c r="HQ46" s="103"/>
      <c r="HR46" s="103"/>
      <c r="HS46" s="103"/>
      <c r="HT46" s="103"/>
      <c r="HU46" s="103"/>
      <c r="HV46" s="103"/>
      <c r="HW46" s="103"/>
      <c r="HX46" s="103"/>
      <c r="HY46" s="103"/>
      <c r="HZ46" s="103"/>
    </row>
    <row r="47" spans="1:234" s="108" customFormat="1" ht="18" customHeight="1">
      <c r="B47" s="93">
        <v>2</v>
      </c>
      <c r="C47" s="105" t="s">
        <v>81</v>
      </c>
      <c r="D47" s="106">
        <v>2939</v>
      </c>
      <c r="E47" s="107">
        <v>434.65837019394348</v>
      </c>
      <c r="F47" s="106">
        <v>724</v>
      </c>
      <c r="G47" s="107">
        <v>543.51263812154696</v>
      </c>
      <c r="H47" s="106">
        <v>73418</v>
      </c>
      <c r="I47" s="107">
        <v>977.19275164128703</v>
      </c>
    </row>
    <row r="48" spans="1:234" s="108" customFormat="1" ht="18" customHeight="1">
      <c r="B48" s="93">
        <v>13</v>
      </c>
      <c r="C48" s="105" t="s">
        <v>82</v>
      </c>
      <c r="D48" s="106">
        <v>4161</v>
      </c>
      <c r="E48" s="107">
        <v>456.78904590242735</v>
      </c>
      <c r="F48" s="106">
        <v>856</v>
      </c>
      <c r="G48" s="107">
        <v>609.91304906542064</v>
      </c>
      <c r="H48" s="106">
        <v>100702</v>
      </c>
      <c r="I48" s="107">
        <v>1015.9967290619845</v>
      </c>
    </row>
    <row r="49" spans="1:234" s="108" customFormat="1" ht="18" customHeight="1">
      <c r="B49" s="93">
        <v>16</v>
      </c>
      <c r="C49" s="105" t="s">
        <v>83</v>
      </c>
      <c r="D49" s="106">
        <v>1627</v>
      </c>
      <c r="E49" s="107">
        <v>446.86059004302399</v>
      </c>
      <c r="F49" s="106">
        <v>319</v>
      </c>
      <c r="G49" s="107">
        <v>570.56993730407521</v>
      </c>
      <c r="H49" s="106">
        <v>44629</v>
      </c>
      <c r="I49" s="107">
        <v>928.34573707678828</v>
      </c>
    </row>
    <row r="50" spans="1:234" s="108" customFormat="1" ht="18" customHeight="1">
      <c r="B50" s="93">
        <v>19</v>
      </c>
      <c r="C50" s="105" t="s">
        <v>84</v>
      </c>
      <c r="D50" s="106">
        <v>1596</v>
      </c>
      <c r="E50" s="107">
        <v>442.72740601503773</v>
      </c>
      <c r="F50" s="106">
        <v>118</v>
      </c>
      <c r="G50" s="107">
        <v>659.1718644067796</v>
      </c>
      <c r="H50" s="106">
        <v>43697</v>
      </c>
      <c r="I50" s="107">
        <v>1160.0665446140472</v>
      </c>
    </row>
    <row r="51" spans="1:234" s="108" customFormat="1" ht="18" customHeight="1">
      <c r="B51" s="93">
        <v>45</v>
      </c>
      <c r="C51" s="105" t="s">
        <v>85</v>
      </c>
      <c r="D51" s="106">
        <v>4543</v>
      </c>
      <c r="E51" s="107">
        <v>409.73838652872547</v>
      </c>
      <c r="F51" s="106">
        <v>577</v>
      </c>
      <c r="G51" s="107">
        <v>569.18161178509524</v>
      </c>
      <c r="H51" s="106">
        <v>120150</v>
      </c>
      <c r="I51" s="107">
        <v>1008.1896229712862</v>
      </c>
    </row>
    <row r="52" spans="1:234" s="108" customFormat="1" ht="18" hidden="1" customHeight="1">
      <c r="B52" s="93"/>
      <c r="C52" s="105"/>
      <c r="D52" s="106"/>
      <c r="E52" s="107"/>
      <c r="F52" s="106"/>
      <c r="G52" s="107"/>
      <c r="H52" s="106"/>
      <c r="I52" s="107"/>
    </row>
    <row r="53" spans="1:234" s="104" customFormat="1" ht="18" customHeight="1">
      <c r="A53" s="103"/>
      <c r="B53" s="93"/>
      <c r="C53" s="99" t="s">
        <v>86</v>
      </c>
      <c r="D53" s="100">
        <v>50497</v>
      </c>
      <c r="E53" s="101">
        <v>434.75329643345174</v>
      </c>
      <c r="F53" s="100">
        <v>1333</v>
      </c>
      <c r="G53" s="101">
        <v>707.71643660915242</v>
      </c>
      <c r="H53" s="100">
        <v>1760301</v>
      </c>
      <c r="I53" s="101">
        <v>1137.4821563073594</v>
      </c>
      <c r="J53" s="102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  <c r="DY53" s="103"/>
      <c r="DZ53" s="103"/>
      <c r="EA53" s="103"/>
      <c r="EB53" s="103"/>
      <c r="EC53" s="103"/>
      <c r="ED53" s="103"/>
      <c r="EE53" s="103"/>
      <c r="EF53" s="103"/>
      <c r="EG53" s="103"/>
      <c r="EH53" s="103"/>
      <c r="EI53" s="103"/>
      <c r="EJ53" s="103"/>
      <c r="EK53" s="103"/>
      <c r="EL53" s="103"/>
      <c r="EM53" s="103"/>
      <c r="EN53" s="103"/>
      <c r="EO53" s="103"/>
      <c r="EP53" s="103"/>
      <c r="EQ53" s="103"/>
      <c r="ER53" s="103"/>
      <c r="ES53" s="103"/>
      <c r="ET53" s="103"/>
      <c r="EU53" s="103"/>
      <c r="EV53" s="103"/>
      <c r="EW53" s="103"/>
      <c r="EX53" s="103"/>
      <c r="EY53" s="103"/>
      <c r="EZ53" s="103"/>
      <c r="FA53" s="103"/>
      <c r="FB53" s="103"/>
      <c r="FC53" s="103"/>
      <c r="FD53" s="103"/>
      <c r="FE53" s="103"/>
      <c r="FF53" s="103"/>
      <c r="FG53" s="103"/>
      <c r="FH53" s="103"/>
      <c r="FI53" s="103"/>
      <c r="FJ53" s="103"/>
      <c r="FK53" s="103"/>
      <c r="FL53" s="103"/>
      <c r="FM53" s="103"/>
      <c r="FN53" s="103"/>
      <c r="FO53" s="103"/>
      <c r="FP53" s="103"/>
      <c r="FQ53" s="103"/>
      <c r="FR53" s="103"/>
      <c r="FS53" s="103"/>
      <c r="FT53" s="103"/>
      <c r="FU53" s="103"/>
      <c r="FV53" s="103"/>
      <c r="FW53" s="103"/>
      <c r="FX53" s="103"/>
      <c r="FY53" s="103"/>
      <c r="FZ53" s="103"/>
      <c r="GA53" s="103"/>
      <c r="GB53" s="103"/>
      <c r="GC53" s="103"/>
      <c r="GD53" s="103"/>
      <c r="GE53" s="103"/>
      <c r="GF53" s="103"/>
      <c r="GG53" s="103"/>
      <c r="GH53" s="103"/>
      <c r="GI53" s="103"/>
      <c r="GJ53" s="103"/>
      <c r="GK53" s="103"/>
      <c r="GL53" s="103"/>
      <c r="GM53" s="103"/>
      <c r="GN53" s="103"/>
      <c r="GO53" s="103"/>
      <c r="GP53" s="103"/>
      <c r="GQ53" s="103"/>
      <c r="GR53" s="103"/>
      <c r="GS53" s="103"/>
      <c r="GT53" s="103"/>
      <c r="GU53" s="103"/>
      <c r="GV53" s="103"/>
      <c r="GW53" s="103"/>
      <c r="GX53" s="103"/>
      <c r="GY53" s="103"/>
      <c r="GZ53" s="103"/>
      <c r="HA53" s="103"/>
      <c r="HB53" s="103"/>
      <c r="HC53" s="103"/>
      <c r="HD53" s="103"/>
      <c r="HE53" s="103"/>
      <c r="HF53" s="103"/>
      <c r="HG53" s="103"/>
      <c r="HH53" s="103"/>
      <c r="HI53" s="103"/>
      <c r="HJ53" s="103"/>
      <c r="HK53" s="103"/>
      <c r="HL53" s="103"/>
      <c r="HM53" s="103"/>
      <c r="HN53" s="103"/>
      <c r="HO53" s="103"/>
      <c r="HP53" s="103"/>
      <c r="HQ53" s="103"/>
      <c r="HR53" s="103"/>
      <c r="HS53" s="103"/>
      <c r="HT53" s="103"/>
      <c r="HU53" s="103"/>
      <c r="HV53" s="103"/>
      <c r="HW53" s="103"/>
      <c r="HX53" s="103"/>
      <c r="HY53" s="103"/>
      <c r="HZ53" s="103"/>
    </row>
    <row r="54" spans="1:234" s="108" customFormat="1" ht="18" customHeight="1">
      <c r="B54" s="93">
        <v>8</v>
      </c>
      <c r="C54" s="105" t="s">
        <v>87</v>
      </c>
      <c r="D54" s="106">
        <v>37218</v>
      </c>
      <c r="E54" s="107">
        <v>449.53905583319892</v>
      </c>
      <c r="F54" s="106">
        <v>1036</v>
      </c>
      <c r="G54" s="107">
        <v>725.68783783783795</v>
      </c>
      <c r="H54" s="106">
        <v>1320514</v>
      </c>
      <c r="I54" s="107">
        <v>1173.8510749980694</v>
      </c>
    </row>
    <row r="55" spans="1:234" s="108" customFormat="1" ht="18" customHeight="1">
      <c r="B55" s="93">
        <v>17</v>
      </c>
      <c r="C55" s="105" t="s">
        <v>179</v>
      </c>
      <c r="D55" s="106">
        <v>4506</v>
      </c>
      <c r="E55" s="107">
        <v>379.46152241455837</v>
      </c>
      <c r="F55" s="106">
        <v>56</v>
      </c>
      <c r="G55" s="107">
        <v>705.25696428571428</v>
      </c>
      <c r="H55" s="106">
        <v>162902</v>
      </c>
      <c r="I55" s="107">
        <v>1019.1634750954573</v>
      </c>
    </row>
    <row r="56" spans="1:234" s="108" customFormat="1" ht="18" customHeight="1">
      <c r="B56" s="93">
        <v>25</v>
      </c>
      <c r="C56" s="105" t="s">
        <v>185</v>
      </c>
      <c r="D56" s="106">
        <v>3229</v>
      </c>
      <c r="E56" s="107">
        <v>396.23238773614116</v>
      </c>
      <c r="F56" s="106">
        <v>60</v>
      </c>
      <c r="G56" s="107">
        <v>634.7983333333334</v>
      </c>
      <c r="H56" s="106">
        <v>100912</v>
      </c>
      <c r="I56" s="107">
        <v>976.57357152766792</v>
      </c>
    </row>
    <row r="57" spans="1:234" s="108" customFormat="1" ht="18" customHeight="1">
      <c r="B57" s="93">
        <v>43</v>
      </c>
      <c r="C57" s="105" t="s">
        <v>88</v>
      </c>
      <c r="D57" s="106">
        <v>5544</v>
      </c>
      <c r="E57" s="107">
        <v>402.8688005050505</v>
      </c>
      <c r="F57" s="106">
        <v>181</v>
      </c>
      <c r="G57" s="107">
        <v>629.78519337016576</v>
      </c>
      <c r="H57" s="106">
        <v>175973</v>
      </c>
      <c r="I57" s="107">
        <v>1066.3706256641651</v>
      </c>
    </row>
    <row r="58" spans="1:234" s="108" customFormat="1" ht="18" hidden="1" customHeight="1">
      <c r="B58" s="93"/>
      <c r="C58" s="105"/>
      <c r="D58" s="106"/>
      <c r="E58" s="107"/>
      <c r="F58" s="106"/>
      <c r="G58" s="107"/>
      <c r="H58" s="106"/>
      <c r="I58" s="107"/>
    </row>
    <row r="59" spans="1:234" s="104" customFormat="1" ht="18" customHeight="1">
      <c r="A59" s="103"/>
      <c r="B59" s="93"/>
      <c r="C59" s="99" t="s">
        <v>89</v>
      </c>
      <c r="D59" s="100">
        <v>37357</v>
      </c>
      <c r="E59" s="101">
        <v>413.56258184543731</v>
      </c>
      <c r="F59" s="100">
        <v>2624</v>
      </c>
      <c r="G59" s="101">
        <v>629.73517911585361</v>
      </c>
      <c r="H59" s="100">
        <v>1021228</v>
      </c>
      <c r="I59" s="101">
        <v>1008.3386969413294</v>
      </c>
      <c r="J59" s="102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  <c r="CW59" s="103"/>
      <c r="CX59" s="103"/>
      <c r="CY59" s="103"/>
      <c r="CZ59" s="103"/>
      <c r="DA59" s="103"/>
      <c r="DB59" s="103"/>
      <c r="DC59" s="103"/>
      <c r="DD59" s="103"/>
      <c r="DE59" s="103"/>
      <c r="DF59" s="103"/>
      <c r="DG59" s="103"/>
      <c r="DH59" s="103"/>
      <c r="DI59" s="103"/>
      <c r="DJ59" s="103"/>
      <c r="DK59" s="103"/>
      <c r="DL59" s="103"/>
      <c r="DM59" s="103"/>
      <c r="DN59" s="103"/>
      <c r="DO59" s="103"/>
      <c r="DP59" s="103"/>
      <c r="DQ59" s="103"/>
      <c r="DR59" s="103"/>
      <c r="DS59" s="103"/>
      <c r="DT59" s="103"/>
      <c r="DU59" s="103"/>
      <c r="DV59" s="103"/>
      <c r="DW59" s="103"/>
      <c r="DX59" s="103"/>
      <c r="DY59" s="103"/>
      <c r="DZ59" s="103"/>
      <c r="EA59" s="103"/>
      <c r="EB59" s="103"/>
      <c r="EC59" s="103"/>
      <c r="ED59" s="103"/>
      <c r="EE59" s="103"/>
      <c r="EF59" s="103"/>
      <c r="EG59" s="103"/>
      <c r="EH59" s="103"/>
      <c r="EI59" s="103"/>
      <c r="EJ59" s="103"/>
      <c r="EK59" s="103"/>
      <c r="EL59" s="103"/>
      <c r="EM59" s="103"/>
      <c r="EN59" s="103"/>
      <c r="EO59" s="103"/>
      <c r="EP59" s="103"/>
      <c r="EQ59" s="103"/>
      <c r="ER59" s="103"/>
      <c r="ES59" s="103"/>
      <c r="ET59" s="103"/>
      <c r="EU59" s="103"/>
      <c r="EV59" s="103"/>
      <c r="EW59" s="103"/>
      <c r="EX59" s="103"/>
      <c r="EY59" s="103"/>
      <c r="EZ59" s="103"/>
      <c r="FA59" s="103"/>
      <c r="FB59" s="103"/>
      <c r="FC59" s="103"/>
      <c r="FD59" s="103"/>
      <c r="FE59" s="103"/>
      <c r="FF59" s="103"/>
      <c r="FG59" s="103"/>
      <c r="FH59" s="103"/>
      <c r="FI59" s="103"/>
      <c r="FJ59" s="103"/>
      <c r="FK59" s="103"/>
      <c r="FL59" s="103"/>
      <c r="FM59" s="103"/>
      <c r="FN59" s="103"/>
      <c r="FO59" s="103"/>
      <c r="FP59" s="103"/>
      <c r="FQ59" s="103"/>
      <c r="FR59" s="103"/>
      <c r="FS59" s="103"/>
      <c r="FT59" s="103"/>
      <c r="FU59" s="103"/>
      <c r="FV59" s="103"/>
      <c r="FW59" s="103"/>
      <c r="FX59" s="103"/>
      <c r="FY59" s="103"/>
      <c r="FZ59" s="103"/>
      <c r="GA59" s="103"/>
      <c r="GB59" s="103"/>
      <c r="GC59" s="103"/>
      <c r="GD59" s="103"/>
      <c r="GE59" s="103"/>
      <c r="GF59" s="103"/>
      <c r="GG59" s="103"/>
      <c r="GH59" s="103"/>
      <c r="GI59" s="103"/>
      <c r="GJ59" s="103"/>
      <c r="GK59" s="103"/>
      <c r="GL59" s="103"/>
      <c r="GM59" s="103"/>
      <c r="GN59" s="103"/>
      <c r="GO59" s="103"/>
      <c r="GP59" s="103"/>
      <c r="GQ59" s="103"/>
      <c r="GR59" s="103"/>
      <c r="GS59" s="103"/>
      <c r="GT59" s="103"/>
      <c r="GU59" s="103"/>
      <c r="GV59" s="103"/>
      <c r="GW59" s="103"/>
      <c r="GX59" s="103"/>
      <c r="GY59" s="103"/>
      <c r="GZ59" s="103"/>
      <c r="HA59" s="103"/>
      <c r="HB59" s="103"/>
      <c r="HC59" s="103"/>
      <c r="HD59" s="103"/>
      <c r="HE59" s="103"/>
      <c r="HF59" s="103"/>
      <c r="HG59" s="103"/>
      <c r="HH59" s="103"/>
      <c r="HI59" s="103"/>
      <c r="HJ59" s="103"/>
      <c r="HK59" s="103"/>
      <c r="HL59" s="103"/>
      <c r="HM59" s="103"/>
      <c r="HN59" s="103"/>
      <c r="HO59" s="103"/>
      <c r="HP59" s="103"/>
      <c r="HQ59" s="103"/>
      <c r="HR59" s="103"/>
      <c r="HS59" s="103"/>
      <c r="HT59" s="103"/>
      <c r="HU59" s="103"/>
      <c r="HV59" s="103"/>
      <c r="HW59" s="103"/>
      <c r="HX59" s="103"/>
      <c r="HY59" s="103"/>
      <c r="HZ59" s="103"/>
    </row>
    <row r="60" spans="1:234" s="108" customFormat="1" ht="18" customHeight="1">
      <c r="B60" s="93">
        <v>3</v>
      </c>
      <c r="C60" s="105" t="s">
        <v>90</v>
      </c>
      <c r="D60" s="106">
        <v>12381</v>
      </c>
      <c r="E60" s="107">
        <v>387.63381067765124</v>
      </c>
      <c r="F60" s="106">
        <v>1222</v>
      </c>
      <c r="G60" s="107">
        <v>618.62166939443534</v>
      </c>
      <c r="H60" s="106">
        <v>331022</v>
      </c>
      <c r="I60" s="107">
        <v>946.57072487629239</v>
      </c>
    </row>
    <row r="61" spans="1:234" s="108" customFormat="1" ht="18" customHeight="1">
      <c r="B61" s="93">
        <v>12</v>
      </c>
      <c r="C61" s="105" t="s">
        <v>91</v>
      </c>
      <c r="D61" s="106">
        <v>4503</v>
      </c>
      <c r="E61" s="107">
        <v>408.65182767044189</v>
      </c>
      <c r="F61" s="106">
        <v>238</v>
      </c>
      <c r="G61" s="107">
        <v>598.91899159663876</v>
      </c>
      <c r="H61" s="106">
        <v>135159</v>
      </c>
      <c r="I61" s="107">
        <v>979.45407608816311</v>
      </c>
    </row>
    <row r="62" spans="1:234" s="108" customFormat="1" ht="18" customHeight="1">
      <c r="B62" s="93">
        <v>46</v>
      </c>
      <c r="C62" s="105" t="s">
        <v>92</v>
      </c>
      <c r="D62" s="106">
        <v>20473</v>
      </c>
      <c r="E62" s="107">
        <v>430.32305866262885</v>
      </c>
      <c r="F62" s="106">
        <v>1164</v>
      </c>
      <c r="G62" s="107">
        <v>647.70335910652932</v>
      </c>
      <c r="H62" s="106">
        <v>555047</v>
      </c>
      <c r="I62" s="107">
        <v>1052.209890045347</v>
      </c>
    </row>
    <row r="63" spans="1:234" s="108" customFormat="1" ht="18" hidden="1" customHeight="1">
      <c r="B63" s="93"/>
      <c r="C63" s="105"/>
      <c r="D63" s="106"/>
      <c r="E63" s="107"/>
      <c r="F63" s="106"/>
      <c r="G63" s="107"/>
      <c r="H63" s="106"/>
      <c r="I63" s="107"/>
    </row>
    <row r="64" spans="1:234" s="104" customFormat="1" ht="18" customHeight="1">
      <c r="A64" s="103"/>
      <c r="B64" s="93"/>
      <c r="C64" s="99" t="s">
        <v>93</v>
      </c>
      <c r="D64" s="100">
        <v>9571</v>
      </c>
      <c r="E64" s="101">
        <v>430.29784035106047</v>
      </c>
      <c r="F64" s="100">
        <v>2086</v>
      </c>
      <c r="G64" s="101">
        <v>566.84620325982723</v>
      </c>
      <c r="H64" s="100">
        <v>233161</v>
      </c>
      <c r="I64" s="101">
        <v>912.84403583789742</v>
      </c>
      <c r="J64" s="102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  <c r="DC64" s="103"/>
      <c r="DD64" s="103"/>
      <c r="DE64" s="103"/>
      <c r="DF64" s="103"/>
      <c r="DG64" s="103"/>
      <c r="DH64" s="103"/>
      <c r="DI64" s="103"/>
      <c r="DJ64" s="103"/>
      <c r="DK64" s="103"/>
      <c r="DL64" s="103"/>
      <c r="DM64" s="103"/>
      <c r="DN64" s="103"/>
      <c r="DO64" s="103"/>
      <c r="DP64" s="103"/>
      <c r="DQ64" s="103"/>
      <c r="DR64" s="103"/>
      <c r="DS64" s="103"/>
      <c r="DT64" s="103"/>
      <c r="DU64" s="103"/>
      <c r="DV64" s="103"/>
      <c r="DW64" s="103"/>
      <c r="DX64" s="103"/>
      <c r="DY64" s="103"/>
      <c r="DZ64" s="103"/>
      <c r="EA64" s="103"/>
      <c r="EB64" s="103"/>
      <c r="EC64" s="103"/>
      <c r="ED64" s="103"/>
      <c r="EE64" s="103"/>
      <c r="EF64" s="103"/>
      <c r="EG64" s="103"/>
      <c r="EH64" s="103"/>
      <c r="EI64" s="103"/>
      <c r="EJ64" s="103"/>
      <c r="EK64" s="103"/>
      <c r="EL64" s="103"/>
      <c r="EM64" s="103"/>
      <c r="EN64" s="103"/>
      <c r="EO64" s="103"/>
      <c r="EP64" s="103"/>
      <c r="EQ64" s="103"/>
      <c r="ER64" s="103"/>
      <c r="ES64" s="103"/>
      <c r="ET64" s="103"/>
      <c r="EU64" s="103"/>
      <c r="EV64" s="103"/>
      <c r="EW64" s="103"/>
      <c r="EX64" s="103"/>
      <c r="EY64" s="103"/>
      <c r="EZ64" s="103"/>
      <c r="FA64" s="103"/>
      <c r="FB64" s="103"/>
      <c r="FC64" s="103"/>
      <c r="FD64" s="103"/>
      <c r="FE64" s="103"/>
      <c r="FF64" s="103"/>
      <c r="FG64" s="103"/>
      <c r="FH64" s="103"/>
      <c r="FI64" s="103"/>
      <c r="FJ64" s="103"/>
      <c r="FK64" s="103"/>
      <c r="FL64" s="103"/>
      <c r="FM64" s="103"/>
      <c r="FN64" s="103"/>
      <c r="FO64" s="103"/>
      <c r="FP64" s="103"/>
      <c r="FQ64" s="103"/>
      <c r="FR64" s="103"/>
      <c r="FS64" s="103"/>
      <c r="FT64" s="103"/>
      <c r="FU64" s="103"/>
      <c r="FV64" s="103"/>
      <c r="FW64" s="103"/>
      <c r="FX64" s="103"/>
      <c r="FY64" s="103"/>
      <c r="FZ64" s="103"/>
      <c r="GA64" s="103"/>
      <c r="GB64" s="103"/>
      <c r="GC64" s="103"/>
      <c r="GD64" s="103"/>
      <c r="GE64" s="103"/>
      <c r="GF64" s="103"/>
      <c r="GG64" s="103"/>
      <c r="GH64" s="103"/>
      <c r="GI64" s="103"/>
      <c r="GJ64" s="103"/>
      <c r="GK64" s="103"/>
      <c r="GL64" s="103"/>
      <c r="GM64" s="103"/>
      <c r="GN64" s="103"/>
      <c r="GO64" s="103"/>
      <c r="GP64" s="103"/>
      <c r="GQ64" s="103"/>
      <c r="GR64" s="103"/>
      <c r="GS64" s="103"/>
      <c r="GT64" s="103"/>
      <c r="GU64" s="103"/>
      <c r="GV64" s="103"/>
      <c r="GW64" s="103"/>
      <c r="GX64" s="103"/>
      <c r="GY64" s="103"/>
      <c r="GZ64" s="103"/>
      <c r="HA64" s="103"/>
      <c r="HB64" s="103"/>
      <c r="HC64" s="103"/>
      <c r="HD64" s="103"/>
      <c r="HE64" s="103"/>
      <c r="HF64" s="103"/>
      <c r="HG64" s="103"/>
      <c r="HH64" s="103"/>
      <c r="HI64" s="103"/>
      <c r="HJ64" s="103"/>
      <c r="HK64" s="103"/>
      <c r="HL64" s="103"/>
      <c r="HM64" s="103"/>
      <c r="HN64" s="103"/>
      <c r="HO64" s="103"/>
      <c r="HP64" s="103"/>
      <c r="HQ64" s="103"/>
      <c r="HR64" s="103"/>
      <c r="HS64" s="103"/>
      <c r="HT64" s="103"/>
      <c r="HU64" s="103"/>
      <c r="HV64" s="103"/>
      <c r="HW64" s="103"/>
      <c r="HX64" s="103"/>
      <c r="HY64" s="103"/>
      <c r="HZ64" s="103"/>
    </row>
    <row r="65" spans="1:234" s="108" customFormat="1" ht="18" customHeight="1">
      <c r="B65" s="93">
        <v>6</v>
      </c>
      <c r="C65" s="105" t="s">
        <v>94</v>
      </c>
      <c r="D65" s="106">
        <v>6124</v>
      </c>
      <c r="E65" s="107">
        <v>427.60641084258657</v>
      </c>
      <c r="F65" s="106">
        <v>1459</v>
      </c>
      <c r="G65" s="107">
        <v>563.70178204249476</v>
      </c>
      <c r="H65" s="106">
        <v>136823</v>
      </c>
      <c r="I65" s="107">
        <v>918.6690743515345</v>
      </c>
    </row>
    <row r="66" spans="1:234" s="108" customFormat="1" ht="18" customHeight="1">
      <c r="B66" s="93">
        <v>10</v>
      </c>
      <c r="C66" s="105" t="s">
        <v>95</v>
      </c>
      <c r="D66" s="106">
        <v>3447</v>
      </c>
      <c r="E66" s="107">
        <v>435.07948070786182</v>
      </c>
      <c r="F66" s="106">
        <v>627</v>
      </c>
      <c r="G66" s="107">
        <v>574.16312599681021</v>
      </c>
      <c r="H66" s="106">
        <v>96338</v>
      </c>
      <c r="I66" s="107">
        <v>904.57108804417771</v>
      </c>
    </row>
    <row r="67" spans="1:234" s="108" customFormat="1" ht="18" hidden="1" customHeight="1">
      <c r="B67" s="93"/>
      <c r="C67" s="105"/>
      <c r="D67" s="106"/>
      <c r="E67" s="107"/>
      <c r="F67" s="106"/>
      <c r="G67" s="107"/>
      <c r="H67" s="106"/>
      <c r="I67" s="107"/>
    </row>
    <row r="68" spans="1:234" s="104" customFormat="1" ht="18" customHeight="1">
      <c r="A68" s="103"/>
      <c r="B68" s="93"/>
      <c r="C68" s="99" t="s">
        <v>96</v>
      </c>
      <c r="D68" s="100">
        <v>23186</v>
      </c>
      <c r="E68" s="101">
        <v>434.41805141033382</v>
      </c>
      <c r="F68" s="100">
        <v>6819</v>
      </c>
      <c r="G68" s="101">
        <v>568.1648086229651</v>
      </c>
      <c r="H68" s="100">
        <v>768909</v>
      </c>
      <c r="I68" s="101">
        <v>934.59570176704926</v>
      </c>
      <c r="J68" s="102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/>
      <c r="DY68" s="103"/>
      <c r="DZ68" s="103"/>
      <c r="EA68" s="103"/>
      <c r="EB68" s="103"/>
      <c r="EC68" s="103"/>
      <c r="ED68" s="103"/>
      <c r="EE68" s="103"/>
      <c r="EF68" s="103"/>
      <c r="EG68" s="103"/>
      <c r="EH68" s="103"/>
      <c r="EI68" s="103"/>
      <c r="EJ68" s="103"/>
      <c r="EK68" s="103"/>
      <c r="EL68" s="103"/>
      <c r="EM68" s="103"/>
      <c r="EN68" s="103"/>
      <c r="EO68" s="103"/>
      <c r="EP68" s="103"/>
      <c r="EQ68" s="103"/>
      <c r="ER68" s="103"/>
      <c r="ES68" s="103"/>
      <c r="ET68" s="103"/>
      <c r="EU68" s="103"/>
      <c r="EV68" s="103"/>
      <c r="EW68" s="103"/>
      <c r="EX68" s="103"/>
      <c r="EY68" s="103"/>
      <c r="EZ68" s="103"/>
      <c r="FA68" s="103"/>
      <c r="FB68" s="103"/>
      <c r="FC68" s="103"/>
      <c r="FD68" s="103"/>
      <c r="FE68" s="103"/>
      <c r="FF68" s="103"/>
      <c r="FG68" s="103"/>
      <c r="FH68" s="103"/>
      <c r="FI68" s="103"/>
      <c r="FJ68" s="103"/>
      <c r="FK68" s="103"/>
      <c r="FL68" s="103"/>
      <c r="FM68" s="103"/>
      <c r="FN68" s="103"/>
      <c r="FO68" s="103"/>
      <c r="FP68" s="103"/>
      <c r="FQ68" s="103"/>
      <c r="FR68" s="103"/>
      <c r="FS68" s="103"/>
      <c r="FT68" s="103"/>
      <c r="FU68" s="103"/>
      <c r="FV68" s="103"/>
      <c r="FW68" s="103"/>
      <c r="FX68" s="103"/>
      <c r="FY68" s="103"/>
      <c r="FZ68" s="103"/>
      <c r="GA68" s="103"/>
      <c r="GB68" s="103"/>
      <c r="GC68" s="103"/>
      <c r="GD68" s="103"/>
      <c r="GE68" s="103"/>
      <c r="GF68" s="103"/>
      <c r="GG68" s="103"/>
      <c r="GH68" s="103"/>
      <c r="GI68" s="103"/>
      <c r="GJ68" s="103"/>
      <c r="GK68" s="103"/>
      <c r="GL68" s="103"/>
      <c r="GM68" s="103"/>
      <c r="GN68" s="103"/>
      <c r="GO68" s="103"/>
      <c r="GP68" s="103"/>
      <c r="GQ68" s="103"/>
      <c r="GR68" s="103"/>
      <c r="GS68" s="103"/>
      <c r="GT68" s="103"/>
      <c r="GU68" s="103"/>
      <c r="GV68" s="103"/>
      <c r="GW68" s="103"/>
      <c r="GX68" s="103"/>
      <c r="GY68" s="103"/>
      <c r="GZ68" s="103"/>
      <c r="HA68" s="103"/>
      <c r="HB68" s="103"/>
      <c r="HC68" s="103"/>
      <c r="HD68" s="103"/>
      <c r="HE68" s="103"/>
      <c r="HF68" s="103"/>
      <c r="HG68" s="103"/>
      <c r="HH68" s="103"/>
      <c r="HI68" s="103"/>
      <c r="HJ68" s="103"/>
      <c r="HK68" s="103"/>
      <c r="HL68" s="103"/>
      <c r="HM68" s="103"/>
      <c r="HN68" s="103"/>
      <c r="HO68" s="103"/>
      <c r="HP68" s="103"/>
      <c r="HQ68" s="103"/>
      <c r="HR68" s="103"/>
      <c r="HS68" s="103"/>
      <c r="HT68" s="103"/>
      <c r="HU68" s="103"/>
      <c r="HV68" s="103"/>
      <c r="HW68" s="103"/>
      <c r="HX68" s="103"/>
      <c r="HY68" s="103"/>
      <c r="HZ68" s="103"/>
    </row>
    <row r="69" spans="1:234" s="108" customFormat="1" ht="18" customHeight="1">
      <c r="B69" s="93">
        <v>15</v>
      </c>
      <c r="C69" s="105" t="s">
        <v>180</v>
      </c>
      <c r="D69" s="106">
        <v>9191</v>
      </c>
      <c r="E69" s="107">
        <v>448.45945272549233</v>
      </c>
      <c r="F69" s="106">
        <v>2460</v>
      </c>
      <c r="G69" s="107">
        <v>588.23425203252043</v>
      </c>
      <c r="H69" s="106">
        <v>302430</v>
      </c>
      <c r="I69" s="107">
        <v>980.64175782825771</v>
      </c>
    </row>
    <row r="70" spans="1:234" s="108" customFormat="1" ht="18" customHeight="1">
      <c r="B70" s="93">
        <v>27</v>
      </c>
      <c r="C70" s="105" t="s">
        <v>97</v>
      </c>
      <c r="D70" s="106">
        <v>2989</v>
      </c>
      <c r="E70" s="107">
        <v>430.81257276681163</v>
      </c>
      <c r="F70" s="106">
        <v>1020</v>
      </c>
      <c r="G70" s="107">
        <v>524.48051960784301</v>
      </c>
      <c r="H70" s="106">
        <v>113918</v>
      </c>
      <c r="I70" s="107">
        <v>840.60689531066282</v>
      </c>
    </row>
    <row r="71" spans="1:234" s="108" customFormat="1" ht="18" customHeight="1">
      <c r="B71" s="93">
        <v>32</v>
      </c>
      <c r="C71" s="105" t="s">
        <v>181</v>
      </c>
      <c r="D71" s="106">
        <v>2749</v>
      </c>
      <c r="E71" s="107">
        <v>420.15499818115671</v>
      </c>
      <c r="F71" s="106">
        <v>1205</v>
      </c>
      <c r="G71" s="107">
        <v>532.93290456431532</v>
      </c>
      <c r="H71" s="106">
        <v>106612</v>
      </c>
      <c r="I71" s="107">
        <v>811.69791937117805</v>
      </c>
    </row>
    <row r="72" spans="1:234" s="108" customFormat="1" ht="18" customHeight="1">
      <c r="B72" s="93">
        <v>36</v>
      </c>
      <c r="C72" s="105" t="s">
        <v>98</v>
      </c>
      <c r="D72" s="106">
        <v>8257</v>
      </c>
      <c r="E72" s="107">
        <v>424.84210245852</v>
      </c>
      <c r="F72" s="106">
        <v>2134</v>
      </c>
      <c r="G72" s="107">
        <v>585.80379100281175</v>
      </c>
      <c r="H72" s="106">
        <v>245949</v>
      </c>
      <c r="I72" s="107">
        <v>974.7816203765816</v>
      </c>
    </row>
    <row r="73" spans="1:234" s="108" customFormat="1" ht="18" hidden="1" customHeight="1">
      <c r="B73" s="93"/>
      <c r="C73" s="105"/>
      <c r="D73" s="106"/>
      <c r="E73" s="107"/>
      <c r="F73" s="106"/>
      <c r="G73" s="107"/>
      <c r="H73" s="106"/>
      <c r="I73" s="107"/>
    </row>
    <row r="74" spans="1:234" s="104" customFormat="1" ht="18" customHeight="1">
      <c r="A74" s="103"/>
      <c r="B74" s="93">
        <v>28</v>
      </c>
      <c r="C74" s="99" t="s">
        <v>99</v>
      </c>
      <c r="D74" s="100">
        <v>35811</v>
      </c>
      <c r="E74" s="101">
        <v>472.72479768786127</v>
      </c>
      <c r="F74" s="100">
        <v>2745</v>
      </c>
      <c r="G74" s="101">
        <v>729.98743169398904</v>
      </c>
      <c r="H74" s="100">
        <v>1214094</v>
      </c>
      <c r="I74" s="101">
        <v>1277.8606087255177</v>
      </c>
      <c r="J74" s="102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  <c r="CW74" s="103"/>
      <c r="CX74" s="103"/>
      <c r="CY74" s="103"/>
      <c r="CZ74" s="103"/>
      <c r="DA74" s="103"/>
      <c r="DB74" s="103"/>
      <c r="DC74" s="103"/>
      <c r="DD74" s="103"/>
      <c r="DE74" s="103"/>
      <c r="DF74" s="103"/>
      <c r="DG74" s="103"/>
      <c r="DH74" s="103"/>
      <c r="DI74" s="103"/>
      <c r="DJ74" s="103"/>
      <c r="DK74" s="103"/>
      <c r="DL74" s="103"/>
      <c r="DM74" s="103"/>
      <c r="DN74" s="103"/>
      <c r="DO74" s="103"/>
      <c r="DP74" s="103"/>
      <c r="DQ74" s="103"/>
      <c r="DR74" s="103"/>
      <c r="DS74" s="103"/>
      <c r="DT74" s="103"/>
      <c r="DU74" s="103"/>
      <c r="DV74" s="103"/>
      <c r="DW74" s="103"/>
      <c r="DX74" s="103"/>
      <c r="DY74" s="103"/>
      <c r="DZ74" s="103"/>
      <c r="EA74" s="103"/>
      <c r="EB74" s="103"/>
      <c r="EC74" s="103"/>
      <c r="ED74" s="103"/>
      <c r="EE74" s="103"/>
      <c r="EF74" s="103"/>
      <c r="EG74" s="103"/>
      <c r="EH74" s="103"/>
      <c r="EI74" s="103"/>
      <c r="EJ74" s="103"/>
      <c r="EK74" s="103"/>
      <c r="EL74" s="103"/>
      <c r="EM74" s="103"/>
      <c r="EN74" s="103"/>
      <c r="EO74" s="103"/>
      <c r="EP74" s="103"/>
      <c r="EQ74" s="103"/>
      <c r="ER74" s="103"/>
      <c r="ES74" s="103"/>
      <c r="ET74" s="103"/>
      <c r="EU74" s="103"/>
      <c r="EV74" s="103"/>
      <c r="EW74" s="103"/>
      <c r="EX74" s="103"/>
      <c r="EY74" s="103"/>
      <c r="EZ74" s="103"/>
      <c r="FA74" s="103"/>
      <c r="FB74" s="103"/>
      <c r="FC74" s="103"/>
      <c r="FD74" s="103"/>
      <c r="FE74" s="103"/>
      <c r="FF74" s="103"/>
      <c r="FG74" s="103"/>
      <c r="FH74" s="103"/>
      <c r="FI74" s="103"/>
      <c r="FJ74" s="103"/>
      <c r="FK74" s="103"/>
      <c r="FL74" s="103"/>
      <c r="FM74" s="103"/>
      <c r="FN74" s="103"/>
      <c r="FO74" s="103"/>
      <c r="FP74" s="103"/>
      <c r="FQ74" s="103"/>
      <c r="FR74" s="103"/>
      <c r="FS74" s="103"/>
      <c r="FT74" s="103"/>
      <c r="FU74" s="103"/>
      <c r="FV74" s="103"/>
      <c r="FW74" s="103"/>
      <c r="FX74" s="103"/>
      <c r="FY74" s="103"/>
      <c r="FZ74" s="103"/>
      <c r="GA74" s="103"/>
      <c r="GB74" s="103"/>
      <c r="GC74" s="103"/>
      <c r="GD74" s="103"/>
      <c r="GE74" s="103"/>
      <c r="GF74" s="103"/>
      <c r="GG74" s="103"/>
      <c r="GH74" s="103"/>
      <c r="GI74" s="103"/>
      <c r="GJ74" s="103"/>
      <c r="GK74" s="103"/>
      <c r="GL74" s="103"/>
      <c r="GM74" s="103"/>
      <c r="GN74" s="103"/>
      <c r="GO74" s="103"/>
      <c r="GP74" s="103"/>
      <c r="GQ74" s="103"/>
      <c r="GR74" s="103"/>
      <c r="GS74" s="103"/>
      <c r="GT74" s="103"/>
      <c r="GU74" s="103"/>
      <c r="GV74" s="103"/>
      <c r="GW74" s="103"/>
      <c r="GX74" s="103"/>
      <c r="GY74" s="103"/>
      <c r="GZ74" s="103"/>
      <c r="HA74" s="103"/>
      <c r="HB74" s="103"/>
      <c r="HC74" s="103"/>
      <c r="HD74" s="103"/>
      <c r="HE74" s="103"/>
      <c r="HF74" s="103"/>
      <c r="HG74" s="103"/>
      <c r="HH74" s="103"/>
      <c r="HI74" s="103"/>
      <c r="HJ74" s="103"/>
      <c r="HK74" s="103"/>
      <c r="HL74" s="103"/>
      <c r="HM74" s="103"/>
      <c r="HN74" s="103"/>
      <c r="HO74" s="103"/>
      <c r="HP74" s="103"/>
      <c r="HQ74" s="103"/>
      <c r="HR74" s="103"/>
      <c r="HS74" s="103"/>
      <c r="HT74" s="103"/>
      <c r="HU74" s="103"/>
      <c r="HV74" s="103"/>
      <c r="HW74" s="103"/>
      <c r="HX74" s="103"/>
      <c r="HY74" s="103"/>
      <c r="HZ74" s="103"/>
    </row>
    <row r="75" spans="1:234" s="104" customFormat="1" ht="18" hidden="1" customHeight="1">
      <c r="A75" s="103"/>
      <c r="B75" s="93"/>
      <c r="C75" s="99"/>
      <c r="D75" s="100"/>
      <c r="E75" s="101"/>
      <c r="F75" s="100"/>
      <c r="G75" s="101"/>
      <c r="H75" s="100"/>
      <c r="I75" s="101"/>
      <c r="J75" s="102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3"/>
      <c r="CW75" s="103"/>
      <c r="CX75" s="103"/>
      <c r="CY75" s="103"/>
      <c r="CZ75" s="103"/>
      <c r="DA75" s="103"/>
      <c r="DB75" s="103"/>
      <c r="DC75" s="103"/>
      <c r="DD75" s="103"/>
      <c r="DE75" s="103"/>
      <c r="DF75" s="103"/>
      <c r="DG75" s="103"/>
      <c r="DH75" s="103"/>
      <c r="DI75" s="103"/>
      <c r="DJ75" s="103"/>
      <c r="DK75" s="103"/>
      <c r="DL75" s="103"/>
      <c r="DM75" s="103"/>
      <c r="DN75" s="103"/>
      <c r="DO75" s="103"/>
      <c r="DP75" s="103"/>
      <c r="DQ75" s="103"/>
      <c r="DR75" s="103"/>
      <c r="DS75" s="103"/>
      <c r="DT75" s="103"/>
      <c r="DU75" s="103"/>
      <c r="DV75" s="103"/>
      <c r="DW75" s="103"/>
      <c r="DX75" s="103"/>
      <c r="DY75" s="103"/>
      <c r="DZ75" s="103"/>
      <c r="EA75" s="103"/>
      <c r="EB75" s="103"/>
      <c r="EC75" s="103"/>
      <c r="ED75" s="103"/>
      <c r="EE75" s="103"/>
      <c r="EF75" s="103"/>
      <c r="EG75" s="103"/>
      <c r="EH75" s="103"/>
      <c r="EI75" s="103"/>
      <c r="EJ75" s="103"/>
      <c r="EK75" s="103"/>
      <c r="EL75" s="103"/>
      <c r="EM75" s="103"/>
      <c r="EN75" s="103"/>
      <c r="EO75" s="103"/>
      <c r="EP75" s="103"/>
      <c r="EQ75" s="103"/>
      <c r="ER75" s="103"/>
      <c r="ES75" s="103"/>
      <c r="ET75" s="103"/>
      <c r="EU75" s="103"/>
      <c r="EV75" s="103"/>
      <c r="EW75" s="103"/>
      <c r="EX75" s="103"/>
      <c r="EY75" s="103"/>
      <c r="EZ75" s="103"/>
      <c r="FA75" s="103"/>
      <c r="FB75" s="103"/>
      <c r="FC75" s="103"/>
      <c r="FD75" s="103"/>
      <c r="FE75" s="103"/>
      <c r="FF75" s="103"/>
      <c r="FG75" s="103"/>
      <c r="FH75" s="103"/>
      <c r="FI75" s="103"/>
      <c r="FJ75" s="103"/>
      <c r="FK75" s="103"/>
      <c r="FL75" s="103"/>
      <c r="FM75" s="103"/>
      <c r="FN75" s="103"/>
      <c r="FO75" s="103"/>
      <c r="FP75" s="103"/>
      <c r="FQ75" s="103"/>
      <c r="FR75" s="103"/>
      <c r="FS75" s="103"/>
      <c r="FT75" s="103"/>
      <c r="FU75" s="103"/>
      <c r="FV75" s="103"/>
      <c r="FW75" s="103"/>
      <c r="FX75" s="103"/>
      <c r="FY75" s="103"/>
      <c r="FZ75" s="103"/>
      <c r="GA75" s="103"/>
      <c r="GB75" s="103"/>
      <c r="GC75" s="103"/>
      <c r="GD75" s="103"/>
      <c r="GE75" s="103"/>
      <c r="GF75" s="103"/>
      <c r="GG75" s="103"/>
      <c r="GH75" s="103"/>
      <c r="GI75" s="103"/>
      <c r="GJ75" s="103"/>
      <c r="GK75" s="103"/>
      <c r="GL75" s="103"/>
      <c r="GM75" s="103"/>
      <c r="GN75" s="103"/>
      <c r="GO75" s="103"/>
      <c r="GP75" s="103"/>
      <c r="GQ75" s="103"/>
      <c r="GR75" s="103"/>
      <c r="GS75" s="103"/>
      <c r="GT75" s="103"/>
      <c r="GU75" s="103"/>
      <c r="GV75" s="103"/>
      <c r="GW75" s="103"/>
      <c r="GX75" s="103"/>
      <c r="GY75" s="103"/>
      <c r="GZ75" s="103"/>
      <c r="HA75" s="103"/>
      <c r="HB75" s="103"/>
      <c r="HC75" s="103"/>
      <c r="HD75" s="103"/>
      <c r="HE75" s="103"/>
      <c r="HF75" s="103"/>
      <c r="HG75" s="103"/>
      <c r="HH75" s="103"/>
      <c r="HI75" s="103"/>
      <c r="HJ75" s="103"/>
      <c r="HK75" s="103"/>
      <c r="HL75" s="103"/>
      <c r="HM75" s="103"/>
      <c r="HN75" s="103"/>
      <c r="HO75" s="103"/>
      <c r="HP75" s="103"/>
      <c r="HQ75" s="103"/>
      <c r="HR75" s="103"/>
      <c r="HS75" s="103"/>
      <c r="HT75" s="103"/>
      <c r="HU75" s="103"/>
      <c r="HV75" s="103"/>
      <c r="HW75" s="103"/>
      <c r="HX75" s="103"/>
      <c r="HY75" s="103"/>
      <c r="HZ75" s="103"/>
    </row>
    <row r="76" spans="1:234" s="104" customFormat="1" ht="18" customHeight="1">
      <c r="A76" s="103"/>
      <c r="B76" s="93">
        <v>30</v>
      </c>
      <c r="C76" s="99" t="s">
        <v>100</v>
      </c>
      <c r="D76" s="100">
        <v>11677</v>
      </c>
      <c r="E76" s="101">
        <v>400.98063372441544</v>
      </c>
      <c r="F76" s="100">
        <v>1439</v>
      </c>
      <c r="G76" s="101">
        <v>592.73863099374569</v>
      </c>
      <c r="H76" s="100">
        <v>255082</v>
      </c>
      <c r="I76" s="101">
        <v>967.13913361193659</v>
      </c>
      <c r="J76" s="102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103"/>
      <c r="CK76" s="103"/>
      <c r="CL76" s="103"/>
      <c r="CM76" s="103"/>
      <c r="CN76" s="103"/>
      <c r="CO76" s="103"/>
      <c r="CP76" s="103"/>
      <c r="CQ76" s="103"/>
      <c r="CR76" s="103"/>
      <c r="CS76" s="103"/>
      <c r="CT76" s="103"/>
      <c r="CU76" s="103"/>
      <c r="CV76" s="103"/>
      <c r="CW76" s="103"/>
      <c r="CX76" s="103"/>
      <c r="CY76" s="103"/>
      <c r="CZ76" s="103"/>
      <c r="DA76" s="103"/>
      <c r="DB76" s="103"/>
      <c r="DC76" s="103"/>
      <c r="DD76" s="103"/>
      <c r="DE76" s="103"/>
      <c r="DF76" s="103"/>
      <c r="DG76" s="103"/>
      <c r="DH76" s="103"/>
      <c r="DI76" s="103"/>
      <c r="DJ76" s="103"/>
      <c r="DK76" s="103"/>
      <c r="DL76" s="103"/>
      <c r="DM76" s="103"/>
      <c r="DN76" s="103"/>
      <c r="DO76" s="103"/>
      <c r="DP76" s="103"/>
      <c r="DQ76" s="103"/>
      <c r="DR76" s="103"/>
      <c r="DS76" s="103"/>
      <c r="DT76" s="103"/>
      <c r="DU76" s="103"/>
      <c r="DV76" s="103"/>
      <c r="DW76" s="103"/>
      <c r="DX76" s="103"/>
      <c r="DY76" s="103"/>
      <c r="DZ76" s="103"/>
      <c r="EA76" s="103"/>
      <c r="EB76" s="103"/>
      <c r="EC76" s="103"/>
      <c r="ED76" s="103"/>
      <c r="EE76" s="103"/>
      <c r="EF76" s="103"/>
      <c r="EG76" s="103"/>
      <c r="EH76" s="103"/>
      <c r="EI76" s="103"/>
      <c r="EJ76" s="103"/>
      <c r="EK76" s="103"/>
      <c r="EL76" s="103"/>
      <c r="EM76" s="103"/>
      <c r="EN76" s="103"/>
      <c r="EO76" s="103"/>
      <c r="EP76" s="103"/>
      <c r="EQ76" s="103"/>
      <c r="ER76" s="103"/>
      <c r="ES76" s="103"/>
      <c r="ET76" s="103"/>
      <c r="EU76" s="103"/>
      <c r="EV76" s="103"/>
      <c r="EW76" s="103"/>
      <c r="EX76" s="103"/>
      <c r="EY76" s="103"/>
      <c r="EZ76" s="103"/>
      <c r="FA76" s="103"/>
      <c r="FB76" s="103"/>
      <c r="FC76" s="103"/>
      <c r="FD76" s="103"/>
      <c r="FE76" s="103"/>
      <c r="FF76" s="103"/>
      <c r="FG76" s="103"/>
      <c r="FH76" s="103"/>
      <c r="FI76" s="103"/>
      <c r="FJ76" s="103"/>
      <c r="FK76" s="103"/>
      <c r="FL76" s="103"/>
      <c r="FM76" s="103"/>
      <c r="FN76" s="103"/>
      <c r="FO76" s="103"/>
      <c r="FP76" s="103"/>
      <c r="FQ76" s="103"/>
      <c r="FR76" s="103"/>
      <c r="FS76" s="103"/>
      <c r="FT76" s="103"/>
      <c r="FU76" s="103"/>
      <c r="FV76" s="103"/>
      <c r="FW76" s="103"/>
      <c r="FX76" s="103"/>
      <c r="FY76" s="103"/>
      <c r="FZ76" s="103"/>
      <c r="GA76" s="103"/>
      <c r="GB76" s="103"/>
      <c r="GC76" s="103"/>
      <c r="GD76" s="103"/>
      <c r="GE76" s="103"/>
      <c r="GF76" s="103"/>
      <c r="GG76" s="103"/>
      <c r="GH76" s="103"/>
      <c r="GI76" s="103"/>
      <c r="GJ76" s="103"/>
      <c r="GK76" s="103"/>
      <c r="GL76" s="103"/>
      <c r="GM76" s="103"/>
      <c r="GN76" s="103"/>
      <c r="GO76" s="103"/>
      <c r="GP76" s="103"/>
      <c r="GQ76" s="103"/>
      <c r="GR76" s="103"/>
      <c r="GS76" s="103"/>
      <c r="GT76" s="103"/>
      <c r="GU76" s="103"/>
      <c r="GV76" s="103"/>
      <c r="GW76" s="103"/>
      <c r="GX76" s="103"/>
      <c r="GY76" s="103"/>
      <c r="GZ76" s="103"/>
      <c r="HA76" s="103"/>
      <c r="HB76" s="103"/>
      <c r="HC76" s="103"/>
      <c r="HD76" s="103"/>
      <c r="HE76" s="103"/>
      <c r="HF76" s="103"/>
      <c r="HG76" s="103"/>
      <c r="HH76" s="103"/>
      <c r="HI76" s="103"/>
      <c r="HJ76" s="103"/>
      <c r="HK76" s="103"/>
      <c r="HL76" s="103"/>
      <c r="HM76" s="103"/>
      <c r="HN76" s="103"/>
      <c r="HO76" s="103"/>
      <c r="HP76" s="103"/>
      <c r="HQ76" s="103"/>
      <c r="HR76" s="103"/>
      <c r="HS76" s="103"/>
      <c r="HT76" s="103"/>
      <c r="HU76" s="103"/>
      <c r="HV76" s="103"/>
      <c r="HW76" s="103"/>
      <c r="HX76" s="103"/>
      <c r="HY76" s="103"/>
      <c r="HZ76" s="103"/>
    </row>
    <row r="77" spans="1:234" s="104" customFormat="1" ht="18" hidden="1" customHeight="1">
      <c r="A77" s="103"/>
      <c r="B77" s="93"/>
      <c r="C77" s="99"/>
      <c r="D77" s="100"/>
      <c r="E77" s="101"/>
      <c r="F77" s="100"/>
      <c r="G77" s="101"/>
      <c r="H77" s="100"/>
      <c r="I77" s="101"/>
      <c r="J77" s="102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  <c r="CJ77" s="103"/>
      <c r="CK77" s="103"/>
      <c r="CL77" s="103"/>
      <c r="CM77" s="103"/>
      <c r="CN77" s="103"/>
      <c r="CO77" s="103"/>
      <c r="CP77" s="103"/>
      <c r="CQ77" s="103"/>
      <c r="CR77" s="103"/>
      <c r="CS77" s="103"/>
      <c r="CT77" s="103"/>
      <c r="CU77" s="103"/>
      <c r="CV77" s="103"/>
      <c r="CW77" s="103"/>
      <c r="CX77" s="103"/>
      <c r="CY77" s="103"/>
      <c r="CZ77" s="103"/>
      <c r="DA77" s="103"/>
      <c r="DB77" s="103"/>
      <c r="DC77" s="103"/>
      <c r="DD77" s="103"/>
      <c r="DE77" s="103"/>
      <c r="DF77" s="103"/>
      <c r="DG77" s="103"/>
      <c r="DH77" s="103"/>
      <c r="DI77" s="103"/>
      <c r="DJ77" s="103"/>
      <c r="DK77" s="103"/>
      <c r="DL77" s="103"/>
      <c r="DM77" s="103"/>
      <c r="DN77" s="103"/>
      <c r="DO77" s="103"/>
      <c r="DP77" s="103"/>
      <c r="DQ77" s="103"/>
      <c r="DR77" s="103"/>
      <c r="DS77" s="103"/>
      <c r="DT77" s="103"/>
      <c r="DU77" s="103"/>
      <c r="DV77" s="103"/>
      <c r="DW77" s="103"/>
      <c r="DX77" s="103"/>
      <c r="DY77" s="103"/>
      <c r="DZ77" s="103"/>
      <c r="EA77" s="103"/>
      <c r="EB77" s="103"/>
      <c r="EC77" s="103"/>
      <c r="ED77" s="103"/>
      <c r="EE77" s="103"/>
      <c r="EF77" s="103"/>
      <c r="EG77" s="103"/>
      <c r="EH77" s="103"/>
      <c r="EI77" s="103"/>
      <c r="EJ77" s="103"/>
      <c r="EK77" s="103"/>
      <c r="EL77" s="103"/>
      <c r="EM77" s="103"/>
      <c r="EN77" s="103"/>
      <c r="EO77" s="103"/>
      <c r="EP77" s="103"/>
      <c r="EQ77" s="103"/>
      <c r="ER77" s="103"/>
      <c r="ES77" s="103"/>
      <c r="ET77" s="103"/>
      <c r="EU77" s="103"/>
      <c r="EV77" s="103"/>
      <c r="EW77" s="103"/>
      <c r="EX77" s="103"/>
      <c r="EY77" s="103"/>
      <c r="EZ77" s="103"/>
      <c r="FA77" s="103"/>
      <c r="FB77" s="103"/>
      <c r="FC77" s="103"/>
      <c r="FD77" s="103"/>
      <c r="FE77" s="103"/>
      <c r="FF77" s="103"/>
      <c r="FG77" s="103"/>
      <c r="FH77" s="103"/>
      <c r="FI77" s="103"/>
      <c r="FJ77" s="103"/>
      <c r="FK77" s="103"/>
      <c r="FL77" s="103"/>
      <c r="FM77" s="103"/>
      <c r="FN77" s="103"/>
      <c r="FO77" s="103"/>
      <c r="FP77" s="103"/>
      <c r="FQ77" s="103"/>
      <c r="FR77" s="103"/>
      <c r="FS77" s="103"/>
      <c r="FT77" s="103"/>
      <c r="FU77" s="103"/>
      <c r="FV77" s="103"/>
      <c r="FW77" s="103"/>
      <c r="FX77" s="103"/>
      <c r="FY77" s="103"/>
      <c r="FZ77" s="103"/>
      <c r="GA77" s="103"/>
      <c r="GB77" s="103"/>
      <c r="GC77" s="103"/>
      <c r="GD77" s="103"/>
      <c r="GE77" s="103"/>
      <c r="GF77" s="103"/>
      <c r="GG77" s="103"/>
      <c r="GH77" s="103"/>
      <c r="GI77" s="103"/>
      <c r="GJ77" s="103"/>
      <c r="GK77" s="103"/>
      <c r="GL77" s="103"/>
      <c r="GM77" s="103"/>
      <c r="GN77" s="103"/>
      <c r="GO77" s="103"/>
      <c r="GP77" s="103"/>
      <c r="GQ77" s="103"/>
      <c r="GR77" s="103"/>
      <c r="GS77" s="103"/>
      <c r="GT77" s="103"/>
      <c r="GU77" s="103"/>
      <c r="GV77" s="103"/>
      <c r="GW77" s="103"/>
      <c r="GX77" s="103"/>
      <c r="GY77" s="103"/>
      <c r="GZ77" s="103"/>
      <c r="HA77" s="103"/>
      <c r="HB77" s="103"/>
      <c r="HC77" s="103"/>
      <c r="HD77" s="103"/>
      <c r="HE77" s="103"/>
      <c r="HF77" s="103"/>
      <c r="HG77" s="103"/>
      <c r="HH77" s="103"/>
      <c r="HI77" s="103"/>
      <c r="HJ77" s="103"/>
      <c r="HK77" s="103"/>
      <c r="HL77" s="103"/>
      <c r="HM77" s="103"/>
      <c r="HN77" s="103"/>
      <c r="HO77" s="103"/>
      <c r="HP77" s="103"/>
      <c r="HQ77" s="103"/>
      <c r="HR77" s="103"/>
      <c r="HS77" s="103"/>
      <c r="HT77" s="103"/>
      <c r="HU77" s="103"/>
      <c r="HV77" s="103"/>
      <c r="HW77" s="103"/>
      <c r="HX77" s="103"/>
      <c r="HY77" s="103"/>
      <c r="HZ77" s="103"/>
    </row>
    <row r="78" spans="1:234" s="104" customFormat="1" ht="18" customHeight="1">
      <c r="A78" s="103"/>
      <c r="B78" s="93">
        <v>31</v>
      </c>
      <c r="C78" s="99" t="s">
        <v>101</v>
      </c>
      <c r="D78" s="100">
        <v>4242</v>
      </c>
      <c r="E78" s="101">
        <v>464.54276284771333</v>
      </c>
      <c r="F78" s="100">
        <v>389</v>
      </c>
      <c r="G78" s="101">
        <v>689.52822622107965</v>
      </c>
      <c r="H78" s="100">
        <v>141465</v>
      </c>
      <c r="I78" s="101">
        <v>1256.2785774573206</v>
      </c>
      <c r="J78" s="102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  <c r="CL78" s="103"/>
      <c r="CM78" s="103"/>
      <c r="CN78" s="103"/>
      <c r="CO78" s="103"/>
      <c r="CP78" s="103"/>
      <c r="CQ78" s="103"/>
      <c r="CR78" s="103"/>
      <c r="CS78" s="103"/>
      <c r="CT78" s="103"/>
      <c r="CU78" s="103"/>
      <c r="CV78" s="103"/>
      <c r="CW78" s="103"/>
      <c r="CX78" s="103"/>
      <c r="CY78" s="103"/>
      <c r="CZ78" s="103"/>
      <c r="DA78" s="103"/>
      <c r="DB78" s="103"/>
      <c r="DC78" s="103"/>
      <c r="DD78" s="103"/>
      <c r="DE78" s="103"/>
      <c r="DF78" s="103"/>
      <c r="DG78" s="103"/>
      <c r="DH78" s="103"/>
      <c r="DI78" s="103"/>
      <c r="DJ78" s="103"/>
      <c r="DK78" s="103"/>
      <c r="DL78" s="103"/>
      <c r="DM78" s="103"/>
      <c r="DN78" s="103"/>
      <c r="DO78" s="103"/>
      <c r="DP78" s="103"/>
      <c r="DQ78" s="103"/>
      <c r="DR78" s="103"/>
      <c r="DS78" s="103"/>
      <c r="DT78" s="103"/>
      <c r="DU78" s="103"/>
      <c r="DV78" s="103"/>
      <c r="DW78" s="103"/>
      <c r="DX78" s="103"/>
      <c r="DY78" s="103"/>
      <c r="DZ78" s="103"/>
      <c r="EA78" s="103"/>
      <c r="EB78" s="103"/>
      <c r="EC78" s="103"/>
      <c r="ED78" s="103"/>
      <c r="EE78" s="103"/>
      <c r="EF78" s="103"/>
      <c r="EG78" s="103"/>
      <c r="EH78" s="103"/>
      <c r="EI78" s="103"/>
      <c r="EJ78" s="103"/>
      <c r="EK78" s="103"/>
      <c r="EL78" s="103"/>
      <c r="EM78" s="103"/>
      <c r="EN78" s="103"/>
      <c r="EO78" s="103"/>
      <c r="EP78" s="103"/>
      <c r="EQ78" s="103"/>
      <c r="ER78" s="103"/>
      <c r="ES78" s="103"/>
      <c r="ET78" s="103"/>
      <c r="EU78" s="103"/>
      <c r="EV78" s="103"/>
      <c r="EW78" s="103"/>
      <c r="EX78" s="103"/>
      <c r="EY78" s="103"/>
      <c r="EZ78" s="103"/>
      <c r="FA78" s="103"/>
      <c r="FB78" s="103"/>
      <c r="FC78" s="103"/>
      <c r="FD78" s="103"/>
      <c r="FE78" s="103"/>
      <c r="FF78" s="103"/>
      <c r="FG78" s="103"/>
      <c r="FH78" s="103"/>
      <c r="FI78" s="103"/>
      <c r="FJ78" s="103"/>
      <c r="FK78" s="103"/>
      <c r="FL78" s="103"/>
      <c r="FM78" s="103"/>
      <c r="FN78" s="103"/>
      <c r="FO78" s="103"/>
      <c r="FP78" s="103"/>
      <c r="FQ78" s="103"/>
      <c r="FR78" s="103"/>
      <c r="FS78" s="103"/>
      <c r="FT78" s="103"/>
      <c r="FU78" s="103"/>
      <c r="FV78" s="103"/>
      <c r="FW78" s="103"/>
      <c r="FX78" s="103"/>
      <c r="FY78" s="103"/>
      <c r="FZ78" s="103"/>
      <c r="GA78" s="103"/>
      <c r="GB78" s="103"/>
      <c r="GC78" s="103"/>
      <c r="GD78" s="103"/>
      <c r="GE78" s="103"/>
      <c r="GF78" s="103"/>
      <c r="GG78" s="103"/>
      <c r="GH78" s="103"/>
      <c r="GI78" s="103"/>
      <c r="GJ78" s="103"/>
      <c r="GK78" s="103"/>
      <c r="GL78" s="103"/>
      <c r="GM78" s="103"/>
      <c r="GN78" s="103"/>
      <c r="GO78" s="103"/>
      <c r="GP78" s="103"/>
      <c r="GQ78" s="103"/>
      <c r="GR78" s="103"/>
      <c r="GS78" s="103"/>
      <c r="GT78" s="103"/>
      <c r="GU78" s="103"/>
      <c r="GV78" s="103"/>
      <c r="GW78" s="103"/>
      <c r="GX78" s="103"/>
      <c r="GY78" s="103"/>
      <c r="GZ78" s="103"/>
      <c r="HA78" s="103"/>
      <c r="HB78" s="103"/>
      <c r="HC78" s="103"/>
      <c r="HD78" s="103"/>
      <c r="HE78" s="103"/>
      <c r="HF78" s="103"/>
      <c r="HG78" s="103"/>
      <c r="HH78" s="103"/>
      <c r="HI78" s="103"/>
      <c r="HJ78" s="103"/>
      <c r="HK78" s="103"/>
      <c r="HL78" s="103"/>
      <c r="HM78" s="103"/>
      <c r="HN78" s="103"/>
      <c r="HO78" s="103"/>
      <c r="HP78" s="103"/>
      <c r="HQ78" s="103"/>
      <c r="HR78" s="103"/>
      <c r="HS78" s="103"/>
      <c r="HT78" s="103"/>
      <c r="HU78" s="103"/>
      <c r="HV78" s="103"/>
      <c r="HW78" s="103"/>
      <c r="HX78" s="103"/>
      <c r="HY78" s="103"/>
      <c r="HZ78" s="103"/>
    </row>
    <row r="79" spans="1:234" s="104" customFormat="1" ht="18" hidden="1" customHeight="1">
      <c r="A79" s="103"/>
      <c r="B79" s="93"/>
      <c r="C79" s="99"/>
      <c r="D79" s="100"/>
      <c r="E79" s="101"/>
      <c r="F79" s="100"/>
      <c r="G79" s="101"/>
      <c r="H79" s="100"/>
      <c r="I79" s="101"/>
      <c r="J79" s="102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  <c r="CL79" s="103"/>
      <c r="CM79" s="103"/>
      <c r="CN79" s="103"/>
      <c r="CO79" s="103"/>
      <c r="CP79" s="103"/>
      <c r="CQ79" s="103"/>
      <c r="CR79" s="103"/>
      <c r="CS79" s="103"/>
      <c r="CT79" s="103"/>
      <c r="CU79" s="103"/>
      <c r="CV79" s="103"/>
      <c r="CW79" s="103"/>
      <c r="CX79" s="103"/>
      <c r="CY79" s="103"/>
      <c r="CZ79" s="103"/>
      <c r="DA79" s="103"/>
      <c r="DB79" s="103"/>
      <c r="DC79" s="103"/>
      <c r="DD79" s="103"/>
      <c r="DE79" s="103"/>
      <c r="DF79" s="103"/>
      <c r="DG79" s="103"/>
      <c r="DH79" s="103"/>
      <c r="DI79" s="103"/>
      <c r="DJ79" s="103"/>
      <c r="DK79" s="103"/>
      <c r="DL79" s="103"/>
      <c r="DM79" s="103"/>
      <c r="DN79" s="103"/>
      <c r="DO79" s="103"/>
      <c r="DP79" s="103"/>
      <c r="DQ79" s="103"/>
      <c r="DR79" s="103"/>
      <c r="DS79" s="103"/>
      <c r="DT79" s="103"/>
      <c r="DU79" s="103"/>
      <c r="DV79" s="103"/>
      <c r="DW79" s="103"/>
      <c r="DX79" s="103"/>
      <c r="DY79" s="103"/>
      <c r="DZ79" s="103"/>
      <c r="EA79" s="103"/>
      <c r="EB79" s="103"/>
      <c r="EC79" s="103"/>
      <c r="ED79" s="103"/>
      <c r="EE79" s="103"/>
      <c r="EF79" s="103"/>
      <c r="EG79" s="103"/>
      <c r="EH79" s="103"/>
      <c r="EI79" s="103"/>
      <c r="EJ79" s="103"/>
      <c r="EK79" s="103"/>
      <c r="EL79" s="103"/>
      <c r="EM79" s="103"/>
      <c r="EN79" s="103"/>
      <c r="EO79" s="103"/>
      <c r="EP79" s="103"/>
      <c r="EQ79" s="103"/>
      <c r="ER79" s="103"/>
      <c r="ES79" s="103"/>
      <c r="ET79" s="103"/>
      <c r="EU79" s="103"/>
      <c r="EV79" s="103"/>
      <c r="EW79" s="103"/>
      <c r="EX79" s="103"/>
      <c r="EY79" s="103"/>
      <c r="EZ79" s="103"/>
      <c r="FA79" s="103"/>
      <c r="FB79" s="103"/>
      <c r="FC79" s="103"/>
      <c r="FD79" s="103"/>
      <c r="FE79" s="103"/>
      <c r="FF79" s="103"/>
      <c r="FG79" s="103"/>
      <c r="FH79" s="103"/>
      <c r="FI79" s="103"/>
      <c r="FJ79" s="103"/>
      <c r="FK79" s="103"/>
      <c r="FL79" s="103"/>
      <c r="FM79" s="103"/>
      <c r="FN79" s="103"/>
      <c r="FO79" s="103"/>
      <c r="FP79" s="103"/>
      <c r="FQ79" s="103"/>
      <c r="FR79" s="103"/>
      <c r="FS79" s="103"/>
      <c r="FT79" s="103"/>
      <c r="FU79" s="103"/>
      <c r="FV79" s="103"/>
      <c r="FW79" s="103"/>
      <c r="FX79" s="103"/>
      <c r="FY79" s="103"/>
      <c r="FZ79" s="103"/>
      <c r="GA79" s="103"/>
      <c r="GB79" s="103"/>
      <c r="GC79" s="103"/>
      <c r="GD79" s="103"/>
      <c r="GE79" s="103"/>
      <c r="GF79" s="103"/>
      <c r="GG79" s="103"/>
      <c r="GH79" s="103"/>
      <c r="GI79" s="103"/>
      <c r="GJ79" s="103"/>
      <c r="GK79" s="103"/>
      <c r="GL79" s="103"/>
      <c r="GM79" s="103"/>
      <c r="GN79" s="103"/>
      <c r="GO79" s="103"/>
      <c r="GP79" s="103"/>
      <c r="GQ79" s="103"/>
      <c r="GR79" s="103"/>
      <c r="GS79" s="103"/>
      <c r="GT79" s="103"/>
      <c r="GU79" s="103"/>
      <c r="GV79" s="103"/>
      <c r="GW79" s="103"/>
      <c r="GX79" s="103"/>
      <c r="GY79" s="103"/>
      <c r="GZ79" s="103"/>
      <c r="HA79" s="103"/>
      <c r="HB79" s="103"/>
      <c r="HC79" s="103"/>
      <c r="HD79" s="103"/>
      <c r="HE79" s="103"/>
      <c r="HF79" s="103"/>
      <c r="HG79" s="103"/>
      <c r="HH79" s="103"/>
      <c r="HI79" s="103"/>
      <c r="HJ79" s="103"/>
      <c r="HK79" s="103"/>
      <c r="HL79" s="103"/>
      <c r="HM79" s="103"/>
      <c r="HN79" s="103"/>
      <c r="HO79" s="103"/>
      <c r="HP79" s="103"/>
      <c r="HQ79" s="103"/>
      <c r="HR79" s="103"/>
      <c r="HS79" s="103"/>
      <c r="HT79" s="103"/>
      <c r="HU79" s="103"/>
      <c r="HV79" s="103"/>
      <c r="HW79" s="103"/>
      <c r="HX79" s="103"/>
      <c r="HY79" s="103"/>
      <c r="HZ79" s="103"/>
    </row>
    <row r="80" spans="1:234" s="104" customFormat="1" ht="18" customHeight="1">
      <c r="A80" s="103"/>
      <c r="B80" s="93"/>
      <c r="C80" s="99" t="s">
        <v>102</v>
      </c>
      <c r="D80" s="100">
        <v>15749</v>
      </c>
      <c r="E80" s="101">
        <v>528.54655533684684</v>
      </c>
      <c r="F80" s="100">
        <v>2261</v>
      </c>
      <c r="G80" s="101">
        <v>803.57747899159676</v>
      </c>
      <c r="H80" s="100">
        <v>569270</v>
      </c>
      <c r="I80" s="101">
        <v>1356.1251938974469</v>
      </c>
      <c r="J80" s="102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103"/>
      <c r="CK80" s="103"/>
      <c r="CL80" s="103"/>
      <c r="CM80" s="103"/>
      <c r="CN80" s="103"/>
      <c r="CO80" s="103"/>
      <c r="CP80" s="103"/>
      <c r="CQ80" s="103"/>
      <c r="CR80" s="103"/>
      <c r="CS80" s="103"/>
      <c r="CT80" s="103"/>
      <c r="CU80" s="103"/>
      <c r="CV80" s="103"/>
      <c r="CW80" s="103"/>
      <c r="CX80" s="103"/>
      <c r="CY80" s="103"/>
      <c r="CZ80" s="103"/>
      <c r="DA80" s="103"/>
      <c r="DB80" s="103"/>
      <c r="DC80" s="103"/>
      <c r="DD80" s="103"/>
      <c r="DE80" s="103"/>
      <c r="DF80" s="103"/>
      <c r="DG80" s="103"/>
      <c r="DH80" s="103"/>
      <c r="DI80" s="103"/>
      <c r="DJ80" s="103"/>
      <c r="DK80" s="103"/>
      <c r="DL80" s="103"/>
      <c r="DM80" s="103"/>
      <c r="DN80" s="103"/>
      <c r="DO80" s="103"/>
      <c r="DP80" s="103"/>
      <c r="DQ80" s="103"/>
      <c r="DR80" s="103"/>
      <c r="DS80" s="103"/>
      <c r="DT80" s="103"/>
      <c r="DU80" s="103"/>
      <c r="DV80" s="103"/>
      <c r="DW80" s="103"/>
      <c r="DX80" s="103"/>
      <c r="DY80" s="103"/>
      <c r="DZ80" s="103"/>
      <c r="EA80" s="103"/>
      <c r="EB80" s="103"/>
      <c r="EC80" s="103"/>
      <c r="ED80" s="103"/>
      <c r="EE80" s="103"/>
      <c r="EF80" s="103"/>
      <c r="EG80" s="103"/>
      <c r="EH80" s="103"/>
      <c r="EI80" s="103"/>
      <c r="EJ80" s="103"/>
      <c r="EK80" s="103"/>
      <c r="EL80" s="103"/>
      <c r="EM80" s="103"/>
      <c r="EN80" s="103"/>
      <c r="EO80" s="103"/>
      <c r="EP80" s="103"/>
      <c r="EQ80" s="103"/>
      <c r="ER80" s="103"/>
      <c r="ES80" s="103"/>
      <c r="ET80" s="103"/>
      <c r="EU80" s="103"/>
      <c r="EV80" s="103"/>
      <c r="EW80" s="103"/>
      <c r="EX80" s="103"/>
      <c r="EY80" s="103"/>
      <c r="EZ80" s="103"/>
      <c r="FA80" s="103"/>
      <c r="FB80" s="103"/>
      <c r="FC80" s="103"/>
      <c r="FD80" s="103"/>
      <c r="FE80" s="103"/>
      <c r="FF80" s="103"/>
      <c r="FG80" s="103"/>
      <c r="FH80" s="103"/>
      <c r="FI80" s="103"/>
      <c r="FJ80" s="103"/>
      <c r="FK80" s="103"/>
      <c r="FL80" s="103"/>
      <c r="FM80" s="103"/>
      <c r="FN80" s="103"/>
      <c r="FO80" s="103"/>
      <c r="FP80" s="103"/>
      <c r="FQ80" s="103"/>
      <c r="FR80" s="103"/>
      <c r="FS80" s="103"/>
      <c r="FT80" s="103"/>
      <c r="FU80" s="103"/>
      <c r="FV80" s="103"/>
      <c r="FW80" s="103"/>
      <c r="FX80" s="103"/>
      <c r="FY80" s="103"/>
      <c r="FZ80" s="103"/>
      <c r="GA80" s="103"/>
      <c r="GB80" s="103"/>
      <c r="GC80" s="103"/>
      <c r="GD80" s="103"/>
      <c r="GE80" s="103"/>
      <c r="GF80" s="103"/>
      <c r="GG80" s="103"/>
      <c r="GH80" s="103"/>
      <c r="GI80" s="103"/>
      <c r="GJ80" s="103"/>
      <c r="GK80" s="103"/>
      <c r="GL80" s="103"/>
      <c r="GM80" s="103"/>
      <c r="GN80" s="103"/>
      <c r="GO80" s="103"/>
      <c r="GP80" s="103"/>
      <c r="GQ80" s="103"/>
      <c r="GR80" s="103"/>
      <c r="GS80" s="103"/>
      <c r="GT80" s="103"/>
      <c r="GU80" s="103"/>
      <c r="GV80" s="103"/>
      <c r="GW80" s="103"/>
      <c r="GX80" s="103"/>
      <c r="GY80" s="103"/>
      <c r="GZ80" s="103"/>
      <c r="HA80" s="103"/>
      <c r="HB80" s="103"/>
      <c r="HC80" s="103"/>
      <c r="HD80" s="103"/>
      <c r="HE80" s="103"/>
      <c r="HF80" s="103"/>
      <c r="HG80" s="103"/>
      <c r="HH80" s="103"/>
      <c r="HI80" s="103"/>
      <c r="HJ80" s="103"/>
      <c r="HK80" s="103"/>
      <c r="HL80" s="103"/>
      <c r="HM80" s="103"/>
      <c r="HN80" s="103"/>
      <c r="HO80" s="103"/>
      <c r="HP80" s="103"/>
      <c r="HQ80" s="103"/>
      <c r="HR80" s="103"/>
      <c r="HS80" s="103"/>
      <c r="HT80" s="103"/>
      <c r="HU80" s="103"/>
      <c r="HV80" s="103"/>
      <c r="HW80" s="103"/>
      <c r="HX80" s="103"/>
      <c r="HY80" s="103"/>
      <c r="HZ80" s="103"/>
    </row>
    <row r="81" spans="1:258" s="108" customFormat="1" ht="18" customHeight="1">
      <c r="B81" s="93">
        <v>1</v>
      </c>
      <c r="C81" s="105" t="s">
        <v>182</v>
      </c>
      <c r="D81" s="106">
        <v>2043</v>
      </c>
      <c r="E81" s="107">
        <v>487.7921488007832</v>
      </c>
      <c r="F81" s="106">
        <v>157</v>
      </c>
      <c r="G81" s="107">
        <v>772.16210191082814</v>
      </c>
      <c r="H81" s="106">
        <v>80555</v>
      </c>
      <c r="I81" s="107">
        <v>1377.5094145614796</v>
      </c>
    </row>
    <row r="82" spans="1:258" s="108" customFormat="1" ht="18" customHeight="1">
      <c r="B82" s="93">
        <v>20</v>
      </c>
      <c r="C82" s="105" t="s">
        <v>183</v>
      </c>
      <c r="D82" s="106">
        <v>4806</v>
      </c>
      <c r="E82" s="107">
        <v>516.01521223470661</v>
      </c>
      <c r="F82" s="106">
        <v>532</v>
      </c>
      <c r="G82" s="107">
        <v>796.08355263157898</v>
      </c>
      <c r="H82" s="106">
        <v>192817</v>
      </c>
      <c r="I82" s="107">
        <v>1328.9464244853923</v>
      </c>
    </row>
    <row r="83" spans="1:258" s="108" customFormat="1" ht="18" customHeight="1">
      <c r="B83" s="93">
        <v>48</v>
      </c>
      <c r="C83" s="105" t="s">
        <v>184</v>
      </c>
      <c r="D83" s="106">
        <v>8900</v>
      </c>
      <c r="E83" s="107">
        <v>544.66867752808969</v>
      </c>
      <c r="F83" s="106">
        <v>1572</v>
      </c>
      <c r="G83" s="107">
        <v>809.25113231552166</v>
      </c>
      <c r="H83" s="106">
        <v>295898</v>
      </c>
      <c r="I83" s="107">
        <v>1368.0141653880721</v>
      </c>
    </row>
    <row r="84" spans="1:258" s="108" customFormat="1" ht="18" hidden="1" customHeight="1">
      <c r="B84" s="93"/>
      <c r="C84" s="105"/>
      <c r="D84" s="106"/>
      <c r="E84" s="107"/>
      <c r="F84" s="106"/>
      <c r="G84" s="107"/>
      <c r="H84" s="106"/>
      <c r="I84" s="107"/>
    </row>
    <row r="85" spans="1:258" s="104" customFormat="1" ht="18" customHeight="1">
      <c r="A85" s="103"/>
      <c r="B85" s="93">
        <v>26</v>
      </c>
      <c r="C85" s="99" t="s">
        <v>103</v>
      </c>
      <c r="D85" s="100">
        <v>2033</v>
      </c>
      <c r="E85" s="101">
        <v>428.28081652729963</v>
      </c>
      <c r="F85" s="100">
        <v>166</v>
      </c>
      <c r="G85" s="101">
        <v>621.73198795180724</v>
      </c>
      <c r="H85" s="100">
        <v>71828</v>
      </c>
      <c r="I85" s="101">
        <v>1077.2720324942923</v>
      </c>
      <c r="J85" s="102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103"/>
      <c r="CJ85" s="103"/>
      <c r="CK85" s="103"/>
      <c r="CL85" s="103"/>
      <c r="CM85" s="103"/>
      <c r="CN85" s="103"/>
      <c r="CO85" s="103"/>
      <c r="CP85" s="103"/>
      <c r="CQ85" s="103"/>
      <c r="CR85" s="103"/>
      <c r="CS85" s="103"/>
      <c r="CT85" s="103"/>
      <c r="CU85" s="103"/>
      <c r="CV85" s="103"/>
      <c r="CW85" s="103"/>
      <c r="CX85" s="103"/>
      <c r="CY85" s="103"/>
      <c r="CZ85" s="103"/>
      <c r="DA85" s="103"/>
      <c r="DB85" s="103"/>
      <c r="DC85" s="103"/>
      <c r="DD85" s="103"/>
      <c r="DE85" s="103"/>
      <c r="DF85" s="103"/>
      <c r="DG85" s="103"/>
      <c r="DH85" s="103"/>
      <c r="DI85" s="103"/>
      <c r="DJ85" s="103"/>
      <c r="DK85" s="103"/>
      <c r="DL85" s="103"/>
      <c r="DM85" s="103"/>
      <c r="DN85" s="103"/>
      <c r="DO85" s="103"/>
      <c r="DP85" s="103"/>
      <c r="DQ85" s="103"/>
      <c r="DR85" s="103"/>
      <c r="DS85" s="103"/>
      <c r="DT85" s="103"/>
      <c r="DU85" s="103"/>
      <c r="DV85" s="103"/>
      <c r="DW85" s="103"/>
      <c r="DX85" s="103"/>
      <c r="DY85" s="103"/>
      <c r="DZ85" s="103"/>
      <c r="EA85" s="103"/>
      <c r="EB85" s="103"/>
      <c r="EC85" s="103"/>
      <c r="ED85" s="103"/>
      <c r="EE85" s="103"/>
      <c r="EF85" s="103"/>
      <c r="EG85" s="103"/>
      <c r="EH85" s="103"/>
      <c r="EI85" s="103"/>
      <c r="EJ85" s="103"/>
      <c r="EK85" s="103"/>
      <c r="EL85" s="103"/>
      <c r="EM85" s="103"/>
      <c r="EN85" s="103"/>
      <c r="EO85" s="103"/>
      <c r="EP85" s="103"/>
      <c r="EQ85" s="103"/>
      <c r="ER85" s="103"/>
      <c r="ES85" s="103"/>
      <c r="ET85" s="103"/>
      <c r="EU85" s="103"/>
      <c r="EV85" s="103"/>
      <c r="EW85" s="103"/>
      <c r="EX85" s="103"/>
      <c r="EY85" s="103"/>
      <c r="EZ85" s="103"/>
      <c r="FA85" s="103"/>
      <c r="FB85" s="103"/>
      <c r="FC85" s="103"/>
      <c r="FD85" s="103"/>
      <c r="FE85" s="103"/>
      <c r="FF85" s="103"/>
      <c r="FG85" s="103"/>
      <c r="FH85" s="103"/>
      <c r="FI85" s="103"/>
      <c r="FJ85" s="103"/>
      <c r="FK85" s="103"/>
      <c r="FL85" s="103"/>
      <c r="FM85" s="103"/>
      <c r="FN85" s="103"/>
      <c r="FO85" s="103"/>
      <c r="FP85" s="103"/>
      <c r="FQ85" s="103"/>
      <c r="FR85" s="103"/>
      <c r="FS85" s="103"/>
      <c r="FT85" s="103"/>
      <c r="FU85" s="103"/>
      <c r="FV85" s="103"/>
      <c r="FW85" s="103"/>
      <c r="FX85" s="103"/>
      <c r="FY85" s="103"/>
      <c r="FZ85" s="103"/>
      <c r="GA85" s="103"/>
      <c r="GB85" s="103"/>
      <c r="GC85" s="103"/>
      <c r="GD85" s="103"/>
      <c r="GE85" s="103"/>
      <c r="GF85" s="103"/>
      <c r="GG85" s="103"/>
      <c r="GH85" s="103"/>
      <c r="GI85" s="103"/>
      <c r="GJ85" s="103"/>
      <c r="GK85" s="103"/>
      <c r="GL85" s="103"/>
      <c r="GM85" s="103"/>
      <c r="GN85" s="103"/>
      <c r="GO85" s="103"/>
      <c r="GP85" s="103"/>
      <c r="GQ85" s="103"/>
      <c r="GR85" s="103"/>
      <c r="GS85" s="103"/>
      <c r="GT85" s="103"/>
      <c r="GU85" s="103"/>
      <c r="GV85" s="103"/>
      <c r="GW85" s="103"/>
      <c r="GX85" s="103"/>
      <c r="GY85" s="103"/>
      <c r="GZ85" s="103"/>
      <c r="HA85" s="103"/>
      <c r="HB85" s="103"/>
      <c r="HC85" s="103"/>
      <c r="HD85" s="103"/>
      <c r="HE85" s="103"/>
      <c r="HF85" s="103"/>
      <c r="HG85" s="103"/>
      <c r="HH85" s="103"/>
      <c r="HI85" s="103"/>
      <c r="HJ85" s="103"/>
      <c r="HK85" s="103"/>
      <c r="HL85" s="103"/>
      <c r="HM85" s="103"/>
      <c r="HN85" s="103"/>
      <c r="HO85" s="103"/>
      <c r="HP85" s="103"/>
      <c r="HQ85" s="103"/>
      <c r="HR85" s="103"/>
      <c r="HS85" s="103"/>
      <c r="HT85" s="103"/>
      <c r="HU85" s="103"/>
      <c r="HV85" s="103"/>
      <c r="HW85" s="103"/>
      <c r="HX85" s="103"/>
      <c r="HY85" s="103"/>
      <c r="HZ85" s="103"/>
    </row>
    <row r="86" spans="1:258" s="104" customFormat="1" ht="18" hidden="1" customHeight="1">
      <c r="A86" s="103"/>
      <c r="B86" s="93"/>
      <c r="C86" s="99"/>
      <c r="D86" s="100"/>
      <c r="E86" s="101"/>
      <c r="F86" s="100"/>
      <c r="G86" s="101"/>
      <c r="H86" s="100"/>
      <c r="I86" s="101"/>
      <c r="J86" s="102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/>
      <c r="CT86" s="103"/>
      <c r="CU86" s="103"/>
      <c r="CV86" s="103"/>
      <c r="CW86" s="103"/>
      <c r="CX86" s="103"/>
      <c r="CY86" s="103"/>
      <c r="CZ86" s="103"/>
      <c r="DA86" s="103"/>
      <c r="DB86" s="103"/>
      <c r="DC86" s="103"/>
      <c r="DD86" s="103"/>
      <c r="DE86" s="103"/>
      <c r="DF86" s="103"/>
      <c r="DG86" s="103"/>
      <c r="DH86" s="103"/>
      <c r="DI86" s="103"/>
      <c r="DJ86" s="103"/>
      <c r="DK86" s="103"/>
      <c r="DL86" s="103"/>
      <c r="DM86" s="103"/>
      <c r="DN86" s="103"/>
      <c r="DO86" s="103"/>
      <c r="DP86" s="103"/>
      <c r="DQ86" s="103"/>
      <c r="DR86" s="103"/>
      <c r="DS86" s="103"/>
      <c r="DT86" s="103"/>
      <c r="DU86" s="103"/>
      <c r="DV86" s="103"/>
      <c r="DW86" s="103"/>
      <c r="DX86" s="103"/>
      <c r="DY86" s="103"/>
      <c r="DZ86" s="103"/>
      <c r="EA86" s="103"/>
      <c r="EB86" s="103"/>
      <c r="EC86" s="103"/>
      <c r="ED86" s="103"/>
      <c r="EE86" s="103"/>
      <c r="EF86" s="103"/>
      <c r="EG86" s="103"/>
      <c r="EH86" s="103"/>
      <c r="EI86" s="103"/>
      <c r="EJ86" s="103"/>
      <c r="EK86" s="103"/>
      <c r="EL86" s="103"/>
      <c r="EM86" s="103"/>
      <c r="EN86" s="103"/>
      <c r="EO86" s="103"/>
      <c r="EP86" s="103"/>
      <c r="EQ86" s="103"/>
      <c r="ER86" s="103"/>
      <c r="ES86" s="103"/>
      <c r="ET86" s="103"/>
      <c r="EU86" s="103"/>
      <c r="EV86" s="103"/>
      <c r="EW86" s="103"/>
      <c r="EX86" s="103"/>
      <c r="EY86" s="103"/>
      <c r="EZ86" s="103"/>
      <c r="FA86" s="103"/>
      <c r="FB86" s="103"/>
      <c r="FC86" s="103"/>
      <c r="FD86" s="103"/>
      <c r="FE86" s="103"/>
      <c r="FF86" s="103"/>
      <c r="FG86" s="103"/>
      <c r="FH86" s="103"/>
      <c r="FI86" s="103"/>
      <c r="FJ86" s="103"/>
      <c r="FK86" s="103"/>
      <c r="FL86" s="103"/>
      <c r="FM86" s="103"/>
      <c r="FN86" s="103"/>
      <c r="FO86" s="103"/>
      <c r="FP86" s="103"/>
      <c r="FQ86" s="103"/>
      <c r="FR86" s="103"/>
      <c r="FS86" s="103"/>
      <c r="FT86" s="103"/>
      <c r="FU86" s="103"/>
      <c r="FV86" s="103"/>
      <c r="FW86" s="103"/>
      <c r="FX86" s="103"/>
      <c r="FY86" s="103"/>
      <c r="FZ86" s="103"/>
      <c r="GA86" s="103"/>
      <c r="GB86" s="103"/>
      <c r="GC86" s="103"/>
      <c r="GD86" s="103"/>
      <c r="GE86" s="103"/>
      <c r="GF86" s="103"/>
      <c r="GG86" s="103"/>
      <c r="GH86" s="103"/>
      <c r="GI86" s="103"/>
      <c r="GJ86" s="103"/>
      <c r="GK86" s="103"/>
      <c r="GL86" s="103"/>
      <c r="GM86" s="103"/>
      <c r="GN86" s="103"/>
      <c r="GO86" s="103"/>
      <c r="GP86" s="103"/>
      <c r="GQ86" s="103"/>
      <c r="GR86" s="103"/>
      <c r="GS86" s="103"/>
      <c r="GT86" s="103"/>
      <c r="GU86" s="103"/>
      <c r="GV86" s="103"/>
      <c r="GW86" s="103"/>
      <c r="GX86" s="103"/>
      <c r="GY86" s="103"/>
      <c r="GZ86" s="103"/>
      <c r="HA86" s="103"/>
      <c r="HB86" s="103"/>
      <c r="HC86" s="103"/>
      <c r="HD86" s="103"/>
      <c r="HE86" s="103"/>
      <c r="HF86" s="103"/>
      <c r="HG86" s="103"/>
      <c r="HH86" s="103"/>
      <c r="HI86" s="103"/>
      <c r="HJ86" s="103"/>
      <c r="HK86" s="103"/>
      <c r="HL86" s="103"/>
      <c r="HM86" s="103"/>
      <c r="HN86" s="103"/>
      <c r="HO86" s="103"/>
      <c r="HP86" s="103"/>
      <c r="HQ86" s="103"/>
      <c r="HR86" s="103"/>
      <c r="HS86" s="103"/>
      <c r="HT86" s="103"/>
      <c r="HU86" s="103"/>
      <c r="HV86" s="103"/>
      <c r="HW86" s="103"/>
      <c r="HX86" s="103"/>
      <c r="HY86" s="103"/>
      <c r="HZ86" s="103"/>
    </row>
    <row r="87" spans="1:258" s="104" customFormat="1" ht="18" customHeight="1">
      <c r="A87" s="103"/>
      <c r="B87" s="93">
        <v>51</v>
      </c>
      <c r="C87" s="105" t="s">
        <v>104</v>
      </c>
      <c r="D87" s="106">
        <v>764</v>
      </c>
      <c r="E87" s="107">
        <v>369.9163219895288</v>
      </c>
      <c r="F87" s="106">
        <v>45</v>
      </c>
      <c r="G87" s="107">
        <v>718.45777777777778</v>
      </c>
      <c r="H87" s="106">
        <v>8915</v>
      </c>
      <c r="I87" s="107">
        <v>1106.2217061132922</v>
      </c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103"/>
      <c r="CJ87" s="103"/>
      <c r="CK87" s="103"/>
      <c r="CL87" s="103"/>
      <c r="CM87" s="103"/>
      <c r="CN87" s="103"/>
      <c r="CO87" s="103"/>
      <c r="CP87" s="103"/>
      <c r="CQ87" s="103"/>
      <c r="CR87" s="103"/>
      <c r="CS87" s="103"/>
      <c r="CT87" s="103"/>
      <c r="CU87" s="103"/>
      <c r="CV87" s="103"/>
      <c r="CW87" s="103"/>
      <c r="CX87" s="103"/>
      <c r="CY87" s="103"/>
      <c r="CZ87" s="103"/>
      <c r="DA87" s="103"/>
      <c r="DB87" s="103"/>
      <c r="DC87" s="103"/>
      <c r="DD87" s="103"/>
      <c r="DE87" s="103"/>
      <c r="DF87" s="103"/>
      <c r="DG87" s="103"/>
      <c r="DH87" s="103"/>
      <c r="DI87" s="103"/>
      <c r="DJ87" s="103"/>
      <c r="DK87" s="103"/>
      <c r="DL87" s="103"/>
      <c r="DM87" s="103"/>
      <c r="DN87" s="103"/>
      <c r="DO87" s="103"/>
      <c r="DP87" s="103"/>
      <c r="DQ87" s="103"/>
      <c r="DR87" s="103"/>
      <c r="DS87" s="103"/>
      <c r="DT87" s="103"/>
      <c r="DU87" s="103"/>
      <c r="DV87" s="103"/>
      <c r="DW87" s="103"/>
      <c r="DX87" s="103"/>
      <c r="DY87" s="103"/>
      <c r="DZ87" s="103"/>
      <c r="EA87" s="103"/>
      <c r="EB87" s="103"/>
      <c r="EC87" s="103"/>
      <c r="ED87" s="103"/>
      <c r="EE87" s="103"/>
      <c r="EF87" s="103"/>
      <c r="EG87" s="103"/>
      <c r="EH87" s="103"/>
      <c r="EI87" s="103"/>
      <c r="EJ87" s="103"/>
      <c r="EK87" s="103"/>
      <c r="EL87" s="103"/>
      <c r="EM87" s="103"/>
      <c r="EN87" s="103"/>
      <c r="EO87" s="103"/>
      <c r="EP87" s="103"/>
      <c r="EQ87" s="103"/>
      <c r="ER87" s="103"/>
      <c r="ES87" s="103"/>
      <c r="ET87" s="103"/>
      <c r="EU87" s="103"/>
      <c r="EV87" s="103"/>
      <c r="EW87" s="103"/>
      <c r="EX87" s="103"/>
      <c r="EY87" s="103"/>
      <c r="EZ87" s="103"/>
      <c r="FA87" s="103"/>
      <c r="FB87" s="103"/>
      <c r="FC87" s="103"/>
      <c r="FD87" s="103"/>
      <c r="FE87" s="103"/>
      <c r="FF87" s="103"/>
      <c r="FG87" s="103"/>
      <c r="FH87" s="103"/>
      <c r="FI87" s="103"/>
      <c r="FJ87" s="103"/>
      <c r="FK87" s="103"/>
      <c r="FL87" s="103"/>
      <c r="FM87" s="103"/>
      <c r="FN87" s="103"/>
      <c r="FO87" s="103"/>
      <c r="FP87" s="103"/>
      <c r="FQ87" s="103"/>
      <c r="FR87" s="103"/>
      <c r="FS87" s="103"/>
      <c r="FT87" s="103"/>
      <c r="FU87" s="103"/>
      <c r="FV87" s="103"/>
      <c r="FW87" s="103"/>
      <c r="FX87" s="103"/>
      <c r="FY87" s="103"/>
      <c r="FZ87" s="103"/>
      <c r="GA87" s="103"/>
      <c r="GB87" s="103"/>
      <c r="GC87" s="103"/>
      <c r="GD87" s="103"/>
      <c r="GE87" s="103"/>
      <c r="GF87" s="103"/>
      <c r="GG87" s="103"/>
      <c r="GH87" s="103"/>
      <c r="GI87" s="103"/>
      <c r="GJ87" s="103"/>
      <c r="GK87" s="103"/>
      <c r="GL87" s="103"/>
      <c r="GM87" s="103"/>
      <c r="GN87" s="103"/>
      <c r="GO87" s="103"/>
      <c r="GP87" s="103"/>
      <c r="GQ87" s="103"/>
      <c r="GR87" s="103"/>
      <c r="GS87" s="103"/>
      <c r="GT87" s="103"/>
      <c r="GU87" s="103"/>
      <c r="GV87" s="103"/>
      <c r="GW87" s="103"/>
      <c r="GX87" s="103"/>
      <c r="GY87" s="103"/>
      <c r="GZ87" s="103"/>
      <c r="HA87" s="103"/>
      <c r="HB87" s="103"/>
      <c r="HC87" s="103"/>
      <c r="HD87" s="103"/>
      <c r="HE87" s="103"/>
      <c r="HF87" s="103"/>
      <c r="HG87" s="103"/>
      <c r="HH87" s="103"/>
      <c r="HI87" s="103"/>
      <c r="HJ87" s="103"/>
      <c r="HK87" s="103"/>
      <c r="HL87" s="103"/>
      <c r="HM87" s="103"/>
      <c r="HN87" s="103"/>
      <c r="HO87" s="103"/>
      <c r="HP87" s="103"/>
      <c r="HQ87" s="103"/>
      <c r="HR87" s="103"/>
      <c r="HS87" s="103"/>
      <c r="HT87" s="103"/>
      <c r="HU87" s="103"/>
      <c r="HV87" s="103"/>
      <c r="HW87" s="103"/>
      <c r="HX87" s="103"/>
      <c r="HY87" s="103"/>
      <c r="HZ87" s="103"/>
      <c r="IA87" s="103"/>
      <c r="IB87" s="103"/>
      <c r="IC87" s="103"/>
      <c r="ID87" s="103"/>
      <c r="IE87" s="103"/>
      <c r="IF87" s="103"/>
      <c r="IG87" s="103"/>
      <c r="IH87" s="103"/>
      <c r="II87" s="103"/>
      <c r="IJ87" s="103"/>
      <c r="IK87" s="103"/>
      <c r="IL87" s="103"/>
      <c r="IM87" s="103"/>
      <c r="IN87" s="103"/>
      <c r="IO87" s="103"/>
      <c r="IP87" s="103"/>
      <c r="IQ87" s="103"/>
      <c r="IR87" s="103"/>
      <c r="IS87" s="103"/>
      <c r="IT87" s="103"/>
      <c r="IU87" s="103"/>
      <c r="IV87" s="103"/>
      <c r="IW87" s="103"/>
      <c r="IX87" s="103"/>
    </row>
    <row r="88" spans="1:258" s="104" customFormat="1" ht="18" customHeight="1">
      <c r="A88" s="103"/>
      <c r="B88" s="93">
        <v>52</v>
      </c>
      <c r="C88" s="105" t="s">
        <v>105</v>
      </c>
      <c r="D88" s="106">
        <v>802</v>
      </c>
      <c r="E88" s="107">
        <v>341.64669576059845</v>
      </c>
      <c r="F88" s="106">
        <v>26</v>
      </c>
      <c r="G88" s="107">
        <v>674.06461538461542</v>
      </c>
      <c r="H88" s="106">
        <v>8433</v>
      </c>
      <c r="I88" s="107">
        <v>1059.1182366891974</v>
      </c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103"/>
      <c r="CJ88" s="103"/>
      <c r="CK88" s="103"/>
      <c r="CL88" s="103"/>
      <c r="CM88" s="103"/>
      <c r="CN88" s="103"/>
      <c r="CO88" s="103"/>
      <c r="CP88" s="103"/>
      <c r="CQ88" s="103"/>
      <c r="CR88" s="103"/>
      <c r="CS88" s="103"/>
      <c r="CT88" s="103"/>
      <c r="CU88" s="103"/>
      <c r="CV88" s="103"/>
      <c r="CW88" s="103"/>
      <c r="CX88" s="103"/>
      <c r="CY88" s="103"/>
      <c r="CZ88" s="103"/>
      <c r="DA88" s="103"/>
      <c r="DB88" s="103"/>
      <c r="DC88" s="103"/>
      <c r="DD88" s="103"/>
      <c r="DE88" s="103"/>
      <c r="DF88" s="103"/>
      <c r="DG88" s="103"/>
      <c r="DH88" s="103"/>
      <c r="DI88" s="103"/>
      <c r="DJ88" s="103"/>
      <c r="DK88" s="103"/>
      <c r="DL88" s="103"/>
      <c r="DM88" s="103"/>
      <c r="DN88" s="103"/>
      <c r="DO88" s="103"/>
      <c r="DP88" s="103"/>
      <c r="DQ88" s="103"/>
      <c r="DR88" s="103"/>
      <c r="DS88" s="103"/>
      <c r="DT88" s="103"/>
      <c r="DU88" s="103"/>
      <c r="DV88" s="103"/>
      <c r="DW88" s="103"/>
      <c r="DX88" s="103"/>
      <c r="DY88" s="103"/>
      <c r="DZ88" s="103"/>
      <c r="EA88" s="103"/>
      <c r="EB88" s="103"/>
      <c r="EC88" s="103"/>
      <c r="ED88" s="103"/>
      <c r="EE88" s="103"/>
      <c r="EF88" s="103"/>
      <c r="EG88" s="103"/>
      <c r="EH88" s="103"/>
      <c r="EI88" s="103"/>
      <c r="EJ88" s="103"/>
      <c r="EK88" s="103"/>
      <c r="EL88" s="103"/>
      <c r="EM88" s="103"/>
      <c r="EN88" s="103"/>
      <c r="EO88" s="103"/>
      <c r="EP88" s="103"/>
      <c r="EQ88" s="103"/>
      <c r="ER88" s="103"/>
      <c r="ES88" s="103"/>
      <c r="ET88" s="103"/>
      <c r="EU88" s="103"/>
      <c r="EV88" s="103"/>
      <c r="EW88" s="103"/>
      <c r="EX88" s="103"/>
      <c r="EY88" s="103"/>
      <c r="EZ88" s="103"/>
      <c r="FA88" s="103"/>
      <c r="FB88" s="103"/>
      <c r="FC88" s="103"/>
      <c r="FD88" s="103"/>
      <c r="FE88" s="103"/>
      <c r="FF88" s="103"/>
      <c r="FG88" s="103"/>
      <c r="FH88" s="103"/>
      <c r="FI88" s="103"/>
      <c r="FJ88" s="103"/>
      <c r="FK88" s="103"/>
      <c r="FL88" s="103"/>
      <c r="FM88" s="103"/>
      <c r="FN88" s="103"/>
      <c r="FO88" s="103"/>
      <c r="FP88" s="103"/>
      <c r="FQ88" s="103"/>
      <c r="FR88" s="103"/>
      <c r="FS88" s="103"/>
      <c r="FT88" s="103"/>
      <c r="FU88" s="103"/>
      <c r="FV88" s="103"/>
      <c r="FW88" s="103"/>
      <c r="FX88" s="103"/>
      <c r="FY88" s="103"/>
      <c r="FZ88" s="103"/>
      <c r="GA88" s="103"/>
      <c r="GB88" s="103"/>
      <c r="GC88" s="103"/>
      <c r="GD88" s="103"/>
      <c r="GE88" s="103"/>
      <c r="GF88" s="103"/>
      <c r="GG88" s="103"/>
      <c r="GH88" s="103"/>
      <c r="GI88" s="103"/>
      <c r="GJ88" s="103"/>
      <c r="GK88" s="103"/>
      <c r="GL88" s="103"/>
      <c r="GM88" s="103"/>
      <c r="GN88" s="103"/>
      <c r="GO88" s="103"/>
      <c r="GP88" s="103"/>
      <c r="GQ88" s="103"/>
      <c r="GR88" s="103"/>
      <c r="GS88" s="103"/>
      <c r="GT88" s="103"/>
      <c r="GU88" s="103"/>
      <c r="GV88" s="103"/>
      <c r="GW88" s="103"/>
      <c r="GX88" s="103"/>
      <c r="GY88" s="103"/>
      <c r="GZ88" s="103"/>
      <c r="HA88" s="103"/>
      <c r="HB88" s="103"/>
      <c r="HC88" s="103"/>
      <c r="HD88" s="103"/>
      <c r="HE88" s="103"/>
      <c r="HF88" s="103"/>
      <c r="HG88" s="103"/>
      <c r="HH88" s="103"/>
      <c r="HI88" s="103"/>
      <c r="HJ88" s="103"/>
      <c r="HK88" s="103"/>
      <c r="HL88" s="103"/>
      <c r="HM88" s="103"/>
      <c r="HN88" s="103"/>
      <c r="HO88" s="103"/>
      <c r="HP88" s="103"/>
      <c r="HQ88" s="103"/>
      <c r="HR88" s="103"/>
      <c r="HS88" s="103"/>
      <c r="HT88" s="103"/>
      <c r="HU88" s="103"/>
      <c r="HV88" s="103"/>
      <c r="HW88" s="103"/>
      <c r="HX88" s="103"/>
      <c r="HY88" s="103"/>
      <c r="HZ88" s="103"/>
      <c r="IA88" s="103"/>
      <c r="IB88" s="103"/>
      <c r="IC88" s="103"/>
      <c r="ID88" s="103"/>
      <c r="IE88" s="103"/>
      <c r="IF88" s="103"/>
      <c r="IG88" s="103"/>
      <c r="IH88" s="103"/>
      <c r="II88" s="103"/>
      <c r="IJ88" s="103"/>
      <c r="IK88" s="103"/>
      <c r="IL88" s="103"/>
      <c r="IM88" s="103"/>
      <c r="IN88" s="103"/>
      <c r="IO88" s="103"/>
      <c r="IP88" s="103"/>
      <c r="IQ88" s="103"/>
      <c r="IR88" s="103"/>
      <c r="IS88" s="103"/>
      <c r="IT88" s="103"/>
      <c r="IU88" s="103"/>
      <c r="IV88" s="103"/>
      <c r="IW88" s="103"/>
      <c r="IX88" s="103"/>
    </row>
    <row r="89" spans="1:258" s="104" customFormat="1" ht="18" hidden="1" customHeight="1">
      <c r="A89" s="103"/>
      <c r="B89" s="93"/>
      <c r="C89" s="105"/>
      <c r="D89" s="106"/>
      <c r="E89" s="107"/>
      <c r="F89" s="106"/>
      <c r="G89" s="107"/>
      <c r="H89" s="106"/>
      <c r="I89" s="107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103"/>
      <c r="CJ89" s="103"/>
      <c r="CK89" s="103"/>
      <c r="CL89" s="103"/>
      <c r="CM89" s="103"/>
      <c r="CN89" s="103"/>
      <c r="CO89" s="103"/>
      <c r="CP89" s="103"/>
      <c r="CQ89" s="103"/>
      <c r="CR89" s="103"/>
      <c r="CS89" s="103"/>
      <c r="CT89" s="103"/>
      <c r="CU89" s="103"/>
      <c r="CV89" s="103"/>
      <c r="CW89" s="103"/>
      <c r="CX89" s="103"/>
      <c r="CY89" s="103"/>
      <c r="CZ89" s="103"/>
      <c r="DA89" s="103"/>
      <c r="DB89" s="103"/>
      <c r="DC89" s="103"/>
      <c r="DD89" s="103"/>
      <c r="DE89" s="103"/>
      <c r="DF89" s="103"/>
      <c r="DG89" s="103"/>
      <c r="DH89" s="103"/>
      <c r="DI89" s="103"/>
      <c r="DJ89" s="103"/>
      <c r="DK89" s="103"/>
      <c r="DL89" s="103"/>
      <c r="DM89" s="103"/>
      <c r="DN89" s="103"/>
      <c r="DO89" s="103"/>
      <c r="DP89" s="103"/>
      <c r="DQ89" s="103"/>
      <c r="DR89" s="103"/>
      <c r="DS89" s="103"/>
      <c r="DT89" s="103"/>
      <c r="DU89" s="103"/>
      <c r="DV89" s="103"/>
      <c r="DW89" s="103"/>
      <c r="DX89" s="103"/>
      <c r="DY89" s="103"/>
      <c r="DZ89" s="103"/>
      <c r="EA89" s="103"/>
      <c r="EB89" s="103"/>
      <c r="EC89" s="103"/>
      <c r="ED89" s="103"/>
      <c r="EE89" s="103"/>
      <c r="EF89" s="103"/>
      <c r="EG89" s="103"/>
      <c r="EH89" s="103"/>
      <c r="EI89" s="103"/>
      <c r="EJ89" s="103"/>
      <c r="EK89" s="103"/>
      <c r="EL89" s="103"/>
      <c r="EM89" s="103"/>
      <c r="EN89" s="103"/>
      <c r="EO89" s="103"/>
      <c r="EP89" s="103"/>
      <c r="EQ89" s="103"/>
      <c r="ER89" s="103"/>
      <c r="ES89" s="103"/>
      <c r="ET89" s="103"/>
      <c r="EU89" s="103"/>
      <c r="EV89" s="103"/>
      <c r="EW89" s="103"/>
      <c r="EX89" s="103"/>
      <c r="EY89" s="103"/>
      <c r="EZ89" s="103"/>
      <c r="FA89" s="103"/>
      <c r="FB89" s="103"/>
      <c r="FC89" s="103"/>
      <c r="FD89" s="103"/>
      <c r="FE89" s="103"/>
      <c r="FF89" s="103"/>
      <c r="FG89" s="103"/>
      <c r="FH89" s="103"/>
      <c r="FI89" s="103"/>
      <c r="FJ89" s="103"/>
      <c r="FK89" s="103"/>
      <c r="FL89" s="103"/>
      <c r="FM89" s="103"/>
      <c r="FN89" s="103"/>
      <c r="FO89" s="103"/>
      <c r="FP89" s="103"/>
      <c r="FQ89" s="103"/>
      <c r="FR89" s="103"/>
      <c r="FS89" s="103"/>
      <c r="FT89" s="103"/>
      <c r="FU89" s="103"/>
      <c r="FV89" s="103"/>
      <c r="FW89" s="103"/>
      <c r="FX89" s="103"/>
      <c r="FY89" s="103"/>
      <c r="FZ89" s="103"/>
      <c r="GA89" s="103"/>
      <c r="GB89" s="103"/>
      <c r="GC89" s="103"/>
      <c r="GD89" s="103"/>
      <c r="GE89" s="103"/>
      <c r="GF89" s="103"/>
      <c r="GG89" s="103"/>
      <c r="GH89" s="103"/>
      <c r="GI89" s="103"/>
      <c r="GJ89" s="103"/>
      <c r="GK89" s="103"/>
      <c r="GL89" s="103"/>
      <c r="GM89" s="103"/>
      <c r="GN89" s="103"/>
      <c r="GO89" s="103"/>
      <c r="GP89" s="103"/>
      <c r="GQ89" s="103"/>
      <c r="GR89" s="103"/>
      <c r="GS89" s="103"/>
      <c r="GT89" s="103"/>
      <c r="GU89" s="103"/>
      <c r="GV89" s="103"/>
      <c r="GW89" s="103"/>
      <c r="GX89" s="103"/>
      <c r="GY89" s="103"/>
      <c r="GZ89" s="103"/>
      <c r="HA89" s="103"/>
      <c r="HB89" s="103"/>
      <c r="HC89" s="103"/>
      <c r="HD89" s="103"/>
      <c r="HE89" s="103"/>
      <c r="HF89" s="103"/>
      <c r="HG89" s="103"/>
      <c r="HH89" s="103"/>
      <c r="HI89" s="103"/>
      <c r="HJ89" s="103"/>
      <c r="HK89" s="103"/>
      <c r="HL89" s="103"/>
      <c r="HM89" s="103"/>
      <c r="HN89" s="103"/>
      <c r="HO89" s="103"/>
      <c r="HP89" s="103"/>
      <c r="HQ89" s="103"/>
      <c r="HR89" s="103"/>
      <c r="HS89" s="103"/>
      <c r="HT89" s="103"/>
      <c r="HU89" s="103"/>
      <c r="HV89" s="103"/>
      <c r="HW89" s="103"/>
      <c r="HX89" s="103"/>
      <c r="HY89" s="103"/>
      <c r="HZ89" s="103"/>
      <c r="IA89" s="103"/>
      <c r="IB89" s="103"/>
      <c r="IC89" s="103"/>
      <c r="ID89" s="103"/>
      <c r="IE89" s="103"/>
      <c r="IF89" s="103"/>
      <c r="IG89" s="103"/>
      <c r="IH89" s="103"/>
      <c r="II89" s="103"/>
      <c r="IJ89" s="103"/>
      <c r="IK89" s="103"/>
      <c r="IL89" s="103"/>
      <c r="IM89" s="103"/>
      <c r="IN89" s="103"/>
      <c r="IO89" s="103"/>
      <c r="IP89" s="103"/>
      <c r="IQ89" s="103"/>
      <c r="IR89" s="103"/>
      <c r="IS89" s="103"/>
      <c r="IT89" s="103"/>
      <c r="IU89" s="103"/>
      <c r="IV89" s="103"/>
      <c r="IW89" s="103"/>
      <c r="IX89" s="103"/>
    </row>
    <row r="90" spans="1:258" s="104" customFormat="1" ht="18" customHeight="1">
      <c r="A90" s="103"/>
      <c r="B90" s="332"/>
      <c r="C90" s="323" t="s">
        <v>45</v>
      </c>
      <c r="D90" s="330">
        <v>340641</v>
      </c>
      <c r="E90" s="331">
        <v>439.20214140400054</v>
      </c>
      <c r="F90" s="330">
        <v>44634</v>
      </c>
      <c r="G90" s="331">
        <v>641.18854595151663</v>
      </c>
      <c r="H90" s="330">
        <v>9975234</v>
      </c>
      <c r="I90" s="331">
        <v>1094.0203239873874</v>
      </c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3"/>
      <c r="CK90" s="103"/>
      <c r="CL90" s="103"/>
      <c r="CM90" s="103"/>
      <c r="CN90" s="103"/>
      <c r="CO90" s="103"/>
      <c r="CP90" s="103"/>
      <c r="CQ90" s="103"/>
      <c r="CR90" s="103"/>
      <c r="CS90" s="103"/>
      <c r="CT90" s="103"/>
      <c r="CU90" s="103"/>
      <c r="CV90" s="103"/>
      <c r="CW90" s="103"/>
      <c r="CX90" s="103"/>
      <c r="CY90" s="103"/>
      <c r="CZ90" s="103"/>
      <c r="DA90" s="103"/>
      <c r="DB90" s="103"/>
      <c r="DC90" s="103"/>
      <c r="DD90" s="103"/>
      <c r="DE90" s="103"/>
      <c r="DF90" s="103"/>
      <c r="DG90" s="103"/>
      <c r="DH90" s="103"/>
      <c r="DI90" s="103"/>
      <c r="DJ90" s="103"/>
      <c r="DK90" s="103"/>
      <c r="DL90" s="103"/>
      <c r="DM90" s="103"/>
      <c r="DN90" s="103"/>
      <c r="DO90" s="103"/>
      <c r="DP90" s="103"/>
      <c r="DQ90" s="103"/>
      <c r="DR90" s="103"/>
      <c r="DS90" s="103"/>
      <c r="DT90" s="103"/>
      <c r="DU90" s="103"/>
      <c r="DV90" s="103"/>
      <c r="DW90" s="103"/>
      <c r="DX90" s="103"/>
      <c r="DY90" s="103"/>
      <c r="DZ90" s="103"/>
      <c r="EA90" s="103"/>
      <c r="EB90" s="103"/>
      <c r="EC90" s="103"/>
      <c r="ED90" s="103"/>
      <c r="EE90" s="103"/>
      <c r="EF90" s="103"/>
      <c r="EG90" s="103"/>
      <c r="EH90" s="103"/>
      <c r="EI90" s="103"/>
      <c r="EJ90" s="103"/>
      <c r="EK90" s="103"/>
      <c r="EL90" s="103"/>
      <c r="EM90" s="103"/>
      <c r="EN90" s="103"/>
      <c r="EO90" s="103"/>
      <c r="EP90" s="103"/>
      <c r="EQ90" s="103"/>
      <c r="ER90" s="103"/>
      <c r="ES90" s="103"/>
      <c r="ET90" s="103"/>
      <c r="EU90" s="103"/>
      <c r="EV90" s="103"/>
      <c r="EW90" s="103"/>
      <c r="EX90" s="103"/>
      <c r="EY90" s="103"/>
      <c r="EZ90" s="103"/>
      <c r="FA90" s="103"/>
      <c r="FB90" s="103"/>
      <c r="FC90" s="103"/>
      <c r="FD90" s="103"/>
      <c r="FE90" s="103"/>
      <c r="FF90" s="103"/>
      <c r="FG90" s="103"/>
      <c r="FH90" s="103"/>
      <c r="FI90" s="103"/>
      <c r="FJ90" s="103"/>
      <c r="FK90" s="103"/>
      <c r="FL90" s="103"/>
      <c r="FM90" s="103"/>
      <c r="FN90" s="103"/>
      <c r="FO90" s="103"/>
      <c r="FP90" s="103"/>
      <c r="FQ90" s="103"/>
      <c r="FR90" s="103"/>
      <c r="FS90" s="103"/>
      <c r="FT90" s="103"/>
      <c r="FU90" s="103"/>
      <c r="FV90" s="103"/>
      <c r="FW90" s="103"/>
      <c r="FX90" s="103"/>
      <c r="FY90" s="103"/>
      <c r="FZ90" s="103"/>
      <c r="GA90" s="103"/>
      <c r="GB90" s="103"/>
      <c r="GC90" s="103"/>
      <c r="GD90" s="103"/>
      <c r="GE90" s="103"/>
      <c r="GF90" s="103"/>
      <c r="GG90" s="103"/>
      <c r="GH90" s="103"/>
      <c r="GI90" s="103"/>
      <c r="GJ90" s="103"/>
      <c r="GK90" s="103"/>
      <c r="GL90" s="103"/>
      <c r="GM90" s="103"/>
      <c r="GN90" s="103"/>
      <c r="GO90" s="103"/>
      <c r="GP90" s="103"/>
      <c r="GQ90" s="103"/>
      <c r="GR90" s="103"/>
      <c r="GS90" s="103"/>
      <c r="GT90" s="103"/>
      <c r="GU90" s="103"/>
      <c r="GV90" s="103"/>
      <c r="GW90" s="103"/>
      <c r="GX90" s="103"/>
      <c r="GY90" s="103"/>
      <c r="GZ90" s="103"/>
      <c r="HA90" s="103"/>
      <c r="HB90" s="103"/>
      <c r="HC90" s="103"/>
      <c r="HD90" s="103"/>
      <c r="HE90" s="103"/>
      <c r="HF90" s="103"/>
      <c r="HG90" s="103"/>
      <c r="HH90" s="103"/>
      <c r="HI90" s="103"/>
      <c r="HJ90" s="103"/>
      <c r="HK90" s="103"/>
      <c r="HL90" s="103"/>
      <c r="HM90" s="103"/>
      <c r="HN90" s="103"/>
      <c r="HO90" s="103"/>
      <c r="HP90" s="103"/>
      <c r="HQ90" s="103"/>
      <c r="HR90" s="103"/>
      <c r="HS90" s="103"/>
      <c r="HT90" s="103"/>
      <c r="HU90" s="103"/>
      <c r="HV90" s="103"/>
      <c r="HW90" s="103"/>
      <c r="HX90" s="103"/>
      <c r="HY90" s="103"/>
      <c r="HZ90" s="103"/>
      <c r="IA90" s="103"/>
      <c r="IB90" s="103"/>
      <c r="IC90" s="103"/>
      <c r="ID90" s="103"/>
      <c r="IE90" s="103"/>
      <c r="IF90" s="103"/>
      <c r="IG90" s="103"/>
      <c r="IH90" s="103"/>
      <c r="II90" s="103"/>
      <c r="IJ90" s="103"/>
      <c r="IK90" s="103"/>
      <c r="IL90" s="103"/>
      <c r="IM90" s="103"/>
      <c r="IN90" s="103"/>
      <c r="IO90" s="103"/>
      <c r="IP90" s="103"/>
      <c r="IQ90" s="103"/>
      <c r="IR90" s="103"/>
      <c r="IS90" s="103"/>
      <c r="IT90" s="103"/>
      <c r="IU90" s="103"/>
      <c r="IV90" s="103"/>
      <c r="IW90" s="103"/>
      <c r="IX90" s="103"/>
    </row>
    <row r="91" spans="1:258" ht="18" customHeight="1">
      <c r="B91" s="259"/>
      <c r="C91" s="258"/>
      <c r="D91" s="258"/>
      <c r="E91" s="258"/>
      <c r="F91" s="258"/>
      <c r="G91" s="258"/>
      <c r="H91" s="258"/>
      <c r="I91" s="258"/>
    </row>
    <row r="92" spans="1:258" ht="18" customHeight="1">
      <c r="B92" s="324"/>
      <c r="C92" s="258"/>
      <c r="D92" s="258"/>
      <c r="E92" s="258"/>
      <c r="F92" s="258"/>
      <c r="G92" s="258"/>
      <c r="H92" s="258"/>
      <c r="I92" s="258"/>
    </row>
    <row r="93" spans="1:258" ht="18" customHeight="1">
      <c r="B93" s="113"/>
    </row>
    <row r="94" spans="1:258" ht="18" customHeight="1">
      <c r="B94" s="113"/>
    </row>
    <row r="95" spans="1:258" ht="18" customHeight="1">
      <c r="B95" s="113"/>
    </row>
    <row r="96" spans="1:258" ht="18" customHeight="1">
      <c r="B96" s="113"/>
    </row>
    <row r="97" spans="2:4" ht="18" customHeight="1">
      <c r="B97" s="113"/>
    </row>
    <row r="98" spans="2:4" ht="28.5">
      <c r="B98" s="113"/>
    </row>
    <row r="99" spans="2:4" ht="28.5">
      <c r="B99" s="113"/>
    </row>
    <row r="100" spans="2:4" ht="28.5">
      <c r="B100" s="113"/>
    </row>
    <row r="101" spans="2:4" ht="28.5">
      <c r="B101" s="113"/>
    </row>
    <row r="102" spans="2:4" ht="28.5">
      <c r="B102" s="113"/>
      <c r="D102" s="115"/>
    </row>
    <row r="103" spans="2:4" ht="28.5">
      <c r="B103" s="113"/>
      <c r="D103" s="115"/>
    </row>
    <row r="104" spans="2:4" ht="28.5">
      <c r="B104" s="113"/>
      <c r="D104" s="115"/>
    </row>
    <row r="105" spans="2:4" ht="28.5">
      <c r="B105" s="113"/>
      <c r="D105" s="115"/>
    </row>
    <row r="106" spans="2:4" ht="28.5">
      <c r="B106" s="113"/>
      <c r="D106" s="115"/>
    </row>
    <row r="107" spans="2:4" ht="28.5">
      <c r="B107" s="113"/>
      <c r="D107" s="115"/>
    </row>
    <row r="108" spans="2:4">
      <c r="D108" s="115"/>
    </row>
    <row r="109" spans="2:4">
      <c r="D109" s="115"/>
    </row>
    <row r="110" spans="2:4">
      <c r="D110" s="115"/>
    </row>
    <row r="111" spans="2:4">
      <c r="D111" s="115"/>
    </row>
    <row r="112" spans="2:4">
      <c r="D112" s="115"/>
    </row>
    <row r="113" spans="4:4">
      <c r="D113" s="115"/>
    </row>
    <row r="114" spans="4:4">
      <c r="D114" s="115"/>
    </row>
    <row r="115" spans="4:4">
      <c r="D115" s="115"/>
    </row>
    <row r="116" spans="4:4">
      <c r="D116" s="115"/>
    </row>
    <row r="117" spans="4:4">
      <c r="D117" s="115"/>
    </row>
    <row r="118" spans="4:4">
      <c r="D118" s="115"/>
    </row>
    <row r="119" spans="4:4">
      <c r="D119" s="115"/>
    </row>
    <row r="120" spans="4:4">
      <c r="D120" s="115"/>
    </row>
    <row r="127" spans="4:4" ht="15.2" customHeight="1"/>
  </sheetData>
  <mergeCells count="2">
    <mergeCell ref="C7:C8"/>
    <mergeCell ref="B7:B8"/>
  </mergeCells>
  <hyperlinks>
    <hyperlink ref="K5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40" activePane="bottomLeft" state="frozen"/>
      <selection activeCell="Q29" sqref="Q29"/>
      <selection pane="bottomLeft" activeCell="J46" sqref="J46:K46"/>
    </sheetView>
  </sheetViews>
  <sheetFormatPr baseColWidth="10" defaultColWidth="11.42578125" defaultRowHeight="15.75"/>
  <cols>
    <col min="1" max="1" width="2.7109375" style="94" customWidth="1"/>
    <col min="2" max="2" width="8" style="93" customWidth="1"/>
    <col min="3" max="3" width="24.7109375" style="94" customWidth="1"/>
    <col min="4" max="4" width="18.7109375" style="94" customWidth="1"/>
    <col min="5" max="5" width="13.85546875" style="94" customWidth="1"/>
    <col min="6" max="6" width="10.7109375" style="94" customWidth="1"/>
    <col min="7" max="7" width="18.7109375" style="94" customWidth="1"/>
    <col min="8" max="8" width="13.85546875" style="94" customWidth="1"/>
    <col min="9" max="9" width="10.7109375" style="94" customWidth="1"/>
    <col min="10" max="16384" width="11.42578125" style="94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121" customFormat="1" ht="18.75">
      <c r="B3" s="472" t="s">
        <v>109</v>
      </c>
      <c r="C3" s="472"/>
      <c r="D3" s="472"/>
      <c r="E3" s="472"/>
      <c r="F3" s="472"/>
      <c r="G3" s="472"/>
      <c r="H3" s="472"/>
      <c r="I3" s="472"/>
    </row>
    <row r="4" spans="1:255" s="2" customFormat="1" ht="15.75" customHeight="1">
      <c r="B4" s="6"/>
      <c r="C4" s="119"/>
      <c r="D4" s="117"/>
      <c r="E4" s="118"/>
      <c r="F4" s="117"/>
      <c r="G4" s="117"/>
      <c r="H4" s="118"/>
      <c r="I4" s="117"/>
    </row>
    <row r="5" spans="1:255" s="121" customFormat="1" ht="18.75">
      <c r="B5" s="473" t="str">
        <f>'Número pensiones (IP-J-V)'!$C$5</f>
        <v>1 de  Noviembre de 2022</v>
      </c>
      <c r="C5" s="473"/>
      <c r="D5" s="473"/>
      <c r="E5" s="473"/>
      <c r="F5" s="473"/>
      <c r="G5" s="473"/>
      <c r="H5" s="473"/>
      <c r="I5" s="473"/>
      <c r="K5" s="7" t="s">
        <v>173</v>
      </c>
    </row>
    <row r="6" spans="1:255" s="121" customFormat="1" ht="6" customHeight="1">
      <c r="B6" s="6"/>
      <c r="C6" s="92"/>
      <c r="D6" s="117"/>
      <c r="E6" s="118"/>
      <c r="F6" s="117"/>
      <c r="G6" s="117"/>
      <c r="H6" s="118"/>
      <c r="I6" s="117"/>
      <c r="K6" s="7"/>
    </row>
    <row r="7" spans="1:255" ht="24.75" customHeight="1">
      <c r="B7" s="470" t="s">
        <v>162</v>
      </c>
      <c r="C7" s="468" t="s">
        <v>47</v>
      </c>
      <c r="D7" s="465" t="s">
        <v>110</v>
      </c>
      <c r="E7" s="466"/>
      <c r="F7" s="467"/>
      <c r="G7" s="465" t="s">
        <v>215</v>
      </c>
      <c r="H7" s="466"/>
      <c r="I7" s="467"/>
    </row>
    <row r="8" spans="1:255" ht="69" customHeight="1">
      <c r="B8" s="471"/>
      <c r="C8" s="469"/>
      <c r="D8" s="263" t="s">
        <v>110</v>
      </c>
      <c r="E8" s="265" t="s">
        <v>214</v>
      </c>
      <c r="F8" s="263" t="s">
        <v>212</v>
      </c>
      <c r="G8" s="263" t="s">
        <v>213</v>
      </c>
      <c r="H8" s="265" t="s">
        <v>214</v>
      </c>
      <c r="I8" s="263" t="s">
        <v>212</v>
      </c>
    </row>
    <row r="9" spans="1:255" ht="29.25" hidden="1" customHeight="1">
      <c r="B9" s="122"/>
      <c r="C9" s="97"/>
      <c r="D9" s="97"/>
      <c r="E9" s="98"/>
      <c r="F9" s="97"/>
      <c r="G9" s="97"/>
      <c r="H9" s="98"/>
      <c r="I9" s="97"/>
    </row>
    <row r="10" spans="1:255" s="126" customFormat="1" ht="18" customHeight="1">
      <c r="A10" s="10"/>
      <c r="B10" s="123"/>
      <c r="C10" s="124" t="s">
        <v>52</v>
      </c>
      <c r="D10" s="125">
        <v>1620630</v>
      </c>
      <c r="E10" s="237">
        <v>0.16246536171482293</v>
      </c>
      <c r="F10" s="237">
        <v>9.0618376714426407E-3</v>
      </c>
      <c r="G10" s="163">
        <v>977.80197136915899</v>
      </c>
      <c r="H10" s="237">
        <v>0.89376947569433973</v>
      </c>
      <c r="I10" s="237">
        <v>5.2697174858199025E-2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</row>
    <row r="11" spans="1:255" s="129" customFormat="1" ht="18" customHeight="1">
      <c r="B11" s="123">
        <v>4</v>
      </c>
      <c r="C11" s="127" t="s">
        <v>53</v>
      </c>
      <c r="D11" s="128">
        <v>111090</v>
      </c>
      <c r="E11" s="238">
        <v>1.1136580856148336E-2</v>
      </c>
      <c r="F11" s="238">
        <v>1.1389397208641849E-2</v>
      </c>
      <c r="G11" s="164">
        <v>889.13539688540834</v>
      </c>
      <c r="H11" s="238">
        <v>0.81272292423669712</v>
      </c>
      <c r="I11" s="238">
        <v>5.6252231763449512E-2</v>
      </c>
    </row>
    <row r="12" spans="1:255" s="130" customFormat="1" ht="18" customHeight="1">
      <c r="B12" s="123">
        <v>11</v>
      </c>
      <c r="C12" s="127" t="s">
        <v>54</v>
      </c>
      <c r="D12" s="128">
        <v>226922</v>
      </c>
      <c r="E12" s="238">
        <v>2.2748539031766071E-2</v>
      </c>
      <c r="F12" s="238">
        <v>7.5302140960635811E-3</v>
      </c>
      <c r="G12" s="164">
        <v>1083.8301757432066</v>
      </c>
      <c r="H12" s="238">
        <v>0.99068559512035326</v>
      </c>
      <c r="I12" s="238">
        <v>5.1200114367845773E-2</v>
      </c>
    </row>
    <row r="13" spans="1:255" s="130" customFormat="1" ht="18" customHeight="1">
      <c r="B13" s="123">
        <v>14</v>
      </c>
      <c r="C13" s="127" t="s">
        <v>55</v>
      </c>
      <c r="D13" s="128">
        <v>175124</v>
      </c>
      <c r="E13" s="238">
        <v>1.7555878889658129E-2</v>
      </c>
      <c r="F13" s="238">
        <v>3.5184230130078653E-3</v>
      </c>
      <c r="G13" s="164">
        <v>907.93527654690422</v>
      </c>
      <c r="H13" s="238">
        <v>0.8299071385051997</v>
      </c>
      <c r="I13" s="238">
        <v>5.580838758220974E-2</v>
      </c>
    </row>
    <row r="14" spans="1:255" s="130" customFormat="1" ht="18" customHeight="1">
      <c r="B14" s="123">
        <v>18</v>
      </c>
      <c r="C14" s="127" t="s">
        <v>56</v>
      </c>
      <c r="D14" s="128">
        <v>192822</v>
      </c>
      <c r="E14" s="238">
        <v>1.9330072858441214E-2</v>
      </c>
      <c r="F14" s="238">
        <v>1.0359192014461893E-2</v>
      </c>
      <c r="G14" s="164">
        <v>929.38145372415977</v>
      </c>
      <c r="H14" s="238">
        <v>0.84951022695523004</v>
      </c>
      <c r="I14" s="238">
        <v>5.4701846132455989E-2</v>
      </c>
    </row>
    <row r="15" spans="1:255" s="130" customFormat="1" ht="18" customHeight="1">
      <c r="B15" s="123">
        <v>21</v>
      </c>
      <c r="C15" s="127" t="s">
        <v>57</v>
      </c>
      <c r="D15" s="128">
        <v>100975</v>
      </c>
      <c r="E15" s="238">
        <v>1.0122569555761799E-2</v>
      </c>
      <c r="F15" s="238">
        <v>1.1368189102564097E-2</v>
      </c>
      <c r="G15" s="164">
        <v>992.04123644466472</v>
      </c>
      <c r="H15" s="238">
        <v>0.90678501550040824</v>
      </c>
      <c r="I15" s="238">
        <v>5.0682452509115183E-2</v>
      </c>
    </row>
    <row r="16" spans="1:255" s="130" customFormat="1" ht="18" customHeight="1">
      <c r="B16" s="123">
        <v>23</v>
      </c>
      <c r="C16" s="127" t="s">
        <v>58</v>
      </c>
      <c r="D16" s="128">
        <v>145024</v>
      </c>
      <c r="E16" s="238">
        <v>1.4538405815843519E-2</v>
      </c>
      <c r="F16" s="238">
        <v>4.4604515860922067E-3</v>
      </c>
      <c r="G16" s="164">
        <v>899.00908222087378</v>
      </c>
      <c r="H16" s="238">
        <v>0.82174806309287374</v>
      </c>
      <c r="I16" s="238">
        <v>5.4073690796701879E-2</v>
      </c>
    </row>
    <row r="17" spans="1:457" s="130" customFormat="1" ht="18" customHeight="1">
      <c r="B17" s="123">
        <v>29</v>
      </c>
      <c r="C17" s="127" t="s">
        <v>59</v>
      </c>
      <c r="D17" s="128">
        <v>278860</v>
      </c>
      <c r="E17" s="238">
        <v>2.7955233932356875E-2</v>
      </c>
      <c r="F17" s="238">
        <v>1.1997648373821557E-2</v>
      </c>
      <c r="G17" s="164">
        <v>994.34061059312944</v>
      </c>
      <c r="H17" s="238">
        <v>0.90888678097774789</v>
      </c>
      <c r="I17" s="238">
        <v>5.2292650635880511E-2</v>
      </c>
    </row>
    <row r="18" spans="1:457" s="130" customFormat="1" ht="18" customHeight="1">
      <c r="B18" s="123">
        <v>41</v>
      </c>
      <c r="C18" s="127" t="s">
        <v>60</v>
      </c>
      <c r="D18" s="128">
        <v>389813</v>
      </c>
      <c r="E18" s="238">
        <v>3.9078080774846986E-2</v>
      </c>
      <c r="F18" s="238">
        <v>1.0187052000352415E-2</v>
      </c>
      <c r="G18" s="164">
        <v>1010.4812276142671</v>
      </c>
      <c r="H18" s="238">
        <v>0.92364027016550798</v>
      </c>
      <c r="I18" s="238">
        <v>5.0708094416590077E-2</v>
      </c>
    </row>
    <row r="19" spans="1:457" s="130" customFormat="1" ht="18" hidden="1" customHeight="1">
      <c r="B19" s="123"/>
      <c r="C19" s="127"/>
      <c r="D19" s="128"/>
      <c r="E19" s="238"/>
      <c r="F19" s="238"/>
      <c r="G19" s="164"/>
      <c r="H19" s="238"/>
      <c r="I19" s="238"/>
    </row>
    <row r="20" spans="1:457" s="131" customFormat="1" ht="18" customHeight="1">
      <c r="A20" s="10"/>
      <c r="B20" s="123"/>
      <c r="C20" s="124" t="s">
        <v>61</v>
      </c>
      <c r="D20" s="125">
        <v>307584</v>
      </c>
      <c r="E20" s="237">
        <v>3.0834765379939958E-2</v>
      </c>
      <c r="F20" s="237">
        <v>4.3034486361528401E-3</v>
      </c>
      <c r="G20" s="163">
        <v>1157.219483978361</v>
      </c>
      <c r="H20" s="237">
        <v>1.0577678116258673</v>
      </c>
      <c r="I20" s="237">
        <v>5.4736228913456308E-2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</row>
    <row r="21" spans="1:457" s="129" customFormat="1" ht="18" customHeight="1">
      <c r="B21" s="123">
        <v>22</v>
      </c>
      <c r="C21" s="127" t="s">
        <v>62</v>
      </c>
      <c r="D21" s="128">
        <v>53771</v>
      </c>
      <c r="E21" s="238">
        <v>5.3904499884413742E-3</v>
      </c>
      <c r="F21" s="238">
        <v>2.0685799478195044E-3</v>
      </c>
      <c r="G21" s="164">
        <v>1048.0077895147945</v>
      </c>
      <c r="H21" s="238">
        <v>0.95794179188107709</v>
      </c>
      <c r="I21" s="238">
        <v>5.3741567153456682E-2</v>
      </c>
    </row>
    <row r="22" spans="1:457" s="130" customFormat="1" ht="18" customHeight="1">
      <c r="B22" s="123">
        <v>40</v>
      </c>
      <c r="C22" s="127" t="s">
        <v>63</v>
      </c>
      <c r="D22" s="128">
        <v>35805</v>
      </c>
      <c r="E22" s="238">
        <v>3.5893894819910991E-3</v>
      </c>
      <c r="F22" s="238">
        <v>-4.6701692936368389E-3</v>
      </c>
      <c r="G22" s="164">
        <v>1055.0382139366009</v>
      </c>
      <c r="H22" s="238">
        <v>0.96436802023137191</v>
      </c>
      <c r="I22" s="238">
        <v>5.3676942002547134E-2</v>
      </c>
    </row>
    <row r="23" spans="1:457" s="130" customFormat="1" ht="18" customHeight="1">
      <c r="B23" s="123">
        <v>50</v>
      </c>
      <c r="C23" s="130" t="s">
        <v>64</v>
      </c>
      <c r="D23" s="132">
        <v>218008</v>
      </c>
      <c r="E23" s="239">
        <v>2.1854925909507487E-2</v>
      </c>
      <c r="F23" s="239">
        <v>6.3471400940762202E-3</v>
      </c>
      <c r="G23" s="165">
        <v>1200.9381658471254</v>
      </c>
      <c r="H23" s="239">
        <v>1.0977293012894436</v>
      </c>
      <c r="I23" s="239">
        <v>5.4841975265743415E-2</v>
      </c>
    </row>
    <row r="24" spans="1:457" s="130" customFormat="1" ht="18" hidden="1" customHeight="1">
      <c r="B24" s="123"/>
      <c r="D24" s="132"/>
      <c r="E24" s="239"/>
      <c r="F24" s="239"/>
      <c r="G24" s="165"/>
      <c r="H24" s="239"/>
      <c r="I24" s="239"/>
    </row>
    <row r="25" spans="1:457" s="126" customFormat="1" ht="18" customHeight="1">
      <c r="A25" s="10"/>
      <c r="B25" s="123">
        <v>33</v>
      </c>
      <c r="C25" s="124" t="s">
        <v>65</v>
      </c>
      <c r="D25" s="125">
        <v>299637</v>
      </c>
      <c r="E25" s="237">
        <v>3.0038092339487975E-2</v>
      </c>
      <c r="F25" s="237">
        <v>-3.1704314847467163E-3</v>
      </c>
      <c r="G25" s="163">
        <v>1282.7003195866992</v>
      </c>
      <c r="H25" s="237">
        <v>1.1724647992933328</v>
      </c>
      <c r="I25" s="237">
        <v>5.0874770946438108E-2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</row>
    <row r="26" spans="1:457" s="126" customFormat="1" ht="18" hidden="1" customHeight="1">
      <c r="A26" s="10"/>
      <c r="B26" s="123"/>
      <c r="C26" s="124"/>
      <c r="D26" s="125"/>
      <c r="E26" s="237"/>
      <c r="F26" s="237"/>
      <c r="G26" s="163"/>
      <c r="H26" s="237"/>
      <c r="I26" s="237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</row>
    <row r="27" spans="1:457" s="126" customFormat="1" ht="18" customHeight="1">
      <c r="A27" s="10"/>
      <c r="B27" s="123">
        <v>7</v>
      </c>
      <c r="C27" s="124" t="s">
        <v>178</v>
      </c>
      <c r="D27" s="125">
        <v>202285</v>
      </c>
      <c r="E27" s="237">
        <v>2.0278722283607581E-2</v>
      </c>
      <c r="F27" s="237">
        <v>1.162732546509293E-2</v>
      </c>
      <c r="G27" s="163">
        <v>1020.1306962948319</v>
      </c>
      <c r="H27" s="237">
        <v>0.9324604615906501</v>
      </c>
      <c r="I27" s="237">
        <v>5.5648432754080046E-2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</row>
    <row r="28" spans="1:457" s="126" customFormat="1" ht="18" hidden="1" customHeight="1">
      <c r="A28" s="10"/>
      <c r="B28" s="123"/>
      <c r="C28" s="124"/>
      <c r="D28" s="125"/>
      <c r="E28" s="237"/>
      <c r="F28" s="237"/>
      <c r="G28" s="163"/>
      <c r="H28" s="237"/>
      <c r="I28" s="237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</row>
    <row r="29" spans="1:457" s="126" customFormat="1" ht="18" customHeight="1">
      <c r="A29" s="10"/>
      <c r="B29" s="123"/>
      <c r="C29" s="124" t="s">
        <v>66</v>
      </c>
      <c r="D29" s="125">
        <v>348850</v>
      </c>
      <c r="E29" s="237">
        <v>3.4971610691037422E-2</v>
      </c>
      <c r="F29" s="237">
        <v>1.7512235814330701E-2</v>
      </c>
      <c r="G29" s="163">
        <v>997.35698543786725</v>
      </c>
      <c r="H29" s="237">
        <v>0.91164392796907989</v>
      </c>
      <c r="I29" s="237">
        <v>5.201357003363416E-2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</row>
    <row r="30" spans="1:457" s="129" customFormat="1" ht="18" customHeight="1">
      <c r="B30" s="123">
        <v>35</v>
      </c>
      <c r="C30" s="127" t="s">
        <v>67</v>
      </c>
      <c r="D30" s="128">
        <v>183197</v>
      </c>
      <c r="E30" s="238">
        <v>1.8365183212744683E-2</v>
      </c>
      <c r="F30" s="238">
        <v>1.6648445867578188E-2</v>
      </c>
      <c r="G30" s="164">
        <v>1013.0487207214088</v>
      </c>
      <c r="H30" s="238">
        <v>0.92598711240495002</v>
      </c>
      <c r="I30" s="238">
        <v>5.3737359658362571E-2</v>
      </c>
    </row>
    <row r="31" spans="1:457" s="130" customFormat="1" ht="18" customHeight="1">
      <c r="B31" s="123">
        <v>38</v>
      </c>
      <c r="C31" s="127" t="s">
        <v>68</v>
      </c>
      <c r="D31" s="128">
        <v>165653</v>
      </c>
      <c r="E31" s="238">
        <v>1.6606427478292739E-2</v>
      </c>
      <c r="F31" s="238">
        <v>1.8469218993046432E-2</v>
      </c>
      <c r="G31" s="164">
        <v>980.00336776273366</v>
      </c>
      <c r="H31" s="238">
        <v>0.8957816836445095</v>
      </c>
      <c r="I31" s="238">
        <v>5.0079561019004792E-2</v>
      </c>
    </row>
    <row r="32" spans="1:457" s="130" customFormat="1" ht="18" hidden="1" customHeight="1">
      <c r="B32" s="123"/>
      <c r="C32" s="127"/>
      <c r="D32" s="128"/>
      <c r="E32" s="238"/>
      <c r="F32" s="238"/>
      <c r="G32" s="164"/>
      <c r="H32" s="238"/>
      <c r="I32" s="238"/>
    </row>
    <row r="33" spans="1:255" s="130" customFormat="1" ht="18" customHeight="1">
      <c r="B33" s="123">
        <v>39</v>
      </c>
      <c r="C33" s="124" t="s">
        <v>69</v>
      </c>
      <c r="D33" s="125">
        <v>143909</v>
      </c>
      <c r="E33" s="237">
        <v>1.4426628989355037E-2</v>
      </c>
      <c r="F33" s="237">
        <v>2.9410329855665829E-3</v>
      </c>
      <c r="G33" s="163">
        <v>1156.0236072101115</v>
      </c>
      <c r="H33" s="237">
        <v>1.0566747087446604</v>
      </c>
      <c r="I33" s="237">
        <v>5.3974569517567961E-2</v>
      </c>
    </row>
    <row r="34" spans="1:255" s="130" customFormat="1" ht="18" hidden="1" customHeight="1">
      <c r="B34" s="123"/>
      <c r="C34" s="124"/>
      <c r="D34" s="125"/>
      <c r="E34" s="237"/>
      <c r="F34" s="237"/>
      <c r="G34" s="163"/>
      <c r="H34" s="237"/>
      <c r="I34" s="237"/>
    </row>
    <row r="35" spans="1:255" s="126" customFormat="1" ht="18" customHeight="1">
      <c r="A35" s="10"/>
      <c r="B35" s="123"/>
      <c r="C35" s="124" t="s">
        <v>70</v>
      </c>
      <c r="D35" s="125">
        <v>617057</v>
      </c>
      <c r="E35" s="237">
        <v>6.185889975112363E-2</v>
      </c>
      <c r="F35" s="237">
        <v>1.8378861062628982E-3</v>
      </c>
      <c r="G35" s="163">
        <v>1090.1064964987029</v>
      </c>
      <c r="H35" s="237">
        <v>0.9964225276232348</v>
      </c>
      <c r="I35" s="237">
        <v>5.5735368165315435E-2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</row>
    <row r="36" spans="1:255" s="133" customFormat="1" ht="18" customHeight="1">
      <c r="B36" s="123">
        <v>5</v>
      </c>
      <c r="C36" s="127" t="s">
        <v>71</v>
      </c>
      <c r="D36" s="128">
        <v>38919</v>
      </c>
      <c r="E36" s="238">
        <v>3.9015626099598265E-3</v>
      </c>
      <c r="F36" s="238">
        <v>1.6213712168005046E-3</v>
      </c>
      <c r="G36" s="164">
        <v>954.0935429995634</v>
      </c>
      <c r="H36" s="238">
        <v>0.87209855436887007</v>
      </c>
      <c r="I36" s="238">
        <v>5.7280707780491547E-2</v>
      </c>
    </row>
    <row r="37" spans="1:255" s="130" customFormat="1" ht="18" customHeight="1">
      <c r="B37" s="123">
        <v>9</v>
      </c>
      <c r="C37" s="127" t="s">
        <v>72</v>
      </c>
      <c r="D37" s="128">
        <v>91403</v>
      </c>
      <c r="E37" s="238">
        <v>9.1629930686337787E-3</v>
      </c>
      <c r="F37" s="238">
        <v>2.4677005417974573E-3</v>
      </c>
      <c r="G37" s="164">
        <v>1171.7129629224421</v>
      </c>
      <c r="H37" s="238">
        <v>1.0710157181101421</v>
      </c>
      <c r="I37" s="238">
        <v>5.6487403216377796E-2</v>
      </c>
    </row>
    <row r="38" spans="1:255" s="130" customFormat="1" ht="18" customHeight="1">
      <c r="B38" s="123">
        <v>24</v>
      </c>
      <c r="C38" s="127" t="s">
        <v>73</v>
      </c>
      <c r="D38" s="128">
        <v>139761</v>
      </c>
      <c r="E38" s="238">
        <v>1.401079914516291E-2</v>
      </c>
      <c r="F38" s="238">
        <v>-5.804647986512701E-3</v>
      </c>
      <c r="G38" s="164">
        <v>1086.5441221800077</v>
      </c>
      <c r="H38" s="238">
        <v>0.99316630446120857</v>
      </c>
      <c r="I38" s="238">
        <v>5.650876411503214E-2</v>
      </c>
    </row>
    <row r="39" spans="1:255" s="130" customFormat="1" ht="18" customHeight="1">
      <c r="B39" s="123">
        <v>34</v>
      </c>
      <c r="C39" s="130" t="s">
        <v>74</v>
      </c>
      <c r="D39" s="132">
        <v>42818</v>
      </c>
      <c r="E39" s="239">
        <v>4.2924306337074397E-3</v>
      </c>
      <c r="F39" s="239">
        <v>4.5985641218149187E-3</v>
      </c>
      <c r="G39" s="165">
        <v>1118.710432761922</v>
      </c>
      <c r="H39" s="239">
        <v>1.0225682359213824</v>
      </c>
      <c r="I39" s="239">
        <v>5.7602940787199186E-2</v>
      </c>
    </row>
    <row r="40" spans="1:255" s="130" customFormat="1" ht="18" customHeight="1">
      <c r="B40" s="123">
        <v>37</v>
      </c>
      <c r="C40" s="130" t="s">
        <v>75</v>
      </c>
      <c r="D40" s="132">
        <v>81087</v>
      </c>
      <c r="E40" s="239">
        <v>8.1288318649968515E-3</v>
      </c>
      <c r="F40" s="239">
        <v>9.257887720337532E-4</v>
      </c>
      <c r="G40" s="165">
        <v>1014.480734026416</v>
      </c>
      <c r="H40" s="239">
        <v>0.92729605820203354</v>
      </c>
      <c r="I40" s="239">
        <v>5.5924436320168525E-2</v>
      </c>
    </row>
    <row r="41" spans="1:255" s="130" customFormat="1" ht="18" customHeight="1">
      <c r="B41" s="123">
        <v>40</v>
      </c>
      <c r="C41" s="127" t="s">
        <v>76</v>
      </c>
      <c r="D41" s="128">
        <v>34366</v>
      </c>
      <c r="E41" s="238">
        <v>3.4451322144422878E-3</v>
      </c>
      <c r="F41" s="238">
        <v>1.1895648077262733E-2</v>
      </c>
      <c r="G41" s="164">
        <v>1039.522623814235</v>
      </c>
      <c r="H41" s="238">
        <v>0.95018584300653197</v>
      </c>
      <c r="I41" s="238">
        <v>6.0231386870100323E-2</v>
      </c>
    </row>
    <row r="42" spans="1:255" s="130" customFormat="1" ht="18" customHeight="1">
      <c r="B42" s="123">
        <v>42</v>
      </c>
      <c r="C42" s="127" t="s">
        <v>77</v>
      </c>
      <c r="D42" s="128">
        <v>22435</v>
      </c>
      <c r="E42" s="238">
        <v>2.2490700468780983E-3</v>
      </c>
      <c r="F42" s="238">
        <v>4.3423762198944171E-3</v>
      </c>
      <c r="G42" s="164">
        <v>1042.1325317584133</v>
      </c>
      <c r="H42" s="238">
        <v>0.95257145494348938</v>
      </c>
      <c r="I42" s="238">
        <v>6.0177553913757453E-2</v>
      </c>
    </row>
    <row r="43" spans="1:255" s="130" customFormat="1" ht="18" customHeight="1">
      <c r="B43" s="123">
        <v>47</v>
      </c>
      <c r="C43" s="127" t="s">
        <v>78</v>
      </c>
      <c r="D43" s="128">
        <v>118460</v>
      </c>
      <c r="E43" s="238">
        <v>1.1875410641995968E-2</v>
      </c>
      <c r="F43" s="238">
        <v>9.9924971011526864E-3</v>
      </c>
      <c r="G43" s="164">
        <v>1208.6607873543817</v>
      </c>
      <c r="H43" s="238">
        <v>1.1047882391701489</v>
      </c>
      <c r="I43" s="238">
        <v>4.9740581098614456E-2</v>
      </c>
    </row>
    <row r="44" spans="1:255" s="130" customFormat="1" ht="18" customHeight="1">
      <c r="B44" s="123">
        <v>49</v>
      </c>
      <c r="C44" s="127" t="s">
        <v>79</v>
      </c>
      <c r="D44" s="128">
        <v>47808</v>
      </c>
      <c r="E44" s="238">
        <v>4.7926695253464732E-3</v>
      </c>
      <c r="F44" s="238">
        <v>-5.9053480828412663E-3</v>
      </c>
      <c r="G44" s="164">
        <v>922.99045138888937</v>
      </c>
      <c r="H44" s="238">
        <v>0.84366846863032341</v>
      </c>
      <c r="I44" s="238">
        <v>5.6863894229369993E-2</v>
      </c>
    </row>
    <row r="45" spans="1:255" s="130" customFormat="1" ht="18" hidden="1" customHeight="1">
      <c r="B45" s="123"/>
      <c r="C45" s="127"/>
      <c r="D45" s="128"/>
      <c r="E45" s="238"/>
      <c r="F45" s="238"/>
      <c r="G45" s="164"/>
      <c r="H45" s="238"/>
      <c r="I45" s="238"/>
    </row>
    <row r="46" spans="1:255" s="126" customFormat="1" ht="18" customHeight="1">
      <c r="A46" s="10"/>
      <c r="B46" s="123"/>
      <c r="C46" s="124" t="s">
        <v>80</v>
      </c>
      <c r="D46" s="125">
        <v>382596</v>
      </c>
      <c r="E46" s="237">
        <v>3.8354588975055622E-2</v>
      </c>
      <c r="F46" s="237">
        <v>8.4530653234542452E-3</v>
      </c>
      <c r="G46" s="163">
        <v>1012.328913396899</v>
      </c>
      <c r="H46" s="237">
        <v>0.9253291654649094</v>
      </c>
      <c r="I46" s="237">
        <v>5.4665013477965818E-2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</row>
    <row r="47" spans="1:255" s="129" customFormat="1" ht="18" customHeight="1">
      <c r="B47" s="123">
        <v>2</v>
      </c>
      <c r="C47" s="127" t="s">
        <v>81</v>
      </c>
      <c r="D47" s="128">
        <v>73418</v>
      </c>
      <c r="E47" s="238">
        <v>7.3600278449608304E-3</v>
      </c>
      <c r="F47" s="238">
        <v>2.8274439633388937E-3</v>
      </c>
      <c r="G47" s="164">
        <v>977.19275164128703</v>
      </c>
      <c r="H47" s="238">
        <v>0.89321261243091199</v>
      </c>
      <c r="I47" s="238">
        <v>5.6527237756067272E-2</v>
      </c>
    </row>
    <row r="48" spans="1:255" s="130" customFormat="1" ht="18" customHeight="1">
      <c r="B48" s="123">
        <v>13</v>
      </c>
      <c r="C48" s="127" t="s">
        <v>82</v>
      </c>
      <c r="D48" s="128">
        <v>100702</v>
      </c>
      <c r="E48" s="238">
        <v>1.0095201776720226E-2</v>
      </c>
      <c r="F48" s="238">
        <v>5.4013039007199115E-3</v>
      </c>
      <c r="G48" s="164">
        <v>1015.9967290619845</v>
      </c>
      <c r="H48" s="238">
        <v>0.9286817683230697</v>
      </c>
      <c r="I48" s="238">
        <v>5.2875504751840552E-2</v>
      </c>
    </row>
    <row r="49" spans="1:255" s="133" customFormat="1" ht="18" customHeight="1">
      <c r="B49" s="123">
        <v>16</v>
      </c>
      <c r="C49" s="130" t="s">
        <v>83</v>
      </c>
      <c r="D49" s="128">
        <v>44629</v>
      </c>
      <c r="E49" s="238">
        <v>4.4739802595107044E-3</v>
      </c>
      <c r="F49" s="238">
        <v>1.2788297585928365E-3</v>
      </c>
      <c r="G49" s="164">
        <v>928.34573707678828</v>
      </c>
      <c r="H49" s="238">
        <v>0.84856352000229462</v>
      </c>
      <c r="I49" s="238">
        <v>5.4383153756131009E-2</v>
      </c>
    </row>
    <row r="50" spans="1:255" s="130" customFormat="1" ht="18" customHeight="1">
      <c r="B50" s="123">
        <v>19</v>
      </c>
      <c r="C50" s="130" t="s">
        <v>84</v>
      </c>
      <c r="D50" s="132">
        <v>43697</v>
      </c>
      <c r="E50" s="239">
        <v>4.3805488673248167E-3</v>
      </c>
      <c r="F50" s="239">
        <v>2.0433422072766438E-2</v>
      </c>
      <c r="G50" s="165">
        <v>1160.0665446140472</v>
      </c>
      <c r="H50" s="239">
        <v>1.0603701953049103</v>
      </c>
      <c r="I50" s="239">
        <v>5.5381943352331264E-2</v>
      </c>
    </row>
    <row r="51" spans="1:255" s="130" customFormat="1" ht="18" customHeight="1">
      <c r="B51" s="123">
        <v>45</v>
      </c>
      <c r="C51" s="127" t="s">
        <v>85</v>
      </c>
      <c r="D51" s="128">
        <v>120150</v>
      </c>
      <c r="E51" s="238">
        <v>1.2044830226539047E-2</v>
      </c>
      <c r="F51" s="238">
        <v>1.2872714397713869E-2</v>
      </c>
      <c r="G51" s="164">
        <v>1008.1896229712862</v>
      </c>
      <c r="H51" s="238">
        <v>0.9215456064808073</v>
      </c>
      <c r="I51" s="238">
        <v>5.3883419415968303E-2</v>
      </c>
    </row>
    <row r="52" spans="1:255" s="130" customFormat="1" ht="18" hidden="1" customHeight="1">
      <c r="B52" s="123"/>
      <c r="C52" s="127"/>
      <c r="D52" s="128"/>
      <c r="E52" s="238"/>
      <c r="F52" s="238"/>
      <c r="G52" s="164"/>
      <c r="H52" s="238"/>
      <c r="I52" s="238"/>
    </row>
    <row r="53" spans="1:255" s="126" customFormat="1" ht="18" customHeight="1">
      <c r="A53" s="10"/>
      <c r="B53" s="123"/>
      <c r="C53" s="124" t="s">
        <v>86</v>
      </c>
      <c r="D53" s="125">
        <v>1760301</v>
      </c>
      <c r="E53" s="237">
        <v>0.17646713851524687</v>
      </c>
      <c r="F53" s="237">
        <v>7.2550013675725111E-3</v>
      </c>
      <c r="G53" s="163">
        <v>1137.4821563073594</v>
      </c>
      <c r="H53" s="237">
        <v>1.0397267138160342</v>
      </c>
      <c r="I53" s="237">
        <v>5.4619011331727307E-2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</row>
    <row r="54" spans="1:255" s="129" customFormat="1" ht="18" customHeight="1">
      <c r="B54" s="123">
        <v>8</v>
      </c>
      <c r="C54" s="130" t="s">
        <v>87</v>
      </c>
      <c r="D54" s="132">
        <v>1320514</v>
      </c>
      <c r="E54" s="239">
        <v>0.1323792504516686</v>
      </c>
      <c r="F54" s="239">
        <v>6.5967405058466877E-3</v>
      </c>
      <c r="G54" s="165">
        <v>1173.8510749980694</v>
      </c>
      <c r="H54" s="239">
        <v>1.0729700804092213</v>
      </c>
      <c r="I54" s="239">
        <v>5.387393961282827E-2</v>
      </c>
    </row>
    <row r="55" spans="1:255" s="130" customFormat="1" ht="18" customHeight="1">
      <c r="B55" s="123">
        <v>17</v>
      </c>
      <c r="C55" s="130" t="s">
        <v>179</v>
      </c>
      <c r="D55" s="132">
        <v>162902</v>
      </c>
      <c r="E55" s="239">
        <v>1.6330644474104566E-2</v>
      </c>
      <c r="F55" s="239">
        <v>9.4874543753213914E-3</v>
      </c>
      <c r="G55" s="165">
        <v>1019.1634750954573</v>
      </c>
      <c r="H55" s="239">
        <v>0.93157636357330309</v>
      </c>
      <c r="I55" s="239">
        <v>5.8007168547543619E-2</v>
      </c>
    </row>
    <row r="56" spans="1:255" s="133" customFormat="1" ht="18" customHeight="1">
      <c r="B56" s="123">
        <v>25</v>
      </c>
      <c r="C56" s="130" t="s">
        <v>185</v>
      </c>
      <c r="D56" s="128">
        <v>100912</v>
      </c>
      <c r="E56" s="238">
        <v>1.0116253914444514E-2</v>
      </c>
      <c r="F56" s="238">
        <v>6.7842605156038793E-3</v>
      </c>
      <c r="G56" s="164">
        <v>976.57357152766792</v>
      </c>
      <c r="H56" s="238">
        <v>0.89264664477926692</v>
      </c>
      <c r="I56" s="238">
        <v>5.8788064603539469E-2</v>
      </c>
    </row>
    <row r="57" spans="1:255" s="130" customFormat="1" ht="18" customHeight="1">
      <c r="B57" s="123">
        <v>43</v>
      </c>
      <c r="C57" s="130" t="s">
        <v>88</v>
      </c>
      <c r="D57" s="132">
        <v>175973</v>
      </c>
      <c r="E57" s="239">
        <v>1.7640989675029178E-2</v>
      </c>
      <c r="F57" s="239">
        <v>1.0415769497987393E-2</v>
      </c>
      <c r="G57" s="165">
        <v>1066.3706256641651</v>
      </c>
      <c r="H57" s="239">
        <v>0.97472652224371192</v>
      </c>
      <c r="I57" s="239">
        <v>5.6219542225189434E-2</v>
      </c>
    </row>
    <row r="58" spans="1:255" s="130" customFormat="1" ht="18" hidden="1" customHeight="1">
      <c r="B58" s="123"/>
      <c r="D58" s="132"/>
      <c r="E58" s="239"/>
      <c r="F58" s="239"/>
      <c r="G58" s="165"/>
      <c r="H58" s="239"/>
      <c r="I58" s="239"/>
    </row>
    <row r="59" spans="1:255" s="126" customFormat="1" ht="18" customHeight="1">
      <c r="A59" s="10"/>
      <c r="B59" s="123"/>
      <c r="C59" s="124" t="s">
        <v>89</v>
      </c>
      <c r="D59" s="125">
        <v>1021228</v>
      </c>
      <c r="E59" s="237">
        <v>0.10237634525666266</v>
      </c>
      <c r="F59" s="237">
        <v>7.6509116168741453E-3</v>
      </c>
      <c r="G59" s="163">
        <v>1008.3386969413294</v>
      </c>
      <c r="H59" s="237">
        <v>0.9216818690042492</v>
      </c>
      <c r="I59" s="237">
        <v>5.3540942440776673E-2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</row>
    <row r="60" spans="1:255" s="129" customFormat="1" ht="18" customHeight="1">
      <c r="B60" s="123">
        <v>3</v>
      </c>
      <c r="C60" s="130" t="s">
        <v>90</v>
      </c>
      <c r="D60" s="132">
        <v>331022</v>
      </c>
      <c r="E60" s="239">
        <v>3.3184384446520249E-2</v>
      </c>
      <c r="F60" s="239">
        <v>1.2922316163758163E-2</v>
      </c>
      <c r="G60" s="165">
        <v>946.57072487629239</v>
      </c>
      <c r="H60" s="239">
        <v>0.86522224872963605</v>
      </c>
      <c r="I60" s="239">
        <v>5.3207306499466256E-2</v>
      </c>
    </row>
    <row r="61" spans="1:255" s="130" customFormat="1" ht="18" customHeight="1">
      <c r="B61" s="123">
        <v>12</v>
      </c>
      <c r="C61" s="130" t="s">
        <v>91</v>
      </c>
      <c r="D61" s="132">
        <v>135159</v>
      </c>
      <c r="E61" s="239">
        <v>1.3549456584176372E-2</v>
      </c>
      <c r="F61" s="239">
        <v>5.6622866411701889E-3</v>
      </c>
      <c r="G61" s="165">
        <v>979.45407608816311</v>
      </c>
      <c r="H61" s="239">
        <v>0.89527959820557679</v>
      </c>
      <c r="I61" s="239">
        <v>5.6629512133049564E-2</v>
      </c>
    </row>
    <row r="62" spans="1:255" s="130" customFormat="1" ht="18" customHeight="1">
      <c r="B62" s="123">
        <v>46</v>
      </c>
      <c r="C62" s="130" t="s">
        <v>92</v>
      </c>
      <c r="D62" s="132">
        <v>555047</v>
      </c>
      <c r="E62" s="239">
        <v>5.5642504225966026E-2</v>
      </c>
      <c r="F62" s="239">
        <v>5.015599056270581E-3</v>
      </c>
      <c r="G62" s="165">
        <v>1052.209890045347</v>
      </c>
      <c r="H62" s="239">
        <v>0.96178276305722232</v>
      </c>
      <c r="I62" s="239">
        <v>5.3313494688278729E-2</v>
      </c>
    </row>
    <row r="63" spans="1:255" s="130" customFormat="1" ht="18" hidden="1" customHeight="1">
      <c r="B63" s="123"/>
      <c r="D63" s="132"/>
      <c r="E63" s="239"/>
      <c r="F63" s="239"/>
      <c r="G63" s="165"/>
      <c r="H63" s="239"/>
      <c r="I63" s="239"/>
    </row>
    <row r="64" spans="1:255" s="126" customFormat="1" ht="18" customHeight="1">
      <c r="A64" s="10"/>
      <c r="B64" s="123"/>
      <c r="C64" s="124" t="s">
        <v>93</v>
      </c>
      <c r="D64" s="125">
        <v>233161</v>
      </c>
      <c r="E64" s="237">
        <v>2.3373988018727181E-2</v>
      </c>
      <c r="F64" s="237">
        <v>5.2902981020461759E-3</v>
      </c>
      <c r="G64" s="163">
        <v>912.84403583789742</v>
      </c>
      <c r="H64" s="237">
        <v>0.83439403804752466</v>
      </c>
      <c r="I64" s="237">
        <v>5.5184696561824342E-2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</row>
    <row r="65" spans="1:255" s="129" customFormat="1" ht="18" customHeight="1">
      <c r="B65" s="123">
        <v>6</v>
      </c>
      <c r="C65" s="130" t="s">
        <v>94</v>
      </c>
      <c r="D65" s="132">
        <v>136823</v>
      </c>
      <c r="E65" s="239">
        <v>1.3716269713572635E-2</v>
      </c>
      <c r="F65" s="239">
        <v>7.5999145746035168E-3</v>
      </c>
      <c r="G65" s="165">
        <v>918.6690743515345</v>
      </c>
      <c r="H65" s="239">
        <v>0.83971847159406654</v>
      </c>
      <c r="I65" s="239">
        <v>5.4829138697289004E-2</v>
      </c>
    </row>
    <row r="66" spans="1:255" s="130" customFormat="1" ht="18" customHeight="1">
      <c r="B66" s="123">
        <v>10</v>
      </c>
      <c r="C66" s="127" t="s">
        <v>95</v>
      </c>
      <c r="D66" s="128">
        <v>96338</v>
      </c>
      <c r="E66" s="238">
        <v>9.6577183051545449E-3</v>
      </c>
      <c r="F66" s="238">
        <v>2.0282287842068314E-3</v>
      </c>
      <c r="G66" s="164">
        <v>904.57108804417771</v>
      </c>
      <c r="H66" s="238">
        <v>0.82683206903074513</v>
      </c>
      <c r="I66" s="238">
        <v>5.5641714336508885E-2</v>
      </c>
    </row>
    <row r="67" spans="1:255" s="130" customFormat="1" ht="18" hidden="1" customHeight="1">
      <c r="B67" s="123"/>
      <c r="C67" s="127"/>
      <c r="D67" s="128"/>
      <c r="E67" s="238"/>
      <c r="F67" s="238"/>
      <c r="G67" s="164"/>
      <c r="H67" s="238"/>
      <c r="I67" s="238"/>
    </row>
    <row r="68" spans="1:255" s="126" customFormat="1" ht="18" customHeight="1">
      <c r="A68" s="10"/>
      <c r="B68" s="123"/>
      <c r="C68" s="124" t="s">
        <v>96</v>
      </c>
      <c r="D68" s="125">
        <v>768909</v>
      </c>
      <c r="E68" s="237">
        <v>7.708180078783114E-2</v>
      </c>
      <c r="F68" s="237">
        <v>6.1293168739706694E-4</v>
      </c>
      <c r="G68" s="163">
        <v>934.59570176704926</v>
      </c>
      <c r="H68" s="237">
        <v>0.8542763614854233</v>
      </c>
      <c r="I68" s="237">
        <v>5.5761199242153392E-2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</row>
    <row r="69" spans="1:255" s="129" customFormat="1" ht="18" customHeight="1">
      <c r="B69" s="123">
        <v>15</v>
      </c>
      <c r="C69" s="130" t="s">
        <v>180</v>
      </c>
      <c r="D69" s="132">
        <v>302430</v>
      </c>
      <c r="E69" s="239">
        <v>3.0318085771221005E-2</v>
      </c>
      <c r="F69" s="239">
        <v>3.9270100615109715E-3</v>
      </c>
      <c r="G69" s="165">
        <v>980.64175782825771</v>
      </c>
      <c r="H69" s="239">
        <v>0.89636521034097638</v>
      </c>
      <c r="I69" s="239">
        <v>5.4504021085377996E-2</v>
      </c>
    </row>
    <row r="70" spans="1:255" s="130" customFormat="1" ht="18" customHeight="1">
      <c r="B70" s="123">
        <v>27</v>
      </c>
      <c r="C70" s="130" t="s">
        <v>97</v>
      </c>
      <c r="D70" s="132">
        <v>113918</v>
      </c>
      <c r="E70" s="239">
        <v>1.1420082977502081E-2</v>
      </c>
      <c r="F70" s="239">
        <v>-8.5379333153464687E-3</v>
      </c>
      <c r="G70" s="165">
        <v>840.60689531066282</v>
      </c>
      <c r="H70" s="239">
        <v>0.76836497172821616</v>
      </c>
      <c r="I70" s="239">
        <v>5.9933803560622279E-2</v>
      </c>
    </row>
    <row r="71" spans="1:255" s="130" customFormat="1" ht="18" customHeight="1">
      <c r="B71" s="123">
        <v>32</v>
      </c>
      <c r="C71" s="130" t="s">
        <v>181</v>
      </c>
      <c r="D71" s="132">
        <v>106612</v>
      </c>
      <c r="E71" s="239">
        <v>1.0687669081246616E-2</v>
      </c>
      <c r="F71" s="239">
        <v>-3.0764627224357799E-3</v>
      </c>
      <c r="G71" s="165">
        <v>811.69791937117805</v>
      </c>
      <c r="H71" s="239">
        <v>0.74194043892418204</v>
      </c>
      <c r="I71" s="239">
        <v>5.7490080233477237E-2</v>
      </c>
    </row>
    <row r="72" spans="1:255" s="130" customFormat="1" ht="18" customHeight="1">
      <c r="B72" s="134">
        <v>36</v>
      </c>
      <c r="C72" s="135" t="s">
        <v>98</v>
      </c>
      <c r="D72" s="132">
        <v>245949</v>
      </c>
      <c r="E72" s="239">
        <v>2.4655962957861439E-2</v>
      </c>
      <c r="F72" s="239">
        <v>2.437324486144421E-3</v>
      </c>
      <c r="G72" s="165">
        <v>974.7816203765816</v>
      </c>
      <c r="H72" s="239">
        <v>0.89100869426610352</v>
      </c>
      <c r="I72" s="239">
        <v>5.4081625587219406E-2</v>
      </c>
    </row>
    <row r="73" spans="1:255" s="130" customFormat="1" ht="18" hidden="1" customHeight="1">
      <c r="B73" s="134"/>
      <c r="C73" s="135"/>
      <c r="D73" s="132"/>
      <c r="E73" s="239"/>
      <c r="F73" s="239"/>
      <c r="G73" s="165"/>
      <c r="H73" s="239"/>
      <c r="I73" s="239"/>
    </row>
    <row r="74" spans="1:255" s="126" customFormat="1" ht="18" customHeight="1">
      <c r="A74" s="10"/>
      <c r="B74" s="123">
        <v>28</v>
      </c>
      <c r="C74" s="124" t="s">
        <v>99</v>
      </c>
      <c r="D74" s="125">
        <v>1214094</v>
      </c>
      <c r="E74" s="237">
        <v>0.12171082903919848</v>
      </c>
      <c r="F74" s="237">
        <v>1.671674488247521E-2</v>
      </c>
      <c r="G74" s="163">
        <v>1277.8606087255177</v>
      </c>
      <c r="H74" s="237">
        <v>1.1680410141450441</v>
      </c>
      <c r="I74" s="237">
        <v>5.0178147297657461E-2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</row>
    <row r="75" spans="1:255" s="126" customFormat="1" ht="18" hidden="1" customHeight="1">
      <c r="A75" s="10"/>
      <c r="B75" s="123"/>
      <c r="C75" s="124"/>
      <c r="D75" s="125"/>
      <c r="E75" s="237"/>
      <c r="F75" s="237"/>
      <c r="G75" s="163"/>
      <c r="H75" s="237"/>
      <c r="I75" s="237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</row>
    <row r="76" spans="1:255" s="126" customFormat="1" ht="18" customHeight="1">
      <c r="A76" s="10"/>
      <c r="B76" s="123">
        <v>30</v>
      </c>
      <c r="C76" s="124" t="s">
        <v>100</v>
      </c>
      <c r="D76" s="125">
        <v>255082</v>
      </c>
      <c r="E76" s="237">
        <v>2.5571530452318213E-2</v>
      </c>
      <c r="F76" s="237">
        <v>8.6079753267036541E-3</v>
      </c>
      <c r="G76" s="163">
        <v>967.13913361193659</v>
      </c>
      <c r="H76" s="237">
        <v>0.88402300433230929</v>
      </c>
      <c r="I76" s="237">
        <v>5.4188519678737945E-2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</row>
    <row r="77" spans="1:255" s="126" customFormat="1" ht="18" hidden="1" customHeight="1">
      <c r="A77" s="10"/>
      <c r="B77" s="123"/>
      <c r="C77" s="124"/>
      <c r="D77" s="125"/>
      <c r="E77" s="237"/>
      <c r="F77" s="237"/>
      <c r="G77" s="163"/>
      <c r="H77" s="237"/>
      <c r="I77" s="237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</row>
    <row r="78" spans="1:255" s="126" customFormat="1" ht="18" customHeight="1">
      <c r="A78" s="10"/>
      <c r="B78" s="123">
        <v>31</v>
      </c>
      <c r="C78" s="124" t="s">
        <v>101</v>
      </c>
      <c r="D78" s="125">
        <v>141465</v>
      </c>
      <c r="E78" s="237">
        <v>1.4181622205554276E-2</v>
      </c>
      <c r="F78" s="237">
        <v>8.4402021656533321E-3</v>
      </c>
      <c r="G78" s="163">
        <v>1256.2785774573206</v>
      </c>
      <c r="H78" s="237">
        <v>1.1483137469316371</v>
      </c>
      <c r="I78" s="237">
        <v>5.3083191304962085E-2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</row>
    <row r="79" spans="1:255" s="126" customFormat="1" ht="18" hidden="1" customHeight="1">
      <c r="A79" s="10"/>
      <c r="B79" s="123"/>
      <c r="C79" s="124"/>
      <c r="D79" s="125"/>
      <c r="E79" s="237"/>
      <c r="F79" s="237"/>
      <c r="G79" s="163"/>
      <c r="H79" s="237"/>
      <c r="I79" s="237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</row>
    <row r="80" spans="1:255" s="126" customFormat="1" ht="18" customHeight="1">
      <c r="A80" s="10"/>
      <c r="B80" s="123"/>
      <c r="C80" s="124" t="s">
        <v>102</v>
      </c>
      <c r="D80" s="125">
        <v>569270</v>
      </c>
      <c r="E80" s="237">
        <v>5.7068335439549589E-2</v>
      </c>
      <c r="F80" s="237">
        <v>3.4478260716288567E-3</v>
      </c>
      <c r="G80" s="163">
        <v>1356.1251938974469</v>
      </c>
      <c r="H80" s="237">
        <v>1.239579525318838</v>
      </c>
      <c r="I80" s="237">
        <v>5.2482224122657239E-2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</row>
    <row r="81" spans="1:255" s="129" customFormat="1" ht="18" customHeight="1">
      <c r="B81" s="123">
        <v>1</v>
      </c>
      <c r="C81" s="130" t="s">
        <v>182</v>
      </c>
      <c r="D81" s="128">
        <v>80555</v>
      </c>
      <c r="E81" s="238">
        <v>8.0754997827619888E-3</v>
      </c>
      <c r="F81" s="239">
        <v>1.07277289836889E-2</v>
      </c>
      <c r="G81" s="164">
        <v>1377.5094145614796</v>
      </c>
      <c r="H81" s="238">
        <v>1.2591259818107003</v>
      </c>
      <c r="I81" s="239">
        <v>5.1541056561640541E-2</v>
      </c>
    </row>
    <row r="82" spans="1:255" s="130" customFormat="1" ht="18" customHeight="1">
      <c r="B82" s="123">
        <v>20</v>
      </c>
      <c r="C82" s="130" t="s">
        <v>183</v>
      </c>
      <c r="D82" s="128">
        <v>192817</v>
      </c>
      <c r="E82" s="238">
        <v>1.9329571617066828E-2</v>
      </c>
      <c r="F82" s="239">
        <v>2.4226544182250898E-3</v>
      </c>
      <c r="G82" s="164">
        <v>1328.9464244853923</v>
      </c>
      <c r="H82" s="238">
        <v>1.2147365047495344</v>
      </c>
      <c r="I82" s="239">
        <v>5.3701261205808093E-2</v>
      </c>
    </row>
    <row r="83" spans="1:255" s="130" customFormat="1" ht="18" customHeight="1">
      <c r="B83" s="123">
        <v>48</v>
      </c>
      <c r="C83" s="130" t="s">
        <v>184</v>
      </c>
      <c r="D83" s="128">
        <v>295898</v>
      </c>
      <c r="E83" s="238">
        <v>2.9663264039720773E-2</v>
      </c>
      <c r="F83" s="239">
        <v>2.1506250359848433E-3</v>
      </c>
      <c r="G83" s="164">
        <v>1368.0141653880721</v>
      </c>
      <c r="H83" s="238">
        <v>1.2504467562376322</v>
      </c>
      <c r="I83" s="239">
        <v>5.1933662612775988E-2</v>
      </c>
    </row>
    <row r="84" spans="1:255" s="130" customFormat="1" ht="18" hidden="1" customHeight="1">
      <c r="B84" s="123"/>
      <c r="D84" s="128"/>
      <c r="E84" s="238"/>
      <c r="F84" s="239"/>
      <c r="G84" s="164"/>
      <c r="H84" s="238"/>
      <c r="I84" s="239"/>
    </row>
    <row r="85" spans="1:255" s="126" customFormat="1" ht="18" customHeight="1">
      <c r="A85" s="10"/>
      <c r="B85" s="123">
        <v>26</v>
      </c>
      <c r="C85" s="124" t="s">
        <v>103</v>
      </c>
      <c r="D85" s="125">
        <v>71828</v>
      </c>
      <c r="E85" s="237">
        <v>7.2006330879055063E-3</v>
      </c>
      <c r="F85" s="237">
        <v>5.6000448003583614E-3</v>
      </c>
      <c r="G85" s="163">
        <v>1077.2720324942923</v>
      </c>
      <c r="H85" s="237">
        <v>0.9846910600051263</v>
      </c>
      <c r="I85" s="237">
        <v>5.4344896643144791E-2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</row>
    <row r="86" spans="1:255" s="126" customFormat="1" ht="18" hidden="1" customHeight="1">
      <c r="A86" s="10"/>
      <c r="B86" s="123"/>
      <c r="C86" s="124"/>
      <c r="D86" s="125"/>
      <c r="E86" s="237"/>
      <c r="F86" s="237"/>
      <c r="G86" s="163"/>
      <c r="H86" s="237"/>
      <c r="I86" s="237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</row>
    <row r="87" spans="1:255" s="126" customFormat="1" ht="18" customHeight="1">
      <c r="A87" s="10"/>
      <c r="B87" s="123">
        <v>51</v>
      </c>
      <c r="C87" s="130" t="s">
        <v>104</v>
      </c>
      <c r="D87" s="128">
        <v>8915</v>
      </c>
      <c r="E87" s="238">
        <v>8.9371337053346315E-4</v>
      </c>
      <c r="F87" s="239">
        <v>1.3478602718184352E-3</v>
      </c>
      <c r="G87" s="164">
        <v>1106.2217061132922</v>
      </c>
      <c r="H87" s="238">
        <v>1.0111527929220128</v>
      </c>
      <c r="I87" s="239">
        <v>5.8767605283533086E-2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</row>
    <row r="88" spans="1:255" s="126" customFormat="1" ht="18" customHeight="1">
      <c r="A88" s="10"/>
      <c r="B88" s="123">
        <v>52</v>
      </c>
      <c r="C88" s="130" t="s">
        <v>105</v>
      </c>
      <c r="D88" s="128">
        <v>8433</v>
      </c>
      <c r="E88" s="238">
        <v>8.4539370204247835E-4</v>
      </c>
      <c r="F88" s="239">
        <v>2.4914924647545078E-2</v>
      </c>
      <c r="G88" s="164">
        <v>1059.1182366891974</v>
      </c>
      <c r="H88" s="238">
        <v>0.96809740501805119</v>
      </c>
      <c r="I88" s="239">
        <v>5.6422169762256669E-2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</row>
    <row r="89" spans="1:255" s="126" customFormat="1" ht="18" hidden="1" customHeight="1">
      <c r="A89" s="10"/>
      <c r="B89" s="123"/>
      <c r="C89" s="130"/>
      <c r="D89" s="128"/>
      <c r="E89" s="238"/>
      <c r="F89" s="239"/>
      <c r="G89" s="164"/>
      <c r="H89" s="238"/>
      <c r="I89" s="239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</row>
    <row r="90" spans="1:255" s="10" customFormat="1" ht="18" customHeight="1">
      <c r="B90" s="123"/>
      <c r="C90" s="270" t="s">
        <v>45</v>
      </c>
      <c r="D90" s="271">
        <v>9975234</v>
      </c>
      <c r="E90" s="273">
        <v>1</v>
      </c>
      <c r="F90" s="273">
        <v>7.6810262811188856E-3</v>
      </c>
      <c r="G90" s="272">
        <v>1094.0203239873874</v>
      </c>
      <c r="H90" s="273">
        <v>1</v>
      </c>
      <c r="I90" s="273">
        <v>5.3468869113416417E-2</v>
      </c>
    </row>
    <row r="91" spans="1:255" ht="18" customHeight="1">
      <c r="B91" s="136"/>
      <c r="D91" s="106"/>
      <c r="E91" s="137"/>
      <c r="F91" s="137"/>
      <c r="G91" s="138"/>
      <c r="H91" s="137"/>
      <c r="I91" s="137"/>
    </row>
    <row r="92" spans="1:255" ht="18" customHeight="1">
      <c r="B92" s="136"/>
      <c r="D92" s="114"/>
      <c r="E92" s="137"/>
      <c r="G92" s="138"/>
      <c r="H92" s="137"/>
      <c r="I92" s="137"/>
    </row>
    <row r="93" spans="1:255" ht="18" customHeight="1">
      <c r="B93" s="136"/>
      <c r="D93" s="114"/>
      <c r="I93" s="137"/>
    </row>
    <row r="94" spans="1:255" ht="18" customHeight="1">
      <c r="B94" s="136"/>
      <c r="D94" s="114"/>
      <c r="I94" s="137"/>
    </row>
    <row r="95" spans="1:255" ht="18" customHeight="1">
      <c r="B95" s="136"/>
      <c r="D95" s="114"/>
      <c r="I95" s="137"/>
    </row>
    <row r="96" spans="1:255" ht="18" customHeight="1">
      <c r="B96" s="136"/>
      <c r="D96" s="114"/>
      <c r="I96" s="137"/>
    </row>
    <row r="97" spans="2:9" ht="18" customHeight="1">
      <c r="B97" s="139"/>
      <c r="C97" s="140"/>
      <c r="D97" s="141"/>
      <c r="E97" s="140"/>
      <c r="F97" s="140"/>
      <c r="G97" s="140"/>
      <c r="H97" s="140"/>
      <c r="I97" s="140"/>
    </row>
    <row r="98" spans="2:9" ht="18" customHeight="1">
      <c r="B98" s="139"/>
      <c r="C98" s="140"/>
      <c r="D98" s="141"/>
      <c r="E98" s="140"/>
      <c r="F98" s="140"/>
      <c r="G98" s="140"/>
      <c r="H98" s="140"/>
      <c r="I98" s="140"/>
    </row>
    <row r="99" spans="2:9" ht="18" customHeight="1">
      <c r="D99" s="114"/>
    </row>
    <row r="100" spans="2:9" ht="18" customHeight="1">
      <c r="D100" s="114"/>
    </row>
    <row r="101" spans="2:9" ht="18" customHeight="1">
      <c r="D101" s="114"/>
    </row>
    <row r="102" spans="2:9" ht="18" customHeight="1">
      <c r="D102" s="114"/>
    </row>
    <row r="103" spans="2:9" ht="18" customHeight="1">
      <c r="D103" s="114"/>
    </row>
    <row r="104" spans="2:9" ht="18" customHeight="1">
      <c r="D104" s="114"/>
    </row>
    <row r="105" spans="2:9" ht="18" customHeight="1">
      <c r="D105" s="114"/>
    </row>
    <row r="106" spans="2:9" ht="18" customHeight="1">
      <c r="D106" s="114"/>
    </row>
    <row r="107" spans="2:9" ht="18" customHeight="1">
      <c r="D107" s="114"/>
    </row>
    <row r="108" spans="2:9" ht="18" customHeight="1">
      <c r="D108" s="114"/>
    </row>
    <row r="109" spans="2:9" ht="18" customHeight="1">
      <c r="D109" s="114"/>
    </row>
    <row r="110" spans="2:9" ht="18" customHeight="1">
      <c r="D110" s="114"/>
    </row>
    <row r="111" spans="2:9" ht="18" customHeight="1">
      <c r="D111" s="114"/>
    </row>
    <row r="112" spans="2:9" ht="18" customHeight="1">
      <c r="D112" s="114"/>
    </row>
    <row r="113" spans="4:4" ht="18" customHeight="1">
      <c r="D113" s="114"/>
    </row>
    <row r="114" spans="4:4">
      <c r="D114" s="114"/>
    </row>
    <row r="115" spans="4:4">
      <c r="D115" s="114"/>
    </row>
    <row r="116" spans="4:4">
      <c r="D116" s="114"/>
    </row>
    <row r="117" spans="4:4">
      <c r="D117" s="114"/>
    </row>
    <row r="118" spans="4:4">
      <c r="D118" s="114"/>
    </row>
    <row r="119" spans="4:4">
      <c r="D119" s="114"/>
    </row>
    <row r="120" spans="4:4">
      <c r="D120" s="114"/>
    </row>
  </sheetData>
  <mergeCells count="6">
    <mergeCell ref="D7:F7"/>
    <mergeCell ref="G7:I7"/>
    <mergeCell ref="C7:C8"/>
    <mergeCell ref="B7:B8"/>
    <mergeCell ref="B3:I3"/>
    <mergeCell ref="B5:I5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I71"/>
  <sheetViews>
    <sheetView showGridLines="0" showRowColHeaders="0" zoomScaleNormal="100" workbookViewId="0">
      <pane ySplit="5" topLeftCell="A48" activePane="bottomLeft" state="frozen"/>
      <selection activeCell="Q29" sqref="Q29"/>
      <selection pane="bottomLeft" activeCell="N77" sqref="N77"/>
    </sheetView>
  </sheetViews>
  <sheetFormatPr baseColWidth="10" defaultColWidth="10.28515625" defaultRowHeight="15.75"/>
  <cols>
    <col min="1" max="1" width="2.7109375" style="147" customWidth="1"/>
    <col min="2" max="2" width="7" style="160" customWidth="1"/>
    <col min="3" max="3" width="27.42578125" style="143" customWidth="1"/>
    <col min="4" max="4" width="20.7109375" style="144" customWidth="1"/>
    <col min="5" max="5" width="20.7109375" style="145" customWidth="1"/>
    <col min="6" max="7" width="20.7109375" style="146" customWidth="1"/>
    <col min="8" max="16384" width="10.28515625" style="147"/>
  </cols>
  <sheetData>
    <row r="1" spans="1:9">
      <c r="B1" s="142"/>
    </row>
    <row r="2" spans="1:9" s="143" customFormat="1" ht="22.7" customHeight="1">
      <c r="B2" s="148"/>
      <c r="C2" s="474" t="s">
        <v>157</v>
      </c>
      <c r="D2" s="475"/>
      <c r="E2" s="475"/>
      <c r="F2" s="475"/>
      <c r="G2" s="475"/>
    </row>
    <row r="3" spans="1:9" s="143" customFormat="1" ht="18.95" customHeight="1">
      <c r="A3" s="254"/>
      <c r="B3" s="255"/>
      <c r="C3" s="476" t="s">
        <v>147</v>
      </c>
      <c r="D3" s="477"/>
      <c r="E3" s="477"/>
      <c r="F3" s="477"/>
      <c r="G3" s="477"/>
    </row>
    <row r="4" spans="1:9" ht="19.7" customHeight="1">
      <c r="A4" s="254"/>
      <c r="B4" s="482" t="s">
        <v>162</v>
      </c>
      <c r="C4" s="478" t="s">
        <v>224</v>
      </c>
      <c r="D4" s="480" t="s">
        <v>158</v>
      </c>
      <c r="E4" s="256" t="s">
        <v>159</v>
      </c>
      <c r="F4" s="256"/>
      <c r="G4" s="256"/>
      <c r="I4" s="7" t="s">
        <v>173</v>
      </c>
    </row>
    <row r="5" spans="1:9" ht="19.7" customHeight="1">
      <c r="A5" s="254"/>
      <c r="B5" s="483"/>
      <c r="C5" s="479"/>
      <c r="D5" s="481"/>
      <c r="E5" s="256" t="s">
        <v>4</v>
      </c>
      <c r="F5" s="256" t="s">
        <v>3</v>
      </c>
      <c r="G5" s="256" t="s">
        <v>6</v>
      </c>
    </row>
    <row r="6" spans="1:9">
      <c r="B6" s="149">
        <v>4</v>
      </c>
      <c r="C6" s="151" t="s">
        <v>53</v>
      </c>
      <c r="D6" s="152">
        <v>35432</v>
      </c>
      <c r="E6" s="240">
        <v>0.3860863044515645</v>
      </c>
      <c r="F6" s="240">
        <v>0.24378982714541916</v>
      </c>
      <c r="G6" s="240">
        <v>0.31894860023404448</v>
      </c>
    </row>
    <row r="7" spans="1:9">
      <c r="B7" s="150">
        <v>11</v>
      </c>
      <c r="C7" s="151" t="s">
        <v>54</v>
      </c>
      <c r="D7" s="152">
        <v>65814</v>
      </c>
      <c r="E7" s="240">
        <v>0.36070053062023816</v>
      </c>
      <c r="F7" s="240">
        <v>0.2267144575897333</v>
      </c>
      <c r="G7" s="240">
        <v>0.29002917301980419</v>
      </c>
      <c r="H7" s="143"/>
    </row>
    <row r="8" spans="1:9">
      <c r="B8" s="150">
        <v>14</v>
      </c>
      <c r="C8" s="151" t="s">
        <v>55</v>
      </c>
      <c r="D8" s="152">
        <v>55702</v>
      </c>
      <c r="E8" s="240">
        <v>0.37888434456297171</v>
      </c>
      <c r="F8" s="240">
        <v>0.2461872009569378</v>
      </c>
      <c r="G8" s="240">
        <v>0.31807176629131356</v>
      </c>
      <c r="H8" s="143"/>
    </row>
    <row r="9" spans="1:9">
      <c r="B9" s="150">
        <v>18</v>
      </c>
      <c r="C9" s="151" t="s">
        <v>56</v>
      </c>
      <c r="D9" s="152">
        <v>60838</v>
      </c>
      <c r="E9" s="240">
        <v>0.37732934063209295</v>
      </c>
      <c r="F9" s="240">
        <v>0.24182895080886282</v>
      </c>
      <c r="G9" s="240">
        <v>0.31551378992023732</v>
      </c>
      <c r="H9" s="143"/>
    </row>
    <row r="10" spans="1:9">
      <c r="B10" s="150">
        <v>21</v>
      </c>
      <c r="C10" s="151" t="s">
        <v>57</v>
      </c>
      <c r="D10" s="152">
        <v>29704</v>
      </c>
      <c r="E10" s="240">
        <v>0.37266737680987888</v>
      </c>
      <c r="F10" s="240">
        <v>0.21503152284163005</v>
      </c>
      <c r="G10" s="240">
        <v>0.29417182470908643</v>
      </c>
      <c r="H10" s="143"/>
    </row>
    <row r="11" spans="1:9">
      <c r="B11" s="150">
        <v>23</v>
      </c>
      <c r="C11" s="151" t="s">
        <v>58</v>
      </c>
      <c r="D11" s="152">
        <v>53050</v>
      </c>
      <c r="E11" s="240">
        <v>0.44703650259205813</v>
      </c>
      <c r="F11" s="240">
        <v>0.27916785408948419</v>
      </c>
      <c r="G11" s="240">
        <v>0.36580152250661957</v>
      </c>
      <c r="H11" s="143"/>
    </row>
    <row r="12" spans="1:9">
      <c r="B12" s="150">
        <v>29</v>
      </c>
      <c r="C12" s="151" t="s">
        <v>59</v>
      </c>
      <c r="D12" s="152">
        <v>76462</v>
      </c>
      <c r="E12" s="240">
        <v>0.34120729464791849</v>
      </c>
      <c r="F12" s="240">
        <v>0.20196563491945219</v>
      </c>
      <c r="G12" s="240">
        <v>0.27419493652728966</v>
      </c>
      <c r="H12" s="143"/>
    </row>
    <row r="13" spans="1:9">
      <c r="B13" s="150">
        <v>41</v>
      </c>
      <c r="C13" s="151" t="s">
        <v>60</v>
      </c>
      <c r="D13" s="152">
        <v>108418</v>
      </c>
      <c r="E13" s="240">
        <v>0.33627695122726853</v>
      </c>
      <c r="F13" s="240">
        <v>0.21402683695042499</v>
      </c>
      <c r="G13" s="240">
        <v>0.27812823071575343</v>
      </c>
      <c r="H13" s="143"/>
    </row>
    <row r="14" spans="1:9" s="157" customFormat="1">
      <c r="B14" s="153"/>
      <c r="C14" s="154" t="s">
        <v>52</v>
      </c>
      <c r="D14" s="155">
        <v>485420</v>
      </c>
      <c r="E14" s="241">
        <v>0.36571676124462049</v>
      </c>
      <c r="F14" s="241">
        <v>0.22826125955274448</v>
      </c>
      <c r="G14" s="241">
        <v>0.29952549317240829</v>
      </c>
      <c r="H14" s="156"/>
    </row>
    <row r="15" spans="1:9">
      <c r="B15" s="150">
        <v>22</v>
      </c>
      <c r="C15" s="151" t="s">
        <v>62</v>
      </c>
      <c r="D15" s="152">
        <v>12692</v>
      </c>
      <c r="E15" s="240">
        <v>0.31686154762791391</v>
      </c>
      <c r="F15" s="240">
        <v>0.15540364825203404</v>
      </c>
      <c r="G15" s="240">
        <v>0.23603801305536443</v>
      </c>
      <c r="H15" s="143"/>
    </row>
    <row r="16" spans="1:9">
      <c r="B16" s="150">
        <v>44</v>
      </c>
      <c r="C16" s="151" t="s">
        <v>63</v>
      </c>
      <c r="D16" s="152">
        <v>8414</v>
      </c>
      <c r="E16" s="240">
        <v>0.29797547761619619</v>
      </c>
      <c r="F16" s="240">
        <v>0.17454844006568143</v>
      </c>
      <c r="G16" s="240">
        <v>0.23499511241446724</v>
      </c>
      <c r="H16" s="143"/>
    </row>
    <row r="17" spans="2:8">
      <c r="B17" s="150">
        <v>50</v>
      </c>
      <c r="C17" s="151" t="s">
        <v>64</v>
      </c>
      <c r="D17" s="152">
        <v>39398</v>
      </c>
      <c r="E17" s="240">
        <v>0.24942815920047859</v>
      </c>
      <c r="F17" s="240">
        <v>0.1058654399079931</v>
      </c>
      <c r="G17" s="240">
        <v>0.18071813878389784</v>
      </c>
      <c r="H17" s="143"/>
    </row>
    <row r="18" spans="2:8" s="157" customFormat="1">
      <c r="B18" s="150"/>
      <c r="C18" s="154" t="s">
        <v>61</v>
      </c>
      <c r="D18" s="155">
        <v>60504</v>
      </c>
      <c r="E18" s="241">
        <v>0.26627102880606363</v>
      </c>
      <c r="F18" s="241">
        <v>0.12317507874831971</v>
      </c>
      <c r="G18" s="241">
        <v>0.19670724094881398</v>
      </c>
      <c r="H18" s="156"/>
    </row>
    <row r="19" spans="2:8" s="157" customFormat="1">
      <c r="B19" s="150">
        <v>33</v>
      </c>
      <c r="C19" s="154" t="s">
        <v>65</v>
      </c>
      <c r="D19" s="155">
        <v>44618</v>
      </c>
      <c r="E19" s="241">
        <v>0.21038126461253118</v>
      </c>
      <c r="F19" s="241">
        <v>8.4631346156471401E-2</v>
      </c>
      <c r="G19" s="241">
        <v>0.14890684394784356</v>
      </c>
      <c r="H19" s="156"/>
    </row>
    <row r="20" spans="2:8" s="157" customFormat="1">
      <c r="B20" s="150">
        <v>7</v>
      </c>
      <c r="C20" s="154" t="s">
        <v>178</v>
      </c>
      <c r="D20" s="155">
        <v>34618</v>
      </c>
      <c r="E20" s="241">
        <v>0.22010256783298174</v>
      </c>
      <c r="F20" s="241">
        <v>0.11279506873652623</v>
      </c>
      <c r="G20" s="241">
        <v>0.17113478508045579</v>
      </c>
      <c r="H20" s="156"/>
    </row>
    <row r="21" spans="2:8">
      <c r="B21" s="150">
        <v>35</v>
      </c>
      <c r="C21" s="151" t="s">
        <v>67</v>
      </c>
      <c r="D21" s="152">
        <v>48092</v>
      </c>
      <c r="E21" s="240">
        <v>0.32039729000855094</v>
      </c>
      <c r="F21" s="240">
        <v>0.20511203644310114</v>
      </c>
      <c r="G21" s="240">
        <v>0.26251521586052173</v>
      </c>
      <c r="H21" s="143"/>
    </row>
    <row r="22" spans="2:8">
      <c r="B22" s="150">
        <v>38</v>
      </c>
      <c r="C22" s="151" t="s">
        <v>68</v>
      </c>
      <c r="D22" s="152">
        <v>49945</v>
      </c>
      <c r="E22" s="240">
        <v>0.35485627693327648</v>
      </c>
      <c r="F22" s="240">
        <v>0.24596585449976596</v>
      </c>
      <c r="G22" s="240">
        <v>0.30150374578184519</v>
      </c>
      <c r="H22" s="143"/>
    </row>
    <row r="23" spans="2:8" s="157" customFormat="1">
      <c r="B23" s="150"/>
      <c r="C23" s="154" t="s">
        <v>66</v>
      </c>
      <c r="D23" s="155">
        <v>98037</v>
      </c>
      <c r="E23" s="241">
        <v>0.3369648122218048</v>
      </c>
      <c r="F23" s="241">
        <v>0.22426527913329214</v>
      </c>
      <c r="G23" s="241">
        <v>0.28102909559982803</v>
      </c>
      <c r="H23" s="156"/>
    </row>
    <row r="24" spans="2:8" s="157" customFormat="1">
      <c r="B24" s="150">
        <v>39</v>
      </c>
      <c r="C24" s="154" t="s">
        <v>69</v>
      </c>
      <c r="D24" s="155">
        <v>23906</v>
      </c>
      <c r="E24" s="241">
        <v>0.22141502199620616</v>
      </c>
      <c r="F24" s="241">
        <v>0.10704686893657386</v>
      </c>
      <c r="G24" s="241">
        <v>0.16611886678387036</v>
      </c>
      <c r="H24" s="156"/>
    </row>
    <row r="25" spans="2:8">
      <c r="B25" s="150">
        <v>5</v>
      </c>
      <c r="C25" s="151" t="s">
        <v>71</v>
      </c>
      <c r="D25" s="152">
        <v>14075</v>
      </c>
      <c r="E25" s="240">
        <v>0.44558420186505759</v>
      </c>
      <c r="F25" s="240">
        <v>0.28768911015515491</v>
      </c>
      <c r="G25" s="240">
        <v>0.36164855212107194</v>
      </c>
      <c r="H25" s="143"/>
    </row>
    <row r="26" spans="2:8">
      <c r="B26" s="150">
        <v>9</v>
      </c>
      <c r="C26" s="151" t="s">
        <v>72</v>
      </c>
      <c r="D26" s="152">
        <v>16957</v>
      </c>
      <c r="E26" s="240">
        <v>0.25373687192225564</v>
      </c>
      <c r="F26" s="240">
        <v>0.11672416445098771</v>
      </c>
      <c r="G26" s="240">
        <v>0.18551907486625166</v>
      </c>
      <c r="H26" s="143"/>
    </row>
    <row r="27" spans="2:8">
      <c r="B27" s="150">
        <v>24</v>
      </c>
      <c r="C27" s="151" t="s">
        <v>73</v>
      </c>
      <c r="D27" s="152">
        <v>28690</v>
      </c>
      <c r="E27" s="240">
        <v>0.26874052445392776</v>
      </c>
      <c r="F27" s="240">
        <v>0.13930682232761765</v>
      </c>
      <c r="G27" s="240">
        <v>0.20527901202767582</v>
      </c>
      <c r="H27" s="143"/>
    </row>
    <row r="28" spans="2:8">
      <c r="B28" s="150">
        <v>34</v>
      </c>
      <c r="C28" s="151" t="s">
        <v>74</v>
      </c>
      <c r="D28" s="152">
        <v>10155</v>
      </c>
      <c r="E28" s="240">
        <v>0.31772980839194759</v>
      </c>
      <c r="F28" s="240">
        <v>0.16236544611088591</v>
      </c>
      <c r="G28" s="240">
        <v>0.23716661217245083</v>
      </c>
      <c r="H28" s="143"/>
    </row>
    <row r="29" spans="2:8">
      <c r="B29" s="150">
        <v>37</v>
      </c>
      <c r="C29" s="151" t="s">
        <v>75</v>
      </c>
      <c r="D29" s="152">
        <v>25922</v>
      </c>
      <c r="E29" s="240">
        <v>0.38177733399900149</v>
      </c>
      <c r="F29" s="240">
        <v>0.25905523326670893</v>
      </c>
      <c r="G29" s="240">
        <v>0.31968132992958181</v>
      </c>
      <c r="H29" s="143"/>
    </row>
    <row r="30" spans="2:8">
      <c r="B30" s="150">
        <v>40</v>
      </c>
      <c r="C30" s="151" t="s">
        <v>76</v>
      </c>
      <c r="D30" s="152">
        <v>9046</v>
      </c>
      <c r="E30" s="240">
        <v>0.35249792334163998</v>
      </c>
      <c r="F30" s="240">
        <v>0.17730698949291915</v>
      </c>
      <c r="G30" s="240">
        <v>0.26322528080079149</v>
      </c>
      <c r="H30" s="143"/>
    </row>
    <row r="31" spans="2:8">
      <c r="B31" s="150">
        <v>42</v>
      </c>
      <c r="C31" s="151" t="s">
        <v>77</v>
      </c>
      <c r="D31" s="152">
        <v>5268</v>
      </c>
      <c r="E31" s="240">
        <v>0.30968028419182947</v>
      </c>
      <c r="F31" s="240">
        <v>0.15937360178970916</v>
      </c>
      <c r="G31" s="240">
        <v>0.23481167818141296</v>
      </c>
      <c r="H31" s="143"/>
    </row>
    <row r="32" spans="2:8">
      <c r="B32" s="150">
        <v>47</v>
      </c>
      <c r="C32" s="151" t="s">
        <v>78</v>
      </c>
      <c r="D32" s="152">
        <v>23378</v>
      </c>
      <c r="E32" s="240">
        <v>0.27564159646654435</v>
      </c>
      <c r="F32" s="240">
        <v>0.12679944151112965</v>
      </c>
      <c r="G32" s="240">
        <v>0.19734931622488605</v>
      </c>
      <c r="H32" s="143"/>
    </row>
    <row r="33" spans="2:8">
      <c r="B33" s="150">
        <v>49</v>
      </c>
      <c r="C33" s="151" t="s">
        <v>79</v>
      </c>
      <c r="D33" s="152">
        <v>18559</v>
      </c>
      <c r="E33" s="240">
        <v>0.45058014611087238</v>
      </c>
      <c r="F33" s="240">
        <v>0.32904067161137829</v>
      </c>
      <c r="G33" s="240">
        <v>0.38819862784471221</v>
      </c>
      <c r="H33" s="143"/>
    </row>
    <row r="34" spans="2:8" s="157" customFormat="1">
      <c r="B34" s="150"/>
      <c r="C34" s="154" t="s">
        <v>70</v>
      </c>
      <c r="D34" s="155">
        <v>152050</v>
      </c>
      <c r="E34" s="241">
        <v>0.31671981236493962</v>
      </c>
      <c r="F34" s="241">
        <v>0.17832899504925229</v>
      </c>
      <c r="G34" s="241">
        <v>0.24641159568727039</v>
      </c>
      <c r="H34" s="156"/>
    </row>
    <row r="35" spans="2:8">
      <c r="B35" s="150">
        <v>2</v>
      </c>
      <c r="C35" s="151" t="s">
        <v>81</v>
      </c>
      <c r="D35" s="152">
        <v>26690</v>
      </c>
      <c r="E35" s="240">
        <v>0.43919155389640691</v>
      </c>
      <c r="F35" s="240">
        <v>0.29723996933299257</v>
      </c>
      <c r="G35" s="240">
        <v>0.36353482797134218</v>
      </c>
      <c r="H35" s="143"/>
    </row>
    <row r="36" spans="2:8">
      <c r="B36" s="150">
        <v>13</v>
      </c>
      <c r="C36" s="151" t="s">
        <v>82</v>
      </c>
      <c r="D36" s="152">
        <v>36232</v>
      </c>
      <c r="E36" s="240">
        <v>0.45915492957746479</v>
      </c>
      <c r="F36" s="240">
        <v>0.27809344576743511</v>
      </c>
      <c r="G36" s="240">
        <v>0.35979424440428193</v>
      </c>
      <c r="H36" s="143"/>
    </row>
    <row r="37" spans="2:8">
      <c r="B37" s="150">
        <v>16</v>
      </c>
      <c r="C37" s="151" t="s">
        <v>83</v>
      </c>
      <c r="D37" s="152">
        <v>18138</v>
      </c>
      <c r="E37" s="240">
        <v>0.48310381873229807</v>
      </c>
      <c r="F37" s="240">
        <v>0.34139373110844273</v>
      </c>
      <c r="G37" s="240">
        <v>0.40641735194604406</v>
      </c>
      <c r="H37" s="143"/>
    </row>
    <row r="38" spans="2:8">
      <c r="B38" s="150">
        <v>19</v>
      </c>
      <c r="C38" s="151" t="s">
        <v>84</v>
      </c>
      <c r="D38" s="152">
        <v>8812</v>
      </c>
      <c r="E38" s="240">
        <v>0.29030684423630421</v>
      </c>
      <c r="F38" s="240">
        <v>0.1233295973790844</v>
      </c>
      <c r="G38" s="240">
        <v>0.20166144128887567</v>
      </c>
      <c r="H38" s="143"/>
    </row>
    <row r="39" spans="2:8">
      <c r="B39" s="150">
        <v>45</v>
      </c>
      <c r="C39" s="151" t="s">
        <v>85</v>
      </c>
      <c r="D39" s="152">
        <v>38629</v>
      </c>
      <c r="E39" s="240">
        <v>0.42999169971410128</v>
      </c>
      <c r="F39" s="240">
        <v>0.23230454235231668</v>
      </c>
      <c r="G39" s="240">
        <v>0.32150645027049524</v>
      </c>
      <c r="H39" s="143"/>
    </row>
    <row r="40" spans="2:8" s="159" customFormat="1">
      <c r="B40" s="150"/>
      <c r="C40" s="154" t="s">
        <v>80</v>
      </c>
      <c r="D40" s="155">
        <v>128501</v>
      </c>
      <c r="E40" s="241">
        <v>0.42921907157557743</v>
      </c>
      <c r="F40" s="241">
        <v>0.25723723492363104</v>
      </c>
      <c r="G40" s="241">
        <v>0.33586603100921075</v>
      </c>
      <c r="H40" s="158"/>
    </row>
    <row r="41" spans="2:8">
      <c r="B41" s="150">
        <v>8</v>
      </c>
      <c r="C41" s="151" t="s">
        <v>87</v>
      </c>
      <c r="D41" s="152">
        <v>178628</v>
      </c>
      <c r="E41" s="240">
        <v>0.18182871539917678</v>
      </c>
      <c r="F41" s="240">
        <v>7.5518419632852385E-2</v>
      </c>
      <c r="G41" s="240">
        <v>0.13527156849529803</v>
      </c>
      <c r="H41" s="143"/>
    </row>
    <row r="42" spans="2:8">
      <c r="B42" s="150">
        <v>17</v>
      </c>
      <c r="C42" s="151" t="s">
        <v>179</v>
      </c>
      <c r="D42" s="152">
        <v>25557</v>
      </c>
      <c r="E42" s="240">
        <v>0.20259679883110845</v>
      </c>
      <c r="F42" s="240">
        <v>9.9972436604189641E-2</v>
      </c>
      <c r="G42" s="240">
        <v>0.15688573498176819</v>
      </c>
      <c r="H42" s="143"/>
    </row>
    <row r="43" spans="2:8">
      <c r="B43" s="150">
        <v>25</v>
      </c>
      <c r="C43" s="151" t="s">
        <v>185</v>
      </c>
      <c r="D43" s="152">
        <v>20505</v>
      </c>
      <c r="E43" s="240">
        <v>0.26668875269173431</v>
      </c>
      <c r="F43" s="240">
        <v>0.12913544730457932</v>
      </c>
      <c r="G43" s="240">
        <v>0.20319684477564612</v>
      </c>
      <c r="H43" s="143"/>
    </row>
    <row r="44" spans="2:8">
      <c r="B44" s="150">
        <v>43</v>
      </c>
      <c r="C44" s="151" t="s">
        <v>88</v>
      </c>
      <c r="D44" s="152">
        <v>31290</v>
      </c>
      <c r="E44" s="240">
        <v>0.23971495105437923</v>
      </c>
      <c r="F44" s="240">
        <v>0.10881320899826956</v>
      </c>
      <c r="G44" s="240">
        <v>0.17781136878953022</v>
      </c>
      <c r="H44" s="143"/>
    </row>
    <row r="45" spans="2:8" s="159" customFormat="1">
      <c r="B45" s="150"/>
      <c r="C45" s="154" t="s">
        <v>86</v>
      </c>
      <c r="D45" s="155">
        <v>255980</v>
      </c>
      <c r="E45" s="241">
        <v>0.19393127721646392</v>
      </c>
      <c r="F45" s="241">
        <v>8.4539698277463299E-2</v>
      </c>
      <c r="G45" s="241">
        <v>0.14541831198187127</v>
      </c>
      <c r="H45" s="158"/>
    </row>
    <row r="46" spans="2:8">
      <c r="B46" s="150">
        <v>3</v>
      </c>
      <c r="C46" s="151" t="s">
        <v>90</v>
      </c>
      <c r="D46" s="152">
        <v>90293</v>
      </c>
      <c r="E46" s="240">
        <v>0.32908219004795475</v>
      </c>
      <c r="F46" s="240">
        <v>0.21043753898641682</v>
      </c>
      <c r="G46" s="240">
        <v>0.27277038988345187</v>
      </c>
      <c r="H46" s="143"/>
    </row>
    <row r="47" spans="2:8">
      <c r="B47" s="150">
        <v>12</v>
      </c>
      <c r="C47" s="151" t="s">
        <v>91</v>
      </c>
      <c r="D47" s="152">
        <v>30752</v>
      </c>
      <c r="E47" s="240">
        <v>0.29855363263941143</v>
      </c>
      <c r="F47" s="240">
        <v>0.14711635537607268</v>
      </c>
      <c r="G47" s="240">
        <v>0.22752461915225772</v>
      </c>
      <c r="H47" s="143"/>
    </row>
    <row r="48" spans="2:8">
      <c r="B48" s="150">
        <v>46</v>
      </c>
      <c r="C48" s="151" t="s">
        <v>92</v>
      </c>
      <c r="D48" s="152">
        <v>130047</v>
      </c>
      <c r="E48" s="240">
        <v>0.30502572436184122</v>
      </c>
      <c r="F48" s="240">
        <v>0.15526265593407851</v>
      </c>
      <c r="G48" s="240">
        <v>0.23429907737542946</v>
      </c>
      <c r="H48" s="143"/>
    </row>
    <row r="49" spans="2:8" s="159" customFormat="1">
      <c r="B49" s="150"/>
      <c r="C49" s="154" t="s">
        <v>89</v>
      </c>
      <c r="D49" s="155">
        <v>251092</v>
      </c>
      <c r="E49" s="241">
        <v>0.31193127277926003</v>
      </c>
      <c r="F49" s="241">
        <v>0.17215329404841825</v>
      </c>
      <c r="G49" s="241">
        <v>0.24587261610531636</v>
      </c>
      <c r="H49" s="158"/>
    </row>
    <row r="50" spans="2:8">
      <c r="B50" s="150">
        <v>6</v>
      </c>
      <c r="C50" s="151" t="s">
        <v>94</v>
      </c>
      <c r="D50" s="152">
        <v>58176</v>
      </c>
      <c r="E50" s="240">
        <v>0.49268989947640723</v>
      </c>
      <c r="F50" s="240">
        <v>0.36523599227159814</v>
      </c>
      <c r="G50" s="240">
        <v>0.42519167099098837</v>
      </c>
      <c r="H50" s="143"/>
    </row>
    <row r="51" spans="2:8">
      <c r="B51" s="150">
        <v>10</v>
      </c>
      <c r="C51" s="151" t="s">
        <v>95</v>
      </c>
      <c r="D51" s="152">
        <v>37165</v>
      </c>
      <c r="E51" s="240">
        <v>0.45187642546133111</v>
      </c>
      <c r="F51" s="240">
        <v>0.31951026856240128</v>
      </c>
      <c r="G51" s="240">
        <v>0.3857771595839648</v>
      </c>
      <c r="H51" s="143"/>
    </row>
    <row r="52" spans="2:8" s="159" customFormat="1">
      <c r="B52" s="150"/>
      <c r="C52" s="154" t="s">
        <v>93</v>
      </c>
      <c r="D52" s="155">
        <v>95341</v>
      </c>
      <c r="E52" s="241">
        <v>0.47520716207934777</v>
      </c>
      <c r="F52" s="241">
        <v>0.3469909096941145</v>
      </c>
      <c r="G52" s="241">
        <v>0.40890629221868152</v>
      </c>
      <c r="H52" s="158"/>
    </row>
    <row r="53" spans="2:8">
      <c r="B53" s="150">
        <v>15</v>
      </c>
      <c r="C53" s="151" t="s">
        <v>180</v>
      </c>
      <c r="D53" s="152">
        <v>80290</v>
      </c>
      <c r="E53" s="240">
        <v>0.34250866353422865</v>
      </c>
      <c r="F53" s="240">
        <v>0.17642403371050885</v>
      </c>
      <c r="G53" s="240">
        <v>0.26548292166782395</v>
      </c>
      <c r="H53" s="143"/>
    </row>
    <row r="54" spans="2:8">
      <c r="B54" s="150">
        <v>27</v>
      </c>
      <c r="C54" s="151" t="s">
        <v>97</v>
      </c>
      <c r="D54" s="152">
        <v>34719</v>
      </c>
      <c r="E54" s="240">
        <v>0.34365251539959779</v>
      </c>
      <c r="F54" s="240">
        <v>0.25640672090137295</v>
      </c>
      <c r="G54" s="240">
        <v>0.30477185343843816</v>
      </c>
      <c r="H54" s="143"/>
    </row>
    <row r="55" spans="2:8">
      <c r="B55" s="150">
        <v>32</v>
      </c>
      <c r="C55" s="151" t="s">
        <v>181</v>
      </c>
      <c r="D55" s="152">
        <v>36515</v>
      </c>
      <c r="E55" s="240">
        <v>0.40426984316603237</v>
      </c>
      <c r="F55" s="240">
        <v>0.26712485681557846</v>
      </c>
      <c r="G55" s="240">
        <v>0.34250365812478895</v>
      </c>
      <c r="H55" s="143"/>
    </row>
    <row r="56" spans="2:8">
      <c r="B56" s="150">
        <v>36</v>
      </c>
      <c r="C56" s="151" t="s">
        <v>98</v>
      </c>
      <c r="D56" s="152">
        <v>61543</v>
      </c>
      <c r="E56" s="240">
        <v>0.32980373078735731</v>
      </c>
      <c r="F56" s="240">
        <v>0.15871323047335986</v>
      </c>
      <c r="G56" s="240">
        <v>0.25022667300944507</v>
      </c>
      <c r="H56" s="143"/>
    </row>
    <row r="57" spans="2:8" s="159" customFormat="1">
      <c r="B57" s="150"/>
      <c r="C57" s="154" t="s">
        <v>96</v>
      </c>
      <c r="D57" s="155">
        <v>213067</v>
      </c>
      <c r="E57" s="241">
        <v>0.34737024521271986</v>
      </c>
      <c r="F57" s="241">
        <v>0.19450244744362391</v>
      </c>
      <c r="G57" s="241">
        <v>0.27710301218999905</v>
      </c>
      <c r="H57" s="158"/>
    </row>
    <row r="58" spans="2:8" s="159" customFormat="1">
      <c r="B58" s="150">
        <v>28</v>
      </c>
      <c r="C58" s="154" t="s">
        <v>99</v>
      </c>
      <c r="D58" s="155">
        <v>175311</v>
      </c>
      <c r="E58" s="241">
        <v>0.2000876356815596</v>
      </c>
      <c r="F58" s="241">
        <v>8.0129581202919478E-2</v>
      </c>
      <c r="G58" s="241">
        <v>0.14439656237490672</v>
      </c>
      <c r="H58" s="158"/>
    </row>
    <row r="59" spans="2:8" s="159" customFormat="1">
      <c r="B59" s="150">
        <v>30</v>
      </c>
      <c r="C59" s="154" t="s">
        <v>100</v>
      </c>
      <c r="D59" s="155">
        <v>70203</v>
      </c>
      <c r="E59" s="241">
        <v>0.348566842467324</v>
      </c>
      <c r="F59" s="241">
        <v>0.19798474068827865</v>
      </c>
      <c r="G59" s="241">
        <v>0.27521738107745747</v>
      </c>
      <c r="H59" s="158"/>
    </row>
    <row r="60" spans="2:8" s="159" customFormat="1">
      <c r="B60" s="150">
        <v>31</v>
      </c>
      <c r="C60" s="154" t="s">
        <v>101</v>
      </c>
      <c r="D60" s="155">
        <v>21824</v>
      </c>
      <c r="E60" s="241">
        <v>0.22383002360783225</v>
      </c>
      <c r="F60" s="241">
        <v>8.2153912605283999E-2</v>
      </c>
      <c r="G60" s="241">
        <v>0.15427137454494044</v>
      </c>
      <c r="H60" s="158"/>
    </row>
    <row r="61" spans="2:8">
      <c r="B61" s="150">
        <v>1</v>
      </c>
      <c r="C61" s="151" t="s">
        <v>182</v>
      </c>
      <c r="D61" s="152">
        <v>8187</v>
      </c>
      <c r="E61" s="240">
        <v>0.15156858423334069</v>
      </c>
      <c r="F61" s="240">
        <v>5.029958209556417E-2</v>
      </c>
      <c r="G61" s="240">
        <v>0.10163242505120725</v>
      </c>
      <c r="H61" s="143"/>
    </row>
    <row r="62" spans="2:8">
      <c r="B62" s="150">
        <v>20</v>
      </c>
      <c r="C62" s="151" t="s">
        <v>183</v>
      </c>
      <c r="D62" s="152">
        <v>18314</v>
      </c>
      <c r="E62" s="240">
        <v>0.13869025583071917</v>
      </c>
      <c r="F62" s="240">
        <v>4.5225183262911577E-2</v>
      </c>
      <c r="G62" s="240">
        <v>9.4981251653121879E-2</v>
      </c>
      <c r="H62" s="143"/>
    </row>
    <row r="63" spans="2:8">
      <c r="B63" s="150">
        <v>48</v>
      </c>
      <c r="C63" s="151" t="s">
        <v>184</v>
      </c>
      <c r="D63" s="152">
        <v>32689</v>
      </c>
      <c r="E63" s="240">
        <v>0.16082498419258323</v>
      </c>
      <c r="F63" s="240">
        <v>5.6257369041603507E-2</v>
      </c>
      <c r="G63" s="240">
        <v>0.11047387951253472</v>
      </c>
      <c r="H63" s="143"/>
    </row>
    <row r="64" spans="2:8" s="159" customFormat="1">
      <c r="B64" s="150">
        <v>16</v>
      </c>
      <c r="C64" s="154" t="s">
        <v>160</v>
      </c>
      <c r="D64" s="155">
        <v>59190</v>
      </c>
      <c r="E64" s="241">
        <v>0.15189903263183421</v>
      </c>
      <c r="F64" s="241">
        <v>5.17363545915464E-2</v>
      </c>
      <c r="G64" s="241">
        <v>0.10397526656946615</v>
      </c>
      <c r="H64" s="158"/>
    </row>
    <row r="65" spans="2:9" s="159" customFormat="1">
      <c r="B65" s="150">
        <v>26</v>
      </c>
      <c r="C65" s="154" t="s">
        <v>156</v>
      </c>
      <c r="D65" s="155">
        <v>14964</v>
      </c>
      <c r="E65" s="241">
        <v>0.27578815996527212</v>
      </c>
      <c r="F65" s="241">
        <v>0.13723191306834429</v>
      </c>
      <c r="G65" s="241">
        <v>0.20833101297544132</v>
      </c>
      <c r="H65" s="158"/>
    </row>
    <row r="66" spans="2:9">
      <c r="B66" s="150">
        <v>51</v>
      </c>
      <c r="C66" s="151" t="s">
        <v>104</v>
      </c>
      <c r="D66" s="152">
        <v>2080</v>
      </c>
      <c r="E66" s="240">
        <v>0.28627195836044245</v>
      </c>
      <c r="F66" s="240">
        <v>0.17657992565055763</v>
      </c>
      <c r="G66" s="240">
        <v>0.2333146382501402</v>
      </c>
      <c r="H66" s="143"/>
    </row>
    <row r="67" spans="2:9">
      <c r="B67" s="150">
        <v>52</v>
      </c>
      <c r="C67" s="151" t="s">
        <v>105</v>
      </c>
      <c r="D67" s="152">
        <v>2270</v>
      </c>
      <c r="E67" s="240">
        <v>0.3123857404021938</v>
      </c>
      <c r="F67" s="240">
        <v>0.22257825979788021</v>
      </c>
      <c r="G67" s="240">
        <v>0.26918060002371635</v>
      </c>
      <c r="H67" s="143"/>
    </row>
    <row r="68" spans="2:9" ht="18.600000000000001" customHeight="1">
      <c r="B68" s="333"/>
      <c r="C68" s="334" t="s">
        <v>45</v>
      </c>
      <c r="D68" s="335">
        <f>'Pensiones - mínimos'!$C$14</f>
        <v>2188976</v>
      </c>
      <c r="E68" s="336">
        <f>'Pensiones - mínimos'!E14</f>
        <v>0.27871740009193102</v>
      </c>
      <c r="F68" s="336">
        <f>'Pensiones - mínimos'!F14</f>
        <v>0.154049984334829</v>
      </c>
      <c r="G68" s="336">
        <f>'Pensiones - mínimos'!G14</f>
        <v>0.21944106774838565</v>
      </c>
    </row>
    <row r="69" spans="2:9">
      <c r="C69" s="161"/>
      <c r="D69" s="186"/>
      <c r="E69" s="192"/>
      <c r="F69" s="187"/>
      <c r="G69" s="182"/>
      <c r="H69" s="187"/>
      <c r="I69" s="182"/>
    </row>
    <row r="70" spans="2:9">
      <c r="F70" s="222"/>
      <c r="G70" s="222"/>
      <c r="H70" s="143"/>
      <c r="I70" s="143"/>
    </row>
    <row r="71" spans="2:9">
      <c r="F71" s="222"/>
      <c r="G71" s="222"/>
      <c r="H71" s="143"/>
      <c r="I71" s="143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95"/>
  <sheetViews>
    <sheetView showGridLines="0" showRowColHeaders="0" showOutlineSymbols="0" zoomScaleNormal="100" workbookViewId="0">
      <pane ySplit="7" topLeftCell="A53" activePane="bottomLeft" state="frozen"/>
      <selection pane="bottomLeft" activeCell="P66" sqref="P66"/>
    </sheetView>
  </sheetViews>
  <sheetFormatPr baseColWidth="10" defaultColWidth="11.42578125" defaultRowHeight="15.75"/>
  <cols>
    <col min="1" max="1" width="2.7109375" style="94" customWidth="1"/>
    <col min="2" max="2" width="8" style="93" customWidth="1"/>
    <col min="3" max="3" width="24.7109375" style="94" customWidth="1"/>
    <col min="4" max="9" width="13.7109375" style="94" customWidth="1"/>
    <col min="10" max="10" width="1.85546875" style="94" customWidth="1"/>
    <col min="11" max="11" width="11.42578125" style="94"/>
    <col min="12" max="12" width="25.42578125" style="94" bestFit="1" customWidth="1"/>
    <col min="13" max="16384" width="11.42578125" style="94"/>
  </cols>
  <sheetData>
    <row r="1" spans="1:226" s="1" customFormat="1" ht="12.2" customHeight="1">
      <c r="B1" s="6"/>
    </row>
    <row r="2" spans="1:226" s="1" customFormat="1" ht="12.95" customHeight="1">
      <c r="B2" s="472" t="s">
        <v>194</v>
      </c>
      <c r="C2" s="472"/>
      <c r="D2" s="472"/>
      <c r="E2" s="472"/>
      <c r="F2" s="472"/>
      <c r="G2" s="472"/>
      <c r="H2" s="472"/>
      <c r="I2" s="472"/>
      <c r="K2" s="7" t="s">
        <v>173</v>
      </c>
    </row>
    <row r="3" spans="1:226" s="121" customFormat="1" ht="18.75">
      <c r="B3" s="6"/>
      <c r="D3" s="117"/>
      <c r="E3" s="118"/>
      <c r="F3" s="117"/>
      <c r="G3" s="117"/>
      <c r="H3" s="117"/>
      <c r="I3" s="117"/>
    </row>
    <row r="4" spans="1:226" s="2" customFormat="1" ht="15.75" customHeight="1">
      <c r="B4" s="6"/>
      <c r="C4" s="119"/>
      <c r="D4" s="117"/>
      <c r="E4" s="118"/>
      <c r="F4" s="117"/>
      <c r="G4" s="117"/>
      <c r="H4" s="117"/>
      <c r="I4" s="117"/>
    </row>
    <row r="5" spans="1:226" s="121" customFormat="1" ht="18.75">
      <c r="A5" s="257"/>
      <c r="B5" s="487" t="s">
        <v>225</v>
      </c>
      <c r="C5" s="488"/>
      <c r="D5" s="488"/>
      <c r="E5" s="488"/>
      <c r="F5" s="488"/>
      <c r="G5" s="488"/>
      <c r="H5" s="488"/>
      <c r="I5" s="489"/>
    </row>
    <row r="6" spans="1:226" ht="2.4500000000000002" customHeight="1">
      <c r="A6" s="258"/>
      <c r="B6" s="490"/>
      <c r="C6" s="491"/>
      <c r="D6" s="491"/>
      <c r="E6" s="491"/>
      <c r="F6" s="491"/>
      <c r="G6" s="491"/>
      <c r="H6" s="491"/>
      <c r="I6" s="492"/>
    </row>
    <row r="7" spans="1:226" ht="52.5" customHeight="1">
      <c r="A7" s="258"/>
      <c r="B7" s="263" t="s">
        <v>162</v>
      </c>
      <c r="C7" s="264" t="s">
        <v>47</v>
      </c>
      <c r="D7" s="263" t="s">
        <v>188</v>
      </c>
      <c r="E7" s="265" t="s">
        <v>189</v>
      </c>
      <c r="F7" s="263" t="s">
        <v>190</v>
      </c>
      <c r="G7" s="263" t="s">
        <v>191</v>
      </c>
      <c r="H7" s="263" t="s">
        <v>192</v>
      </c>
      <c r="I7" s="263" t="s">
        <v>193</v>
      </c>
    </row>
    <row r="8" spans="1:226" ht="6.75" customHeight="1">
      <c r="B8" s="356"/>
      <c r="C8" s="357"/>
      <c r="D8" s="357"/>
      <c r="E8" s="358"/>
      <c r="F8" s="357"/>
      <c r="G8" s="357"/>
      <c r="H8" s="357"/>
      <c r="I8" s="357"/>
    </row>
    <row r="9" spans="1:226" s="126" customFormat="1" ht="18" customHeight="1">
      <c r="A9" s="10"/>
      <c r="B9" s="123"/>
      <c r="C9" s="124" t="s">
        <v>52</v>
      </c>
      <c r="D9" s="125">
        <v>61566</v>
      </c>
      <c r="E9" s="125">
        <v>67.938944422339517</v>
      </c>
      <c r="F9" s="125">
        <v>9512</v>
      </c>
      <c r="G9" s="125">
        <v>26326</v>
      </c>
      <c r="H9" s="125">
        <v>15509</v>
      </c>
      <c r="I9" s="125">
        <v>10219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</row>
    <row r="10" spans="1:226" s="129" customFormat="1" ht="18" customHeight="1">
      <c r="B10" s="123">
        <v>4</v>
      </c>
      <c r="C10" s="127" t="s">
        <v>53</v>
      </c>
      <c r="D10" s="128">
        <v>4361</v>
      </c>
      <c r="E10" s="128">
        <v>69.585480394404954</v>
      </c>
      <c r="F10" s="128">
        <v>572</v>
      </c>
      <c r="G10" s="128">
        <v>1813</v>
      </c>
      <c r="H10" s="128">
        <v>1197</v>
      </c>
      <c r="I10" s="128">
        <v>779</v>
      </c>
    </row>
    <row r="11" spans="1:226" s="130" customFormat="1" ht="18" customHeight="1">
      <c r="B11" s="123">
        <v>11</v>
      </c>
      <c r="C11" s="127" t="s">
        <v>54</v>
      </c>
      <c r="D11" s="128">
        <v>7350</v>
      </c>
      <c r="E11" s="128">
        <v>68.734953741496597</v>
      </c>
      <c r="F11" s="128">
        <v>1247</v>
      </c>
      <c r="G11" s="128">
        <v>2884</v>
      </c>
      <c r="H11" s="128">
        <v>1786</v>
      </c>
      <c r="I11" s="128">
        <v>1433</v>
      </c>
    </row>
    <row r="12" spans="1:226" s="130" customFormat="1" ht="18" customHeight="1">
      <c r="B12" s="123">
        <v>14</v>
      </c>
      <c r="C12" s="127" t="s">
        <v>55</v>
      </c>
      <c r="D12" s="128">
        <v>7166</v>
      </c>
      <c r="E12" s="128">
        <v>67.894281328495666</v>
      </c>
      <c r="F12" s="128">
        <v>1027</v>
      </c>
      <c r="G12" s="128">
        <v>3136</v>
      </c>
      <c r="H12" s="128">
        <v>1881</v>
      </c>
      <c r="I12" s="128">
        <v>1122</v>
      </c>
    </row>
    <row r="13" spans="1:226" s="130" customFormat="1" ht="18" customHeight="1">
      <c r="B13" s="123">
        <v>18</v>
      </c>
      <c r="C13" s="127" t="s">
        <v>56</v>
      </c>
      <c r="D13" s="128">
        <v>7694</v>
      </c>
      <c r="E13" s="128">
        <v>67.698727579932424</v>
      </c>
      <c r="F13" s="128">
        <v>1204</v>
      </c>
      <c r="G13" s="128">
        <v>3238</v>
      </c>
      <c r="H13" s="128">
        <v>1930</v>
      </c>
      <c r="I13" s="128">
        <v>1322</v>
      </c>
    </row>
    <row r="14" spans="1:226" s="130" customFormat="1" ht="18" customHeight="1">
      <c r="B14" s="123">
        <v>21</v>
      </c>
      <c r="C14" s="127" t="s">
        <v>57</v>
      </c>
      <c r="D14" s="128">
        <v>4064</v>
      </c>
      <c r="E14" s="128">
        <v>66.774015748031488</v>
      </c>
      <c r="F14" s="128">
        <v>640</v>
      </c>
      <c r="G14" s="128">
        <v>1773</v>
      </c>
      <c r="H14" s="128">
        <v>1053</v>
      </c>
      <c r="I14" s="128">
        <v>598</v>
      </c>
    </row>
    <row r="15" spans="1:226" s="130" customFormat="1" ht="18" customHeight="1">
      <c r="B15" s="123">
        <v>23</v>
      </c>
      <c r="C15" s="127" t="s">
        <v>58</v>
      </c>
      <c r="D15" s="128">
        <v>5864</v>
      </c>
      <c r="E15" s="128">
        <v>69.80068894952251</v>
      </c>
      <c r="F15" s="128">
        <v>762</v>
      </c>
      <c r="G15" s="128">
        <v>2483</v>
      </c>
      <c r="H15" s="128">
        <v>1552</v>
      </c>
      <c r="I15" s="128">
        <v>1067</v>
      </c>
    </row>
    <row r="16" spans="1:226" s="130" customFormat="1" ht="18" customHeight="1">
      <c r="B16" s="123">
        <v>29</v>
      </c>
      <c r="C16" s="127" t="s">
        <v>59</v>
      </c>
      <c r="D16" s="128">
        <v>10344</v>
      </c>
      <c r="E16" s="128">
        <v>65.8800937741686</v>
      </c>
      <c r="F16" s="128">
        <v>1759</v>
      </c>
      <c r="G16" s="128">
        <v>4520</v>
      </c>
      <c r="H16" s="128">
        <v>2500</v>
      </c>
      <c r="I16" s="128">
        <v>1565</v>
      </c>
    </row>
    <row r="17" spans="1:428" s="130" customFormat="1" ht="18" customHeight="1">
      <c r="B17" s="123">
        <v>41</v>
      </c>
      <c r="C17" s="127" t="s">
        <v>60</v>
      </c>
      <c r="D17" s="128">
        <v>14723</v>
      </c>
      <c r="E17" s="128">
        <v>67.143313862663859</v>
      </c>
      <c r="F17" s="128">
        <v>2301</v>
      </c>
      <c r="G17" s="128">
        <v>6479</v>
      </c>
      <c r="H17" s="128">
        <v>3610</v>
      </c>
      <c r="I17" s="128">
        <v>2333</v>
      </c>
    </row>
    <row r="18" spans="1:428" s="131" customFormat="1" ht="18" customHeight="1">
      <c r="A18" s="10"/>
      <c r="B18" s="123"/>
      <c r="C18" s="124" t="s">
        <v>61</v>
      </c>
      <c r="D18" s="125">
        <v>11974</v>
      </c>
      <c r="E18" s="125">
        <v>58.280223936549334</v>
      </c>
      <c r="F18" s="125">
        <v>2928</v>
      </c>
      <c r="G18" s="125">
        <v>6210</v>
      </c>
      <c r="H18" s="125">
        <v>1963</v>
      </c>
      <c r="I18" s="125">
        <v>873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</row>
    <row r="19" spans="1:428" s="129" customFormat="1" ht="18" customHeight="1">
      <c r="B19" s="123">
        <v>22</v>
      </c>
      <c r="C19" s="127" t="s">
        <v>62</v>
      </c>
      <c r="D19" s="128">
        <v>2122</v>
      </c>
      <c r="E19" s="128">
        <v>57.983850141376067</v>
      </c>
      <c r="F19" s="128">
        <v>482</v>
      </c>
      <c r="G19" s="128">
        <v>1130</v>
      </c>
      <c r="H19" s="128">
        <v>345</v>
      </c>
      <c r="I19" s="128">
        <v>165</v>
      </c>
    </row>
    <row r="20" spans="1:428" s="130" customFormat="1" ht="18" customHeight="1">
      <c r="B20" s="123">
        <v>40</v>
      </c>
      <c r="C20" s="127" t="s">
        <v>63</v>
      </c>
      <c r="D20" s="128">
        <v>1303</v>
      </c>
      <c r="E20" s="128">
        <v>59.953062164236378</v>
      </c>
      <c r="F20" s="128">
        <v>259</v>
      </c>
      <c r="G20" s="128">
        <v>697</v>
      </c>
      <c r="H20" s="128">
        <v>241</v>
      </c>
      <c r="I20" s="128">
        <v>106</v>
      </c>
    </row>
    <row r="21" spans="1:428" s="130" customFormat="1" ht="18" customHeight="1">
      <c r="B21" s="123">
        <v>50</v>
      </c>
      <c r="C21" s="130" t="s">
        <v>64</v>
      </c>
      <c r="D21" s="132">
        <v>8549</v>
      </c>
      <c r="E21" s="132">
        <v>56.903759504035555</v>
      </c>
      <c r="F21" s="132">
        <v>2187</v>
      </c>
      <c r="G21" s="132">
        <v>4383</v>
      </c>
      <c r="H21" s="132">
        <v>1377</v>
      </c>
      <c r="I21" s="132">
        <v>602</v>
      </c>
    </row>
    <row r="22" spans="1:428" s="126" customFormat="1" ht="18" customHeight="1">
      <c r="A22" s="10"/>
      <c r="B22" s="123">
        <v>33</v>
      </c>
      <c r="C22" s="124" t="s">
        <v>65</v>
      </c>
      <c r="D22" s="125">
        <v>9895</v>
      </c>
      <c r="E22" s="125">
        <v>55.059628094997478</v>
      </c>
      <c r="F22" s="125">
        <v>3226</v>
      </c>
      <c r="G22" s="125">
        <v>4405</v>
      </c>
      <c r="H22" s="125">
        <v>1503</v>
      </c>
      <c r="I22" s="125">
        <v>761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</row>
    <row r="23" spans="1:428" s="126" customFormat="1" ht="18" customHeight="1">
      <c r="A23" s="10"/>
      <c r="B23" s="123">
        <v>7</v>
      </c>
      <c r="C23" s="124" t="s">
        <v>178</v>
      </c>
      <c r="D23" s="125">
        <v>7074</v>
      </c>
      <c r="E23" s="125">
        <v>60.02423240033928</v>
      </c>
      <c r="F23" s="125">
        <v>1572</v>
      </c>
      <c r="G23" s="125">
        <v>3477</v>
      </c>
      <c r="H23" s="125">
        <v>1370</v>
      </c>
      <c r="I23" s="125">
        <v>655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</row>
    <row r="24" spans="1:428" s="126" customFormat="1" ht="18" customHeight="1">
      <c r="A24" s="10"/>
      <c r="B24" s="123"/>
      <c r="C24" s="124" t="s">
        <v>66</v>
      </c>
      <c r="D24" s="125">
        <v>12773</v>
      </c>
      <c r="E24" s="125">
        <v>65.320594619823311</v>
      </c>
      <c r="F24" s="125">
        <v>2670</v>
      </c>
      <c r="G24" s="125">
        <v>5175</v>
      </c>
      <c r="H24" s="125">
        <v>2804</v>
      </c>
      <c r="I24" s="125">
        <v>2124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</row>
    <row r="25" spans="1:428" s="129" customFormat="1" ht="18" customHeight="1">
      <c r="B25" s="123">
        <v>35</v>
      </c>
      <c r="C25" s="127" t="s">
        <v>67</v>
      </c>
      <c r="D25" s="128">
        <v>6364</v>
      </c>
      <c r="E25" s="128">
        <v>66.424263042111889</v>
      </c>
      <c r="F25" s="128">
        <v>1322</v>
      </c>
      <c r="G25" s="128">
        <v>2459</v>
      </c>
      <c r="H25" s="128">
        <v>1414</v>
      </c>
      <c r="I25" s="128">
        <v>1169</v>
      </c>
    </row>
    <row r="26" spans="1:428" s="130" customFormat="1" ht="18" customHeight="1">
      <c r="B26" s="123">
        <v>38</v>
      </c>
      <c r="C26" s="127" t="s">
        <v>68</v>
      </c>
      <c r="D26" s="128">
        <v>6409</v>
      </c>
      <c r="E26" s="128">
        <v>64.216926197534718</v>
      </c>
      <c r="F26" s="128">
        <v>1348</v>
      </c>
      <c r="G26" s="128">
        <v>2716</v>
      </c>
      <c r="H26" s="128">
        <v>1390</v>
      </c>
      <c r="I26" s="128">
        <v>955</v>
      </c>
    </row>
    <row r="27" spans="1:428" s="130" customFormat="1" ht="18" customHeight="1">
      <c r="B27" s="123">
        <v>39</v>
      </c>
      <c r="C27" s="124" t="s">
        <v>69</v>
      </c>
      <c r="D27" s="125">
        <v>5071</v>
      </c>
      <c r="E27" s="125">
        <v>59.629079077105104</v>
      </c>
      <c r="F27" s="125">
        <v>1301</v>
      </c>
      <c r="G27" s="125">
        <v>2294</v>
      </c>
      <c r="H27" s="125">
        <v>938</v>
      </c>
      <c r="I27" s="125">
        <v>538</v>
      </c>
    </row>
    <row r="28" spans="1:428" s="126" customFormat="1" ht="18" customHeight="1">
      <c r="A28" s="10"/>
      <c r="B28" s="123"/>
      <c r="C28" s="124" t="s">
        <v>70</v>
      </c>
      <c r="D28" s="125">
        <v>23010</v>
      </c>
      <c r="E28" s="125">
        <v>62.62493649709571</v>
      </c>
      <c r="F28" s="125">
        <v>5006</v>
      </c>
      <c r="G28" s="125">
        <v>10620</v>
      </c>
      <c r="H28" s="125">
        <v>4509</v>
      </c>
      <c r="I28" s="125">
        <v>2875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</row>
    <row r="29" spans="1:428" s="133" customFormat="1" ht="18" customHeight="1">
      <c r="B29" s="123">
        <v>5</v>
      </c>
      <c r="C29" s="127" t="s">
        <v>71</v>
      </c>
      <c r="D29" s="128">
        <v>1503</v>
      </c>
      <c r="E29" s="128">
        <v>64.002801064537593</v>
      </c>
      <c r="F29" s="128">
        <v>278</v>
      </c>
      <c r="G29" s="128">
        <v>685</v>
      </c>
      <c r="H29" s="128">
        <v>346</v>
      </c>
      <c r="I29" s="128">
        <v>194</v>
      </c>
    </row>
    <row r="30" spans="1:428" s="130" customFormat="1" ht="18" customHeight="1">
      <c r="B30" s="123">
        <v>9</v>
      </c>
      <c r="C30" s="127" t="s">
        <v>72</v>
      </c>
      <c r="D30" s="128">
        <v>3378</v>
      </c>
      <c r="E30" s="128">
        <v>62.669843102427464</v>
      </c>
      <c r="F30" s="128">
        <v>659</v>
      </c>
      <c r="G30" s="128">
        <v>1639</v>
      </c>
      <c r="H30" s="128">
        <v>641</v>
      </c>
      <c r="I30" s="128">
        <v>439</v>
      </c>
    </row>
    <row r="31" spans="1:428" s="130" customFormat="1" ht="18" customHeight="1">
      <c r="B31" s="123">
        <v>24</v>
      </c>
      <c r="C31" s="127" t="s">
        <v>73</v>
      </c>
      <c r="D31" s="128">
        <v>4733</v>
      </c>
      <c r="E31" s="128">
        <v>59.710935981407154</v>
      </c>
      <c r="F31" s="128">
        <v>1213</v>
      </c>
      <c r="G31" s="128">
        <v>2113</v>
      </c>
      <c r="H31" s="128">
        <v>862</v>
      </c>
      <c r="I31" s="128">
        <v>545</v>
      </c>
    </row>
    <row r="32" spans="1:428" s="130" customFormat="1" ht="18" customHeight="1">
      <c r="B32" s="123">
        <v>34</v>
      </c>
      <c r="C32" s="130" t="s">
        <v>74</v>
      </c>
      <c r="D32" s="132">
        <v>1643</v>
      </c>
      <c r="E32" s="132">
        <v>62.90017041996348</v>
      </c>
      <c r="F32" s="132">
        <v>355</v>
      </c>
      <c r="G32" s="132">
        <v>736</v>
      </c>
      <c r="H32" s="132">
        <v>331</v>
      </c>
      <c r="I32" s="132">
        <v>221</v>
      </c>
    </row>
    <row r="33" spans="1:226" s="130" customFormat="1" ht="18" customHeight="1">
      <c r="B33" s="123">
        <v>37</v>
      </c>
      <c r="C33" s="130" t="s">
        <v>75</v>
      </c>
      <c r="D33" s="132">
        <v>3123</v>
      </c>
      <c r="E33" s="132">
        <v>61.946151136727508</v>
      </c>
      <c r="F33" s="132">
        <v>701</v>
      </c>
      <c r="G33" s="132">
        <v>1410</v>
      </c>
      <c r="H33" s="132">
        <v>610</v>
      </c>
      <c r="I33" s="132">
        <v>402</v>
      </c>
    </row>
    <row r="34" spans="1:226" s="130" customFormat="1" ht="18" customHeight="1">
      <c r="B34" s="123">
        <v>40</v>
      </c>
      <c r="C34" s="127" t="s">
        <v>76</v>
      </c>
      <c r="D34" s="128">
        <v>1448</v>
      </c>
      <c r="E34" s="128">
        <v>65.477106353591154</v>
      </c>
      <c r="F34" s="128">
        <v>219</v>
      </c>
      <c r="G34" s="128">
        <v>691</v>
      </c>
      <c r="H34" s="128">
        <v>328</v>
      </c>
      <c r="I34" s="128">
        <v>210</v>
      </c>
    </row>
    <row r="35" spans="1:226" s="130" customFormat="1" ht="18" customHeight="1">
      <c r="B35" s="123">
        <v>42</v>
      </c>
      <c r="C35" s="127" t="s">
        <v>77</v>
      </c>
      <c r="D35" s="128">
        <v>867</v>
      </c>
      <c r="E35" s="128">
        <v>63.887958477508654</v>
      </c>
      <c r="F35" s="128">
        <v>150</v>
      </c>
      <c r="G35" s="128">
        <v>423</v>
      </c>
      <c r="H35" s="128">
        <v>185</v>
      </c>
      <c r="I35" s="128">
        <v>109</v>
      </c>
    </row>
    <row r="36" spans="1:226" s="130" customFormat="1" ht="18" customHeight="1">
      <c r="B36" s="123">
        <v>47</v>
      </c>
      <c r="C36" s="127" t="s">
        <v>78</v>
      </c>
      <c r="D36" s="128">
        <v>4512</v>
      </c>
      <c r="E36" s="128">
        <v>61.064514627659577</v>
      </c>
      <c r="F36" s="128">
        <v>1026</v>
      </c>
      <c r="G36" s="128">
        <v>2127</v>
      </c>
      <c r="H36" s="128">
        <v>842</v>
      </c>
      <c r="I36" s="128">
        <v>517</v>
      </c>
    </row>
    <row r="37" spans="1:226" s="130" customFormat="1" ht="18" customHeight="1">
      <c r="B37" s="123">
        <v>49</v>
      </c>
      <c r="C37" s="127" t="s">
        <v>79</v>
      </c>
      <c r="D37" s="128">
        <v>1803</v>
      </c>
      <c r="E37" s="128">
        <v>61.964947310038816</v>
      </c>
      <c r="F37" s="128">
        <v>405</v>
      </c>
      <c r="G37" s="128">
        <v>796</v>
      </c>
      <c r="H37" s="128">
        <v>364</v>
      </c>
      <c r="I37" s="128">
        <v>238</v>
      </c>
    </row>
    <row r="38" spans="1:226" s="126" customFormat="1" ht="18" customHeight="1">
      <c r="A38" s="10"/>
      <c r="B38" s="123"/>
      <c r="C38" s="124" t="s">
        <v>80</v>
      </c>
      <c r="D38" s="125">
        <v>14098</v>
      </c>
      <c r="E38" s="125">
        <v>65.872187482387886</v>
      </c>
      <c r="F38" s="125">
        <v>2293</v>
      </c>
      <c r="G38" s="125">
        <v>6271</v>
      </c>
      <c r="H38" s="125">
        <v>3457</v>
      </c>
      <c r="I38" s="125">
        <v>2077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</row>
    <row r="39" spans="1:226" s="129" customFormat="1" ht="18" customHeight="1">
      <c r="B39" s="123">
        <v>2</v>
      </c>
      <c r="C39" s="127" t="s">
        <v>81</v>
      </c>
      <c r="D39" s="128">
        <v>3025</v>
      </c>
      <c r="E39" s="128">
        <v>66.315378512396691</v>
      </c>
      <c r="F39" s="128">
        <v>502</v>
      </c>
      <c r="G39" s="128">
        <v>1317</v>
      </c>
      <c r="H39" s="128">
        <v>727</v>
      </c>
      <c r="I39" s="128">
        <v>479</v>
      </c>
    </row>
    <row r="40" spans="1:226" s="130" customFormat="1" ht="18" customHeight="1">
      <c r="B40" s="123">
        <v>13</v>
      </c>
      <c r="C40" s="127" t="s">
        <v>82</v>
      </c>
      <c r="D40" s="128">
        <v>3472</v>
      </c>
      <c r="E40" s="128">
        <v>68.091682027649767</v>
      </c>
      <c r="F40" s="128">
        <v>533</v>
      </c>
      <c r="G40" s="128">
        <v>1468</v>
      </c>
      <c r="H40" s="128">
        <v>888</v>
      </c>
      <c r="I40" s="128">
        <v>583</v>
      </c>
    </row>
    <row r="41" spans="1:226" s="133" customFormat="1" ht="18" customHeight="1">
      <c r="B41" s="123">
        <v>16</v>
      </c>
      <c r="C41" s="130" t="s">
        <v>83</v>
      </c>
      <c r="D41" s="128">
        <v>1704</v>
      </c>
      <c r="E41" s="128">
        <v>66.199776995305157</v>
      </c>
      <c r="F41" s="128">
        <v>246</v>
      </c>
      <c r="G41" s="128">
        <v>804</v>
      </c>
      <c r="H41" s="128">
        <v>421</v>
      </c>
      <c r="I41" s="128">
        <v>233</v>
      </c>
    </row>
    <row r="42" spans="1:226" s="130" customFormat="1" ht="18" customHeight="1">
      <c r="B42" s="123">
        <v>19</v>
      </c>
      <c r="C42" s="130" t="s">
        <v>84</v>
      </c>
      <c r="D42" s="132">
        <v>1556</v>
      </c>
      <c r="E42" s="132">
        <v>63.043065552699233</v>
      </c>
      <c r="F42" s="132">
        <v>294</v>
      </c>
      <c r="G42" s="132">
        <v>745</v>
      </c>
      <c r="H42" s="132">
        <v>332</v>
      </c>
      <c r="I42" s="132">
        <v>185</v>
      </c>
    </row>
    <row r="43" spans="1:226" s="130" customFormat="1" ht="18" customHeight="1">
      <c r="B43" s="123">
        <v>45</v>
      </c>
      <c r="C43" s="127" t="s">
        <v>85</v>
      </c>
      <c r="D43" s="128">
        <v>4341</v>
      </c>
      <c r="E43" s="128">
        <v>65.711034323888526</v>
      </c>
      <c r="F43" s="128">
        <v>718</v>
      </c>
      <c r="G43" s="128">
        <v>1937</v>
      </c>
      <c r="H43" s="128">
        <v>1089</v>
      </c>
      <c r="I43" s="128">
        <v>597</v>
      </c>
    </row>
    <row r="44" spans="1:226" s="126" customFormat="1" ht="18" customHeight="1">
      <c r="A44" s="10"/>
      <c r="B44" s="123"/>
      <c r="C44" s="124" t="s">
        <v>86</v>
      </c>
      <c r="D44" s="125">
        <v>58790</v>
      </c>
      <c r="E44" s="125">
        <v>58.232315371924805</v>
      </c>
      <c r="F44" s="125">
        <v>13774</v>
      </c>
      <c r="G44" s="125">
        <v>30399</v>
      </c>
      <c r="H44" s="125">
        <v>10094</v>
      </c>
      <c r="I44" s="125">
        <v>4523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</row>
    <row r="45" spans="1:226" s="129" customFormat="1" ht="18" customHeight="1">
      <c r="B45" s="123">
        <v>8</v>
      </c>
      <c r="C45" s="130" t="s">
        <v>87</v>
      </c>
      <c r="D45" s="132">
        <v>42948</v>
      </c>
      <c r="E45" s="132">
        <v>58.225267765670111</v>
      </c>
      <c r="F45" s="132">
        <v>10037</v>
      </c>
      <c r="G45" s="132">
        <v>22382</v>
      </c>
      <c r="H45" s="132">
        <v>7258</v>
      </c>
      <c r="I45" s="132">
        <v>3271</v>
      </c>
    </row>
    <row r="46" spans="1:226" s="130" customFormat="1" ht="18" customHeight="1">
      <c r="B46" s="123">
        <v>17</v>
      </c>
      <c r="C46" s="130" t="s">
        <v>179</v>
      </c>
      <c r="D46" s="132">
        <v>5451</v>
      </c>
      <c r="E46" s="132">
        <v>57.591197945331132</v>
      </c>
      <c r="F46" s="132">
        <v>1381</v>
      </c>
      <c r="G46" s="132">
        <v>2712</v>
      </c>
      <c r="H46" s="132">
        <v>938</v>
      </c>
      <c r="I46" s="132">
        <v>420</v>
      </c>
    </row>
    <row r="47" spans="1:226" s="133" customFormat="1" ht="18" customHeight="1">
      <c r="B47" s="123">
        <v>25</v>
      </c>
      <c r="C47" s="130" t="s">
        <v>185</v>
      </c>
      <c r="D47" s="128">
        <v>3767</v>
      </c>
      <c r="E47" s="128">
        <v>57.67202282983807</v>
      </c>
      <c r="F47" s="128">
        <v>940</v>
      </c>
      <c r="G47" s="128">
        <v>1891</v>
      </c>
      <c r="H47" s="128">
        <v>644</v>
      </c>
      <c r="I47" s="128">
        <v>292</v>
      </c>
      <c r="L47" s="339"/>
    </row>
    <row r="48" spans="1:226" s="130" customFormat="1" ht="18" customHeight="1">
      <c r="B48" s="123">
        <v>43</v>
      </c>
      <c r="C48" s="130" t="s">
        <v>88</v>
      </c>
      <c r="D48" s="132">
        <v>6624</v>
      </c>
      <c r="E48" s="132">
        <v>59.440772946859902</v>
      </c>
      <c r="F48" s="132">
        <v>1416</v>
      </c>
      <c r="G48" s="132">
        <v>3414</v>
      </c>
      <c r="H48" s="132">
        <v>1254</v>
      </c>
      <c r="I48" s="132">
        <v>540</v>
      </c>
    </row>
    <row r="49" spans="1:226" s="126" customFormat="1" ht="18" customHeight="1">
      <c r="A49" s="10"/>
      <c r="B49" s="123"/>
      <c r="C49" s="124" t="s">
        <v>89</v>
      </c>
      <c r="D49" s="125">
        <v>39090</v>
      </c>
      <c r="E49" s="125">
        <v>60.131188825896295</v>
      </c>
      <c r="F49" s="125">
        <v>8047</v>
      </c>
      <c r="G49" s="125">
        <v>19638</v>
      </c>
      <c r="H49" s="125">
        <v>7633</v>
      </c>
      <c r="I49" s="125">
        <v>3772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</row>
    <row r="50" spans="1:226" s="129" customFormat="1" ht="18" customHeight="1">
      <c r="B50" s="123">
        <v>3</v>
      </c>
      <c r="C50" s="130" t="s">
        <v>90</v>
      </c>
      <c r="D50" s="132">
        <v>13152</v>
      </c>
      <c r="E50" s="132">
        <v>62.42263229927007</v>
      </c>
      <c r="F50" s="132">
        <v>2486</v>
      </c>
      <c r="G50" s="132">
        <v>6224</v>
      </c>
      <c r="H50" s="132">
        <v>2892</v>
      </c>
      <c r="I50" s="132">
        <v>1550</v>
      </c>
    </row>
    <row r="51" spans="1:226" s="130" customFormat="1" ht="18" customHeight="1">
      <c r="B51" s="123">
        <v>12</v>
      </c>
      <c r="C51" s="130" t="s">
        <v>91</v>
      </c>
      <c r="D51" s="132">
        <v>5150</v>
      </c>
      <c r="E51" s="132">
        <v>58.39483883495145</v>
      </c>
      <c r="F51" s="132">
        <v>1074</v>
      </c>
      <c r="G51" s="132">
        <v>2789</v>
      </c>
      <c r="H51" s="132">
        <v>896</v>
      </c>
      <c r="I51" s="132">
        <v>391</v>
      </c>
    </row>
    <row r="52" spans="1:226" s="130" customFormat="1" ht="18" customHeight="1">
      <c r="B52" s="123">
        <v>46</v>
      </c>
      <c r="C52" s="130" t="s">
        <v>92</v>
      </c>
      <c r="D52" s="132">
        <v>20788</v>
      </c>
      <c r="E52" s="132">
        <v>59.576095343467365</v>
      </c>
      <c r="F52" s="132">
        <v>4487</v>
      </c>
      <c r="G52" s="132">
        <v>10625</v>
      </c>
      <c r="H52" s="132">
        <v>3845</v>
      </c>
      <c r="I52" s="132">
        <v>1831</v>
      </c>
    </row>
    <row r="53" spans="1:226" s="126" customFormat="1" ht="18" customHeight="1">
      <c r="A53" s="10"/>
      <c r="B53" s="123"/>
      <c r="C53" s="124" t="s">
        <v>93</v>
      </c>
      <c r="D53" s="125">
        <v>9394</v>
      </c>
      <c r="E53" s="125">
        <v>66.304331728333636</v>
      </c>
      <c r="F53" s="125">
        <v>1554</v>
      </c>
      <c r="G53" s="125">
        <v>4149</v>
      </c>
      <c r="H53" s="125">
        <v>2210</v>
      </c>
      <c r="I53" s="125">
        <v>1481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</row>
    <row r="54" spans="1:226" s="129" customFormat="1" ht="18" customHeight="1">
      <c r="B54" s="123">
        <v>6</v>
      </c>
      <c r="C54" s="130" t="s">
        <v>94</v>
      </c>
      <c r="D54" s="132">
        <v>5638</v>
      </c>
      <c r="E54" s="132">
        <v>66.925021284143313</v>
      </c>
      <c r="F54" s="132">
        <v>931</v>
      </c>
      <c r="G54" s="132">
        <v>2428</v>
      </c>
      <c r="H54" s="132">
        <v>1379</v>
      </c>
      <c r="I54" s="132">
        <v>900</v>
      </c>
    </row>
    <row r="55" spans="1:226" s="130" customFormat="1" ht="18" customHeight="1">
      <c r="B55" s="123">
        <v>10</v>
      </c>
      <c r="C55" s="127" t="s">
        <v>95</v>
      </c>
      <c r="D55" s="128">
        <v>3756</v>
      </c>
      <c r="E55" s="128">
        <v>65.68364217252396</v>
      </c>
      <c r="F55" s="128">
        <v>623</v>
      </c>
      <c r="G55" s="128">
        <v>1721</v>
      </c>
      <c r="H55" s="128">
        <v>831</v>
      </c>
      <c r="I55" s="128">
        <v>581</v>
      </c>
    </row>
    <row r="56" spans="1:226" s="126" customFormat="1" ht="18" customHeight="1">
      <c r="A56" s="10"/>
      <c r="B56" s="123"/>
      <c r="C56" s="124" t="s">
        <v>96</v>
      </c>
      <c r="D56" s="125">
        <v>28253</v>
      </c>
      <c r="E56" s="125">
        <v>54.832038247227914</v>
      </c>
      <c r="F56" s="125">
        <v>8546</v>
      </c>
      <c r="G56" s="125">
        <v>12582</v>
      </c>
      <c r="H56" s="125">
        <v>4745</v>
      </c>
      <c r="I56" s="125">
        <v>2380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</row>
    <row r="57" spans="1:226" s="129" customFormat="1" ht="18" customHeight="1">
      <c r="B57" s="123">
        <v>15</v>
      </c>
      <c r="C57" s="130" t="s">
        <v>180</v>
      </c>
      <c r="D57" s="132">
        <v>10335</v>
      </c>
      <c r="E57" s="132">
        <v>54.434362844702477</v>
      </c>
      <c r="F57" s="132">
        <v>3269</v>
      </c>
      <c r="G57" s="132">
        <v>4635</v>
      </c>
      <c r="H57" s="132">
        <v>1623</v>
      </c>
      <c r="I57" s="132">
        <v>808</v>
      </c>
    </row>
    <row r="58" spans="1:226" s="130" customFormat="1" ht="18" customHeight="1">
      <c r="B58" s="123">
        <v>27</v>
      </c>
      <c r="C58" s="130" t="s">
        <v>97</v>
      </c>
      <c r="D58" s="132">
        <v>4139</v>
      </c>
      <c r="E58" s="132">
        <v>53.590222275912055</v>
      </c>
      <c r="F58" s="132">
        <v>1482</v>
      </c>
      <c r="G58" s="132">
        <v>1751</v>
      </c>
      <c r="H58" s="132">
        <v>598</v>
      </c>
      <c r="I58" s="132">
        <v>308</v>
      </c>
    </row>
    <row r="59" spans="1:226" s="130" customFormat="1" ht="18" customHeight="1">
      <c r="B59" s="123">
        <v>32</v>
      </c>
      <c r="C59" s="130" t="s">
        <v>181</v>
      </c>
      <c r="D59" s="132">
        <v>3849</v>
      </c>
      <c r="E59" s="132">
        <v>52.564923356716037</v>
      </c>
      <c r="F59" s="132">
        <v>1282</v>
      </c>
      <c r="G59" s="132">
        <v>1747</v>
      </c>
      <c r="H59" s="132">
        <v>544</v>
      </c>
      <c r="I59" s="132">
        <v>276</v>
      </c>
    </row>
    <row r="60" spans="1:226" s="130" customFormat="1" ht="18" customHeight="1">
      <c r="B60" s="123">
        <v>36</v>
      </c>
      <c r="C60" s="135" t="s">
        <v>98</v>
      </c>
      <c r="D60" s="132">
        <v>9930</v>
      </c>
      <c r="E60" s="132">
        <v>58.738644511581064</v>
      </c>
      <c r="F60" s="132">
        <v>2513</v>
      </c>
      <c r="G60" s="132">
        <v>4449</v>
      </c>
      <c r="H60" s="132">
        <v>1980</v>
      </c>
      <c r="I60" s="132">
        <v>988</v>
      </c>
    </row>
    <row r="61" spans="1:226" s="126" customFormat="1" ht="18" customHeight="1">
      <c r="A61" s="10"/>
      <c r="B61" s="123">
        <v>28</v>
      </c>
      <c r="C61" s="124" t="s">
        <v>99</v>
      </c>
      <c r="D61" s="125">
        <v>43488</v>
      </c>
      <c r="E61" s="125">
        <v>60.370362398822671</v>
      </c>
      <c r="F61" s="125">
        <v>9393</v>
      </c>
      <c r="G61" s="125">
        <v>21601</v>
      </c>
      <c r="H61" s="125">
        <v>8396</v>
      </c>
      <c r="I61" s="125">
        <v>4098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</row>
    <row r="62" spans="1:226" s="126" customFormat="1" ht="18" customHeight="1">
      <c r="A62" s="10"/>
      <c r="B62" s="123">
        <v>30</v>
      </c>
      <c r="C62" s="124" t="s">
        <v>100</v>
      </c>
      <c r="D62" s="125">
        <v>10182</v>
      </c>
      <c r="E62" s="125">
        <v>68.273298958947166</v>
      </c>
      <c r="F62" s="125">
        <v>1531</v>
      </c>
      <c r="G62" s="125">
        <v>4250</v>
      </c>
      <c r="H62" s="125">
        <v>2655</v>
      </c>
      <c r="I62" s="125">
        <v>1746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</row>
    <row r="63" spans="1:226" s="126" customFormat="1" ht="18" customHeight="1">
      <c r="A63" s="10"/>
      <c r="B63" s="123">
        <v>31</v>
      </c>
      <c r="C63" s="124" t="s">
        <v>101</v>
      </c>
      <c r="D63" s="125">
        <v>5315</v>
      </c>
      <c r="E63" s="125">
        <v>60.739924741298225</v>
      </c>
      <c r="F63" s="125">
        <v>1189</v>
      </c>
      <c r="G63" s="125">
        <v>2549</v>
      </c>
      <c r="H63" s="125">
        <v>965</v>
      </c>
      <c r="I63" s="125">
        <v>612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</row>
    <row r="64" spans="1:226" s="126" customFormat="1" ht="18" customHeight="1">
      <c r="A64" s="10"/>
      <c r="B64" s="123"/>
      <c r="C64" s="124" t="s">
        <v>102</v>
      </c>
      <c r="D64" s="125">
        <v>21452</v>
      </c>
      <c r="E64" s="125">
        <v>57.682075473777878</v>
      </c>
      <c r="F64" s="125">
        <v>5607</v>
      </c>
      <c r="G64" s="125">
        <v>10701</v>
      </c>
      <c r="H64" s="125">
        <v>3427</v>
      </c>
      <c r="I64" s="125">
        <v>1717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</row>
    <row r="65" spans="1:226" s="129" customFormat="1" ht="18" customHeight="1">
      <c r="B65" s="123">
        <v>1</v>
      </c>
      <c r="C65" s="130" t="s">
        <v>182</v>
      </c>
      <c r="D65" s="128">
        <v>2957</v>
      </c>
      <c r="E65" s="128">
        <v>57.732874535001699</v>
      </c>
      <c r="F65" s="128">
        <v>763</v>
      </c>
      <c r="G65" s="128">
        <v>1482</v>
      </c>
      <c r="H65" s="128">
        <v>467</v>
      </c>
      <c r="I65" s="128">
        <v>245</v>
      </c>
    </row>
    <row r="66" spans="1:226" s="130" customFormat="1" ht="18" customHeight="1">
      <c r="B66" s="123">
        <v>20</v>
      </c>
      <c r="C66" s="130" t="s">
        <v>183</v>
      </c>
      <c r="D66" s="128">
        <v>6856</v>
      </c>
      <c r="E66" s="128">
        <v>58.795271295215876</v>
      </c>
      <c r="F66" s="128">
        <v>1560</v>
      </c>
      <c r="G66" s="128">
        <v>3546</v>
      </c>
      <c r="H66" s="128">
        <v>1169</v>
      </c>
      <c r="I66" s="128">
        <v>581</v>
      </c>
    </row>
    <row r="67" spans="1:226" s="130" customFormat="1" ht="18" customHeight="1">
      <c r="B67" s="123">
        <v>48</v>
      </c>
      <c r="C67" s="130" t="s">
        <v>184</v>
      </c>
      <c r="D67" s="128">
        <v>11639</v>
      </c>
      <c r="E67" s="128">
        <v>56.518080591116082</v>
      </c>
      <c r="F67" s="128">
        <v>3284</v>
      </c>
      <c r="G67" s="128">
        <v>5673</v>
      </c>
      <c r="H67" s="128">
        <v>1791</v>
      </c>
      <c r="I67" s="128">
        <v>891</v>
      </c>
    </row>
    <row r="68" spans="1:226" s="126" customFormat="1" ht="18" customHeight="1">
      <c r="A68" s="10"/>
      <c r="B68" s="123">
        <v>26</v>
      </c>
      <c r="C68" s="124" t="s">
        <v>103</v>
      </c>
      <c r="D68" s="125">
        <v>2790</v>
      </c>
      <c r="E68" s="125">
        <v>58.327964157706099</v>
      </c>
      <c r="F68" s="125">
        <v>673</v>
      </c>
      <c r="G68" s="125">
        <v>1380</v>
      </c>
      <c r="H68" s="125">
        <v>514</v>
      </c>
      <c r="I68" s="125">
        <v>223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</row>
    <row r="69" spans="1:226" s="126" customFormat="1" ht="18" customHeight="1">
      <c r="A69" s="10"/>
      <c r="B69" s="123">
        <v>51</v>
      </c>
      <c r="C69" s="130" t="s">
        <v>104</v>
      </c>
      <c r="D69" s="128">
        <v>416</v>
      </c>
      <c r="E69" s="128">
        <v>67.84615384615384</v>
      </c>
      <c r="F69" s="128">
        <v>75</v>
      </c>
      <c r="G69" s="128">
        <v>164</v>
      </c>
      <c r="H69" s="128">
        <v>100</v>
      </c>
      <c r="I69" s="128">
        <v>77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</row>
    <row r="70" spans="1:226" s="126" customFormat="1" ht="18" customHeight="1">
      <c r="A70" s="10"/>
      <c r="B70" s="123">
        <v>52</v>
      </c>
      <c r="C70" s="130" t="s">
        <v>105</v>
      </c>
      <c r="D70" s="128">
        <v>240</v>
      </c>
      <c r="E70" s="128">
        <v>70.53391666666667</v>
      </c>
      <c r="F70" s="128">
        <v>39</v>
      </c>
      <c r="G70" s="128">
        <v>85</v>
      </c>
      <c r="H70" s="128">
        <v>68</v>
      </c>
      <c r="I70" s="128">
        <v>48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</row>
    <row r="71" spans="1:226" s="10" customFormat="1" ht="18" customHeight="1">
      <c r="B71" s="123"/>
      <c r="C71" s="328" t="s">
        <v>45</v>
      </c>
      <c r="D71" s="326">
        <v>364871</v>
      </c>
      <c r="E71" s="327">
        <v>61.339729027519311</v>
      </c>
      <c r="F71" s="326">
        <v>78936</v>
      </c>
      <c r="G71" s="326">
        <v>172276</v>
      </c>
      <c r="H71" s="326">
        <v>72860</v>
      </c>
      <c r="I71" s="326">
        <v>40799</v>
      </c>
      <c r="M71" s="249"/>
      <c r="N71" s="249"/>
      <c r="O71" s="249"/>
    </row>
    <row r="72" spans="1:226" ht="18" customHeight="1">
      <c r="B72" s="136"/>
      <c r="D72" s="106"/>
      <c r="E72" s="137"/>
      <c r="F72" s="137"/>
      <c r="G72" s="138"/>
      <c r="H72" s="137"/>
      <c r="I72" s="137"/>
    </row>
    <row r="73" spans="1:226" ht="18" customHeight="1">
      <c r="B73" s="266"/>
      <c r="C73" s="258"/>
      <c r="D73" s="267"/>
      <c r="E73" s="268"/>
      <c r="F73" s="258"/>
      <c r="G73" s="269"/>
      <c r="H73" s="137"/>
      <c r="I73" s="137"/>
    </row>
    <row r="74" spans="1:226" ht="18" customHeight="1">
      <c r="B74" s="266"/>
      <c r="C74" s="463" t="s">
        <v>195</v>
      </c>
      <c r="D74" s="359" t="s">
        <v>4</v>
      </c>
      <c r="E74" s="359" t="s">
        <v>3</v>
      </c>
      <c r="F74" s="359" t="s">
        <v>196</v>
      </c>
      <c r="G74" s="258"/>
      <c r="I74" s="137"/>
    </row>
    <row r="75" spans="1:226" ht="18" customHeight="1">
      <c r="B75" s="259"/>
      <c r="C75" s="463"/>
      <c r="D75" s="330">
        <v>338628</v>
      </c>
      <c r="E75" s="330">
        <v>26243</v>
      </c>
      <c r="F75" s="330">
        <f>SUM(D75:E75)</f>
        <v>364871</v>
      </c>
      <c r="G75" s="258"/>
    </row>
    <row r="76" spans="1:226" ht="18" customHeight="1">
      <c r="B76" s="259"/>
      <c r="C76" s="367"/>
      <c r="D76" s="368"/>
      <c r="E76" s="367"/>
      <c r="F76" s="367"/>
      <c r="G76" s="258"/>
    </row>
    <row r="77" spans="1:226" ht="18" customHeight="1">
      <c r="B77" s="365"/>
      <c r="D77" s="249"/>
      <c r="E77" s="369"/>
      <c r="G77" s="366"/>
    </row>
    <row r="78" spans="1:226" ht="18" customHeight="1">
      <c r="D78" s="249"/>
      <c r="E78" s="249"/>
      <c r="F78" s="249"/>
    </row>
    <row r="79" spans="1:226" ht="18" customHeight="1">
      <c r="D79" s="249"/>
      <c r="E79" s="249"/>
      <c r="F79" s="249"/>
    </row>
    <row r="80" spans="1:226" ht="18" customHeight="1">
      <c r="D80" s="114"/>
    </row>
    <row r="81" spans="3:8" ht="18" customHeight="1">
      <c r="D81" s="114"/>
      <c r="E81" s="249"/>
      <c r="F81" s="249"/>
    </row>
    <row r="82" spans="3:8" ht="18" customHeight="1">
      <c r="D82" s="114"/>
    </row>
    <row r="83" spans="3:8" ht="18" customHeight="1">
      <c r="D83" s="114"/>
    </row>
    <row r="84" spans="3:8" ht="18" customHeight="1">
      <c r="C84" s="485"/>
      <c r="D84" s="485"/>
      <c r="E84" s="485"/>
      <c r="F84" s="485"/>
      <c r="G84" s="485"/>
      <c r="H84" s="485"/>
    </row>
    <row r="85" spans="3:8" ht="18" customHeight="1">
      <c r="C85" s="485"/>
      <c r="D85" s="485"/>
      <c r="E85" s="485"/>
      <c r="F85" s="248"/>
      <c r="G85" s="248"/>
      <c r="H85" s="248"/>
    </row>
    <row r="86" spans="3:8" ht="18" customHeight="1">
      <c r="C86" s="486"/>
      <c r="D86" s="486"/>
      <c r="E86" s="486"/>
      <c r="F86" s="250"/>
      <c r="G86" s="250"/>
      <c r="H86" s="250"/>
    </row>
    <row r="87" spans="3:8" ht="18" customHeight="1">
      <c r="C87" s="486"/>
      <c r="D87" s="486"/>
      <c r="E87" s="486"/>
      <c r="F87" s="250"/>
      <c r="G87" s="250"/>
      <c r="H87" s="250"/>
    </row>
    <row r="88" spans="3:8" ht="18" customHeight="1">
      <c r="C88" s="486"/>
      <c r="D88" s="486"/>
      <c r="E88" s="486"/>
      <c r="F88" s="250"/>
      <c r="G88" s="250"/>
      <c r="H88" s="250"/>
    </row>
    <row r="89" spans="3:8">
      <c r="C89" s="486"/>
      <c r="D89" s="486"/>
      <c r="E89" s="486"/>
      <c r="F89" s="250"/>
      <c r="G89" s="250"/>
      <c r="H89" s="250"/>
    </row>
    <row r="90" spans="3:8">
      <c r="C90" s="486"/>
      <c r="D90" s="486"/>
      <c r="E90" s="486"/>
      <c r="F90" s="250"/>
      <c r="G90" s="250"/>
      <c r="H90" s="250"/>
    </row>
    <row r="91" spans="3:8">
      <c r="C91" s="484"/>
      <c r="D91" s="484"/>
      <c r="E91" s="484"/>
      <c r="F91" s="249"/>
      <c r="G91" s="249"/>
      <c r="H91" s="249"/>
    </row>
    <row r="92" spans="3:8">
      <c r="D92" s="114"/>
    </row>
    <row r="93" spans="3:8">
      <c r="D93" s="114"/>
    </row>
    <row r="94" spans="3:8">
      <c r="D94" s="114"/>
    </row>
    <row r="95" spans="3:8">
      <c r="D95" s="114"/>
    </row>
  </sheetData>
  <mergeCells count="11">
    <mergeCell ref="B2:I2"/>
    <mergeCell ref="C74:C75"/>
    <mergeCell ref="C91:E91"/>
    <mergeCell ref="F84:H84"/>
    <mergeCell ref="C86:E86"/>
    <mergeCell ref="C84:E85"/>
    <mergeCell ref="C87:E87"/>
    <mergeCell ref="C88:E88"/>
    <mergeCell ref="C89:E89"/>
    <mergeCell ref="C90:E90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AB97"/>
  <sheetViews>
    <sheetView showGridLines="0" showRowColHeaders="0" showZeros="0" showOutlineSymbols="0" zoomScaleNormal="100" workbookViewId="0">
      <selection activeCell="P1" sqref="P1"/>
    </sheetView>
  </sheetViews>
  <sheetFormatPr baseColWidth="10" defaultColWidth="11.5703125" defaultRowHeight="15.75"/>
  <cols>
    <col min="1" max="1" width="2.85546875" style="29" customWidth="1"/>
    <col min="2" max="2" width="10.42578125" style="29" customWidth="1"/>
    <col min="3" max="3" width="22.5703125" style="29" customWidth="1"/>
    <col min="4" max="4" width="12.7109375" style="29" customWidth="1"/>
    <col min="5" max="5" width="11.5703125" style="29" customWidth="1"/>
    <col min="6" max="6" width="1.140625" style="29" customWidth="1"/>
    <col min="7" max="7" width="11.5703125" style="29" customWidth="1"/>
    <col min="8" max="8" width="1.140625" style="29" customWidth="1"/>
    <col min="9" max="9" width="11.5703125" style="29" customWidth="1"/>
    <col min="10" max="10" width="3.28515625" style="29" customWidth="1"/>
    <col min="11" max="11" width="8.85546875" style="29" customWidth="1"/>
    <col min="12" max="16" width="11.28515625" style="29" customWidth="1"/>
    <col min="17" max="19" width="11.5703125" style="29"/>
    <col min="20" max="20" width="11.5703125" style="404"/>
    <col min="21" max="16384" width="11.5703125" style="29"/>
  </cols>
  <sheetData>
    <row r="1" spans="2:28" ht="51.75" customHeight="1">
      <c r="B1" s="392" t="s">
        <v>226</v>
      </c>
      <c r="C1" s="27"/>
      <c r="D1" s="27"/>
      <c r="E1" s="27"/>
      <c r="F1" s="27"/>
      <c r="G1" s="27"/>
      <c r="H1" s="27"/>
      <c r="I1" s="27"/>
      <c r="P1" s="381" t="s">
        <v>173</v>
      </c>
    </row>
    <row r="2" spans="2:28" ht="46.5" customHeight="1">
      <c r="B2" s="30"/>
      <c r="C2" s="30"/>
      <c r="D2" s="30"/>
      <c r="E2" s="30"/>
      <c r="F2" s="30"/>
      <c r="G2" s="30"/>
      <c r="H2" s="30"/>
      <c r="I2" s="30"/>
      <c r="S2" s="414"/>
      <c r="T2" s="414"/>
      <c r="U2" s="414"/>
      <c r="V2" s="414"/>
      <c r="W2" s="414"/>
      <c r="X2" s="414"/>
      <c r="Y2" s="414"/>
    </row>
    <row r="3" spans="2:28" ht="27.95" customHeight="1">
      <c r="B3" s="397" t="s">
        <v>206</v>
      </c>
      <c r="C3" s="397"/>
      <c r="D3" s="398"/>
      <c r="E3" s="399" t="s">
        <v>207</v>
      </c>
      <c r="F3" s="420"/>
      <c r="G3" s="399" t="s">
        <v>199</v>
      </c>
      <c r="H3" s="420"/>
      <c r="I3" s="399" t="s">
        <v>200</v>
      </c>
      <c r="K3" s="424"/>
      <c r="S3" s="414"/>
      <c r="T3" s="414"/>
      <c r="U3" s="414"/>
      <c r="V3" s="414"/>
      <c r="W3" s="414"/>
      <c r="X3" s="414"/>
      <c r="Y3" s="414"/>
    </row>
    <row r="4" spans="2:28" ht="18.95" customHeight="1">
      <c r="B4" s="363" t="s">
        <v>201</v>
      </c>
      <c r="C4" s="31"/>
      <c r="D4" s="33"/>
      <c r="E4" s="379">
        <v>9036457</v>
      </c>
      <c r="F4" s="423">
        <f>-(I4/E4-1)</f>
        <v>0.49276558279423011</v>
      </c>
      <c r="G4" s="379">
        <v>4452814</v>
      </c>
      <c r="H4" s="423">
        <f>-(G4/$E$4-1)</f>
        <v>0.50723895438223188</v>
      </c>
      <c r="I4" s="379">
        <v>4583602</v>
      </c>
      <c r="J4" s="34"/>
      <c r="K4" s="425"/>
      <c r="L4" s="411">
        <f>H4/E4</f>
        <v>5.6132503522368541E-8</v>
      </c>
      <c r="M4" s="405"/>
      <c r="N4" s="405"/>
      <c r="O4" s="405"/>
      <c r="P4" s="412"/>
      <c r="Q4" s="405"/>
      <c r="R4" s="405"/>
      <c r="S4" s="415"/>
      <c r="T4" s="415"/>
      <c r="U4" s="416"/>
      <c r="V4" s="416"/>
      <c r="W4" s="416"/>
      <c r="X4" s="415"/>
      <c r="Y4" s="415"/>
      <c r="Z4" s="228"/>
      <c r="AA4" s="228"/>
      <c r="AB4" s="229"/>
    </row>
    <row r="5" spans="2:28" ht="18.95" customHeight="1">
      <c r="B5" s="29" t="s">
        <v>158</v>
      </c>
      <c r="C5" s="31"/>
      <c r="D5" s="33"/>
      <c r="E5" s="33">
        <v>9975234</v>
      </c>
      <c r="F5" s="421"/>
      <c r="G5" s="33">
        <v>5232185</v>
      </c>
      <c r="H5" s="421"/>
      <c r="I5" s="33">
        <v>4743006</v>
      </c>
      <c r="J5" s="34"/>
      <c r="K5" s="426"/>
      <c r="L5" s="228"/>
      <c r="M5" s="228"/>
      <c r="N5" s="228"/>
      <c r="O5" s="228"/>
      <c r="P5" s="229"/>
      <c r="Q5" s="228"/>
      <c r="R5" s="228"/>
      <c r="S5" s="415"/>
      <c r="T5" s="415"/>
      <c r="U5" s="416"/>
      <c r="V5" s="417"/>
      <c r="W5" s="415"/>
      <c r="X5" s="415"/>
      <c r="Y5" s="415"/>
      <c r="Z5" s="228"/>
      <c r="AA5" s="228"/>
      <c r="AB5" s="229"/>
    </row>
    <row r="6" spans="2:28" ht="18.95" customHeight="1">
      <c r="B6" s="29" t="s">
        <v>202</v>
      </c>
      <c r="C6" s="31"/>
      <c r="D6" s="33"/>
      <c r="E6" s="380">
        <v>1.1000000000000001</v>
      </c>
      <c r="F6" s="421"/>
      <c r="G6" s="380">
        <v>1.17</v>
      </c>
      <c r="H6" s="422"/>
      <c r="I6" s="380">
        <v>1.03</v>
      </c>
      <c r="J6" s="34"/>
      <c r="K6" s="426"/>
      <c r="L6" s="228"/>
      <c r="M6" s="228"/>
      <c r="N6" s="228"/>
      <c r="O6" s="228"/>
      <c r="P6" s="229"/>
      <c r="Q6" s="228"/>
      <c r="R6" s="228"/>
      <c r="S6" s="415"/>
      <c r="T6" s="415"/>
      <c r="U6" s="415"/>
      <c r="V6" s="417"/>
      <c r="W6" s="415"/>
      <c r="X6" s="415"/>
      <c r="Y6" s="415"/>
      <c r="Z6" s="228"/>
      <c r="AA6" s="228"/>
      <c r="AB6" s="229"/>
    </row>
    <row r="7" spans="2:28" ht="7.5" customHeight="1">
      <c r="B7" s="432"/>
      <c r="C7" s="432"/>
      <c r="F7" s="32"/>
      <c r="H7" s="32"/>
      <c r="K7" s="424"/>
      <c r="S7" s="414"/>
      <c r="T7" s="414"/>
      <c r="U7" s="414"/>
      <c r="V7" s="414"/>
      <c r="W7" s="414"/>
      <c r="X7" s="414"/>
      <c r="Y7" s="414"/>
    </row>
    <row r="8" spans="2:28" ht="7.5" customHeight="1">
      <c r="B8" s="32"/>
      <c r="C8" s="32"/>
      <c r="F8" s="32"/>
      <c r="H8" s="32"/>
      <c r="K8" s="424"/>
      <c r="S8" s="414"/>
      <c r="T8" s="414"/>
      <c r="U8" s="414"/>
      <c r="V8" s="414"/>
      <c r="W8" s="414"/>
      <c r="X8" s="414"/>
      <c r="Y8" s="414"/>
    </row>
    <row r="9" spans="2:28" ht="7.5" customHeight="1">
      <c r="B9" s="32"/>
      <c r="C9" s="32"/>
      <c r="F9" s="32"/>
      <c r="H9" s="32"/>
      <c r="S9" s="414"/>
      <c r="T9" s="414"/>
      <c r="U9" s="414"/>
      <c r="V9" s="414"/>
      <c r="W9" s="414"/>
      <c r="X9" s="414"/>
      <c r="Y9" s="414"/>
    </row>
    <row r="10" spans="2:28" ht="7.5" customHeight="1">
      <c r="B10" s="32"/>
      <c r="C10" s="32"/>
      <c r="F10" s="32"/>
      <c r="H10" s="32"/>
      <c r="S10" s="414"/>
      <c r="T10" s="414"/>
      <c r="U10" s="414"/>
      <c r="V10" s="414"/>
      <c r="W10" s="414"/>
      <c r="X10" s="414"/>
      <c r="Y10" s="414"/>
    </row>
    <row r="11" spans="2:28" ht="7.5" customHeight="1">
      <c r="B11" s="32"/>
      <c r="C11" s="32"/>
      <c r="F11" s="32"/>
      <c r="H11" s="32"/>
      <c r="S11" s="414"/>
      <c r="T11" s="414"/>
      <c r="U11" s="414"/>
      <c r="V11" s="414"/>
      <c r="W11" s="414"/>
      <c r="X11" s="414"/>
      <c r="Y11" s="414"/>
    </row>
    <row r="12" spans="2:28" ht="7.5" customHeight="1">
      <c r="B12" s="32"/>
      <c r="C12" s="32"/>
      <c r="F12" s="32"/>
      <c r="H12" s="32"/>
      <c r="S12" s="414"/>
      <c r="T12" s="414"/>
      <c r="U12" s="414"/>
      <c r="V12" s="414"/>
      <c r="W12" s="414"/>
      <c r="X12" s="414"/>
      <c r="Y12" s="414"/>
    </row>
    <row r="13" spans="2:28" ht="7.5" customHeight="1">
      <c r="B13" s="32"/>
      <c r="C13" s="32"/>
      <c r="F13" s="32"/>
      <c r="H13" s="32"/>
      <c r="S13" s="414"/>
      <c r="T13" s="414"/>
      <c r="U13" s="414"/>
      <c r="V13" s="414"/>
      <c r="W13" s="414"/>
      <c r="X13" s="414"/>
      <c r="Y13" s="414"/>
    </row>
    <row r="14" spans="2:28" ht="7.5" customHeight="1">
      <c r="B14" s="32"/>
      <c r="C14" s="32"/>
      <c r="F14" s="32"/>
      <c r="H14" s="32"/>
      <c r="S14" s="414"/>
      <c r="T14" s="414"/>
      <c r="U14" s="414"/>
      <c r="V14" s="414"/>
      <c r="W14" s="414"/>
      <c r="X14" s="414"/>
      <c r="Y14" s="414"/>
    </row>
    <row r="15" spans="2:28" ht="7.5" customHeight="1">
      <c r="B15" s="32"/>
      <c r="C15" s="32"/>
      <c r="F15" s="32"/>
      <c r="H15" s="32"/>
      <c r="S15" s="414"/>
      <c r="T15" s="414"/>
      <c r="U15" s="414"/>
      <c r="V15" s="414"/>
      <c r="W15" s="414"/>
      <c r="X15" s="414"/>
      <c r="Y15" s="414"/>
    </row>
    <row r="16" spans="2:28" ht="7.5" customHeight="1">
      <c r="B16" s="32"/>
      <c r="C16" s="32"/>
      <c r="F16" s="32"/>
      <c r="H16" s="32"/>
      <c r="S16" s="414"/>
      <c r="T16" s="414"/>
      <c r="U16" s="414"/>
      <c r="V16" s="414"/>
      <c r="W16" s="414"/>
      <c r="X16" s="414"/>
      <c r="Y16" s="414"/>
    </row>
    <row r="17" spans="1:28" s="382" customFormat="1" ht="18.75" customHeight="1">
      <c r="B17" s="401" t="s">
        <v>208</v>
      </c>
      <c r="C17" s="397"/>
      <c r="D17" s="398"/>
      <c r="E17" s="399" t="s">
        <v>207</v>
      </c>
      <c r="F17" s="400"/>
      <c r="G17" s="399" t="s">
        <v>199</v>
      </c>
      <c r="H17" s="400"/>
      <c r="I17" s="399" t="s">
        <v>200</v>
      </c>
      <c r="L17" s="388"/>
      <c r="M17" s="388"/>
      <c r="N17" s="388"/>
      <c r="O17" s="388"/>
      <c r="P17" s="389"/>
      <c r="Q17" s="388"/>
      <c r="R17" s="388"/>
      <c r="S17" s="418"/>
      <c r="T17" s="418"/>
      <c r="U17" s="418"/>
      <c r="V17" s="419"/>
      <c r="W17" s="418"/>
      <c r="X17" s="418"/>
      <c r="Y17" s="418"/>
      <c r="Z17" s="388"/>
      <c r="AA17" s="388"/>
      <c r="AB17" s="389"/>
    </row>
    <row r="18" spans="1:28" ht="6.75" customHeight="1">
      <c r="B18" s="26"/>
      <c r="C18" s="27"/>
      <c r="D18" s="375"/>
      <c r="E18" s="375"/>
      <c r="F18" s="375"/>
      <c r="G18" s="375"/>
      <c r="H18" s="375"/>
      <c r="I18" s="375"/>
      <c r="S18" s="414"/>
      <c r="T18" s="414"/>
      <c r="U18" s="414"/>
      <c r="V18" s="414"/>
      <c r="W18" s="414"/>
      <c r="X18" s="414"/>
      <c r="Y18" s="414"/>
    </row>
    <row r="19" spans="1:28" ht="20.100000000000001" customHeight="1">
      <c r="B19" s="29" t="s">
        <v>49</v>
      </c>
      <c r="C19" s="31"/>
      <c r="D19" s="33"/>
      <c r="E19" s="33">
        <v>6164928</v>
      </c>
      <c r="F19" s="32"/>
      <c r="G19" s="33">
        <v>2422341</v>
      </c>
      <c r="H19" s="32"/>
      <c r="I19" s="33">
        <v>3742558</v>
      </c>
      <c r="K19" s="37"/>
      <c r="S19" s="414"/>
      <c r="T19" s="414"/>
      <c r="U19" s="414"/>
      <c r="V19" s="414"/>
      <c r="W19" s="414"/>
      <c r="X19" s="414"/>
      <c r="Y19" s="414"/>
    </row>
    <row r="20" spans="1:28" ht="20.100000000000001" customHeight="1">
      <c r="B20" s="29" t="s">
        <v>50</v>
      </c>
      <c r="C20" s="31"/>
      <c r="D20" s="33"/>
      <c r="E20" s="33">
        <v>1560909</v>
      </c>
      <c r="F20" s="32"/>
      <c r="G20" s="33">
        <v>1497604</v>
      </c>
      <c r="H20" s="32"/>
      <c r="I20" s="33">
        <v>63296</v>
      </c>
      <c r="K20" s="37"/>
      <c r="S20" s="414"/>
      <c r="T20" s="414"/>
      <c r="U20" s="414"/>
      <c r="V20" s="414"/>
      <c r="W20" s="414"/>
      <c r="X20" s="414"/>
      <c r="Y20" s="414"/>
    </row>
    <row r="21" spans="1:28" ht="20.100000000000001" customHeight="1">
      <c r="B21" s="29" t="s">
        <v>48</v>
      </c>
      <c r="E21" s="33">
        <v>943344</v>
      </c>
      <c r="F21" s="33"/>
      <c r="G21" s="33">
        <v>350549</v>
      </c>
      <c r="I21" s="33">
        <v>592795</v>
      </c>
      <c r="K21" s="37"/>
    </row>
    <row r="22" spans="1:28" ht="20.100000000000001" customHeight="1">
      <c r="B22" s="29" t="s">
        <v>107</v>
      </c>
      <c r="C22" s="31"/>
      <c r="D22" s="33"/>
      <c r="E22" s="33">
        <v>323371</v>
      </c>
      <c r="F22" s="32"/>
      <c r="G22" s="33">
        <v>153338</v>
      </c>
      <c r="H22" s="32"/>
      <c r="I22" s="33">
        <v>170030</v>
      </c>
      <c r="K22" s="37"/>
    </row>
    <row r="23" spans="1:28" ht="20.100000000000001" customHeight="1">
      <c r="B23" s="29" t="s">
        <v>108</v>
      </c>
      <c r="C23" s="31"/>
      <c r="D23" s="33"/>
      <c r="E23" s="33">
        <v>43905</v>
      </c>
      <c r="F23" s="32"/>
      <c r="G23" s="33">
        <v>28982</v>
      </c>
      <c r="H23" s="32"/>
      <c r="I23" s="33">
        <v>14923</v>
      </c>
      <c r="K23" s="37"/>
    </row>
    <row r="24" spans="1:28" ht="5.25" customHeight="1">
      <c r="C24" s="31"/>
      <c r="D24" s="33"/>
      <c r="E24" s="33"/>
      <c r="F24" s="32"/>
      <c r="G24" s="33"/>
      <c r="H24" s="32"/>
      <c r="I24" s="33"/>
      <c r="K24" s="37"/>
    </row>
    <row r="25" spans="1:28" s="382" customFormat="1" ht="24" hidden="1" customHeight="1">
      <c r="B25" s="383" t="s">
        <v>45</v>
      </c>
      <c r="C25" s="384"/>
      <c r="D25" s="384"/>
      <c r="E25" s="384">
        <f>SUM(E19:E24)</f>
        <v>9036457</v>
      </c>
      <c r="F25" s="387"/>
      <c r="G25" s="384">
        <f>SUM(G19:G24)</f>
        <v>4452814</v>
      </c>
      <c r="H25" s="384">
        <f>SUM(H19:H24)</f>
        <v>0</v>
      </c>
      <c r="I25" s="384">
        <f>SUM(I19:I24)</f>
        <v>4583602</v>
      </c>
      <c r="K25" s="385"/>
      <c r="T25" s="407"/>
    </row>
    <row r="26" spans="1:28" ht="9.9499999999999993" customHeight="1">
      <c r="B26" s="432"/>
      <c r="C26" s="432"/>
      <c r="F26" s="32"/>
      <c r="H26" s="32"/>
    </row>
    <row r="27" spans="1:28" ht="50.1" customHeight="1">
      <c r="B27" s="432"/>
      <c r="C27" s="432"/>
      <c r="D27" s="29" t="s">
        <v>128</v>
      </c>
      <c r="E27" s="29" t="s">
        <v>128</v>
      </c>
      <c r="F27" s="31"/>
      <c r="G27" s="29" t="s">
        <v>128</v>
      </c>
      <c r="I27" s="29" t="s">
        <v>128</v>
      </c>
    </row>
    <row r="28" spans="1:28" s="382" customFormat="1" ht="18.75" customHeight="1">
      <c r="C28" s="387"/>
      <c r="D28" s="387"/>
      <c r="E28" s="387"/>
      <c r="F28" s="386"/>
      <c r="G28" s="387"/>
      <c r="H28" s="386"/>
      <c r="I28" s="387"/>
      <c r="L28" s="388"/>
      <c r="M28" s="388"/>
      <c r="N28" s="388"/>
      <c r="O28" s="388"/>
      <c r="P28" s="389"/>
      <c r="Q28" s="388"/>
      <c r="R28" s="388"/>
      <c r="S28" s="388"/>
      <c r="T28" s="406"/>
      <c r="U28" s="388"/>
      <c r="V28" s="389"/>
      <c r="W28" s="388"/>
      <c r="X28" s="388"/>
      <c r="Y28" s="388"/>
      <c r="Z28" s="388"/>
      <c r="AA28" s="388"/>
      <c r="AB28" s="389"/>
    </row>
    <row r="29" spans="1:28">
      <c r="D29" s="34"/>
    </row>
    <row r="30" spans="1:28" s="147" customFormat="1" ht="19.7" customHeight="1">
      <c r="A30" s="254"/>
      <c r="B30" s="401" t="s">
        <v>203</v>
      </c>
      <c r="C30" s="397"/>
      <c r="D30" s="402"/>
      <c r="E30" s="399" t="s">
        <v>207</v>
      </c>
      <c r="F30" s="400"/>
      <c r="G30" s="399" t="s">
        <v>199</v>
      </c>
      <c r="H30" s="400"/>
      <c r="I30" s="399" t="s">
        <v>200</v>
      </c>
      <c r="T30" s="408"/>
    </row>
    <row r="31" spans="1:28" s="157" customFormat="1" ht="24.95" customHeight="1">
      <c r="C31" s="395" t="s">
        <v>52</v>
      </c>
      <c r="D31"/>
      <c r="E31" s="390">
        <v>1475861</v>
      </c>
      <c r="F31" s="390"/>
      <c r="G31" s="390">
        <v>722636</v>
      </c>
      <c r="H31" s="390"/>
      <c r="I31" s="390">
        <v>753223</v>
      </c>
      <c r="K31" s="403"/>
      <c r="T31" s="408"/>
    </row>
    <row r="32" spans="1:28" s="157" customFormat="1" ht="24.95" customHeight="1">
      <c r="C32" s="394" t="s">
        <v>61</v>
      </c>
      <c r="D32"/>
      <c r="E32" s="390">
        <v>280694</v>
      </c>
      <c r="F32" s="390"/>
      <c r="G32" s="390">
        <v>135755</v>
      </c>
      <c r="H32" s="390"/>
      <c r="I32" s="390">
        <v>144939</v>
      </c>
      <c r="T32" s="408"/>
    </row>
    <row r="33" spans="3:20" s="157" customFormat="1" ht="24.95" customHeight="1">
      <c r="C33" s="394" t="s">
        <v>65</v>
      </c>
      <c r="D33"/>
      <c r="E33" s="390">
        <v>270717</v>
      </c>
      <c r="F33" s="390"/>
      <c r="G33" s="390">
        <v>129369</v>
      </c>
      <c r="H33" s="390"/>
      <c r="I33" s="390">
        <v>141339</v>
      </c>
      <c r="T33" s="409">
        <v>1467756</v>
      </c>
    </row>
    <row r="34" spans="3:20" s="157" customFormat="1" ht="24.95" customHeight="1">
      <c r="C34" s="394" t="s">
        <v>178</v>
      </c>
      <c r="D34"/>
      <c r="E34" s="390">
        <v>180140</v>
      </c>
      <c r="F34" s="390"/>
      <c r="G34" s="390">
        <v>91489</v>
      </c>
      <c r="H34" s="390"/>
      <c r="I34" s="390">
        <v>88651</v>
      </c>
      <c r="T34" s="409">
        <v>280326</v>
      </c>
    </row>
    <row r="35" spans="3:20" s="157" customFormat="1" ht="24.95" customHeight="1">
      <c r="C35" s="394" t="s">
        <v>66</v>
      </c>
      <c r="D35"/>
      <c r="E35" s="390">
        <v>325256</v>
      </c>
      <c r="F35" s="390"/>
      <c r="G35" s="390">
        <v>156444</v>
      </c>
      <c r="H35" s="390"/>
      <c r="I35" s="390">
        <v>168809</v>
      </c>
      <c r="T35" s="409">
        <v>270289</v>
      </c>
    </row>
    <row r="36" spans="3:20" s="157" customFormat="1" ht="24.95" customHeight="1">
      <c r="C36" s="394" t="s">
        <v>69</v>
      </c>
      <c r="D36"/>
      <c r="E36" s="390">
        <v>129909</v>
      </c>
      <c r="F36" s="390"/>
      <c r="G36" s="390">
        <v>62590</v>
      </c>
      <c r="H36" s="390"/>
      <c r="I36" s="390">
        <v>67318</v>
      </c>
      <c r="K36" s="159"/>
      <c r="T36" s="409">
        <v>178292</v>
      </c>
    </row>
    <row r="37" spans="3:20" s="157" customFormat="1" ht="24.95" customHeight="1">
      <c r="C37" s="394" t="s">
        <v>70</v>
      </c>
      <c r="D37"/>
      <c r="E37" s="390">
        <v>566155</v>
      </c>
      <c r="F37" s="390"/>
      <c r="G37" s="390">
        <v>262374</v>
      </c>
      <c r="H37" s="390"/>
      <c r="I37" s="390">
        <v>303780</v>
      </c>
      <c r="K37" s="159"/>
      <c r="T37" s="409">
        <v>322017</v>
      </c>
    </row>
    <row r="38" spans="3:20" s="159" customFormat="1" ht="24.95" customHeight="1">
      <c r="C38" s="394" t="s">
        <v>80</v>
      </c>
      <c r="D38"/>
      <c r="E38" s="390">
        <v>362444</v>
      </c>
      <c r="F38" s="390"/>
      <c r="G38" s="390">
        <v>158802</v>
      </c>
      <c r="H38" s="390"/>
      <c r="I38" s="390">
        <v>203642</v>
      </c>
      <c r="T38" s="409">
        <v>129473</v>
      </c>
    </row>
    <row r="39" spans="3:20" s="159" customFormat="1" ht="24.95" customHeight="1">
      <c r="C39" s="394" t="s">
        <v>86</v>
      </c>
      <c r="D39"/>
      <c r="E39" s="390">
        <v>1550548</v>
      </c>
      <c r="F39" s="390"/>
      <c r="G39" s="390">
        <v>802135</v>
      </c>
      <c r="H39" s="390"/>
      <c r="I39" s="390">
        <v>748409</v>
      </c>
      <c r="T39" s="409">
        <v>565026</v>
      </c>
    </row>
    <row r="40" spans="3:20" s="159" customFormat="1" ht="24.95" customHeight="1">
      <c r="C40" s="394" t="s">
        <v>89</v>
      </c>
      <c r="D40"/>
      <c r="E40" s="390">
        <v>921888</v>
      </c>
      <c r="F40" s="390"/>
      <c r="G40" s="390">
        <v>455172</v>
      </c>
      <c r="H40" s="390"/>
      <c r="I40" s="390">
        <v>466711</v>
      </c>
      <c r="T40" s="409">
        <v>360756</v>
      </c>
    </row>
    <row r="41" spans="3:20" s="159" customFormat="1" ht="24.95" customHeight="1">
      <c r="C41" s="394" t="s">
        <v>93</v>
      </c>
      <c r="D41"/>
      <c r="E41" s="390">
        <v>217636</v>
      </c>
      <c r="F41" s="390"/>
      <c r="G41" s="390">
        <v>100309</v>
      </c>
      <c r="H41" s="390"/>
      <c r="I41" s="390">
        <v>117327</v>
      </c>
      <c r="T41" s="409">
        <v>1542221</v>
      </c>
    </row>
    <row r="42" spans="3:20" s="159" customFormat="1" ht="24.95" customHeight="1">
      <c r="C42" s="394" t="s">
        <v>96</v>
      </c>
      <c r="D42"/>
      <c r="E42" s="390">
        <v>681097</v>
      </c>
      <c r="F42" s="390"/>
      <c r="G42" s="390">
        <v>344048</v>
      </c>
      <c r="H42" s="390"/>
      <c r="I42" s="390">
        <v>337046</v>
      </c>
      <c r="T42" s="409">
        <v>917315</v>
      </c>
    </row>
    <row r="43" spans="3:20" s="159" customFormat="1" ht="24.95" customHeight="1">
      <c r="C43" s="394" t="s">
        <v>99</v>
      </c>
      <c r="D43"/>
      <c r="E43" s="390">
        <v>1115731</v>
      </c>
      <c r="F43" s="390"/>
      <c r="G43" s="390">
        <v>566934</v>
      </c>
      <c r="H43" s="390"/>
      <c r="I43" s="390">
        <v>548785</v>
      </c>
      <c r="T43" s="409">
        <v>217095</v>
      </c>
    </row>
    <row r="44" spans="3:20" s="159" customFormat="1" ht="24.95" customHeight="1">
      <c r="C44" s="394" t="s">
        <v>100</v>
      </c>
      <c r="D44"/>
      <c r="E44" s="390">
        <v>231434</v>
      </c>
      <c r="F44" s="390"/>
      <c r="G44" s="390">
        <v>111324</v>
      </c>
      <c r="H44" s="390"/>
      <c r="I44" s="390">
        <v>120110</v>
      </c>
      <c r="T44" s="409">
        <v>679402</v>
      </c>
    </row>
    <row r="45" spans="3:20" s="159" customFormat="1" ht="24.95" customHeight="1">
      <c r="C45" s="394" t="s">
        <v>101</v>
      </c>
      <c r="D45"/>
      <c r="E45" s="390">
        <v>129768</v>
      </c>
      <c r="F45" s="390"/>
      <c r="G45" s="390">
        <v>62385</v>
      </c>
      <c r="H45" s="390"/>
      <c r="I45" s="390">
        <v>67383</v>
      </c>
      <c r="T45" s="409">
        <v>1105001</v>
      </c>
    </row>
    <row r="46" spans="3:20" s="159" customFormat="1" ht="24.95" customHeight="1">
      <c r="C46" s="394" t="s">
        <v>160</v>
      </c>
      <c r="D46"/>
      <c r="E46" s="390">
        <v>515388</v>
      </c>
      <c r="F46" s="390"/>
      <c r="G46" s="390">
        <v>251365</v>
      </c>
      <c r="H46" s="390"/>
      <c r="I46" s="390">
        <v>264022</v>
      </c>
      <c r="T46" s="409">
        <v>230177</v>
      </c>
    </row>
    <row r="47" spans="3:20" s="159" customFormat="1" ht="24.95" customHeight="1">
      <c r="C47" s="394" t="s">
        <v>156</v>
      </c>
      <c r="D47"/>
      <c r="E47" s="390">
        <v>65293</v>
      </c>
      <c r="F47" s="390"/>
      <c r="G47" s="390">
        <v>31394</v>
      </c>
      <c r="H47" s="390"/>
      <c r="I47" s="390">
        <v>33899</v>
      </c>
      <c r="T47" s="409">
        <v>129080</v>
      </c>
    </row>
    <row r="48" spans="3:20" s="159" customFormat="1" ht="24.95" customHeight="1">
      <c r="C48" s="394" t="s">
        <v>204</v>
      </c>
      <c r="D48"/>
      <c r="E48" s="390">
        <v>8475</v>
      </c>
      <c r="F48" s="390"/>
      <c r="G48" s="390">
        <v>4257</v>
      </c>
      <c r="H48" s="390"/>
      <c r="I48" s="390">
        <v>4218</v>
      </c>
      <c r="T48" s="409">
        <v>514162</v>
      </c>
    </row>
    <row r="49" spans="2:20" s="159" customFormat="1" ht="24.95" customHeight="1">
      <c r="C49" s="394" t="s">
        <v>205</v>
      </c>
      <c r="D49"/>
      <c r="E49" s="390">
        <v>8023</v>
      </c>
      <c r="F49" s="390"/>
      <c r="G49" s="390">
        <v>4032</v>
      </c>
      <c r="H49" s="390"/>
      <c r="I49" s="390">
        <v>3991</v>
      </c>
      <c r="K49" s="147"/>
      <c r="T49" s="409">
        <v>65074</v>
      </c>
    </row>
    <row r="50" spans="2:20" s="159" customFormat="1" ht="17.25" customHeight="1">
      <c r="B50" s="391"/>
      <c r="C50" s="391"/>
      <c r="D50"/>
      <c r="E50" s="390"/>
      <c r="F50" s="390"/>
      <c r="G50" s="390"/>
      <c r="H50" s="390"/>
      <c r="I50" s="390"/>
      <c r="T50" s="409">
        <v>8388</v>
      </c>
    </row>
    <row r="51" spans="2:20" s="147" customFormat="1" ht="18.600000000000001" customHeight="1">
      <c r="C51" s="396" t="s">
        <v>45</v>
      </c>
      <c r="E51" s="393">
        <f>$E$4</f>
        <v>9036457</v>
      </c>
      <c r="F51" s="427">
        <v>0.4922996311893304</v>
      </c>
      <c r="G51" s="393">
        <f>$G$4</f>
        <v>4452814</v>
      </c>
      <c r="H51" s="427">
        <v>0.50770502733165346</v>
      </c>
      <c r="I51" s="393">
        <f>$I$4</f>
        <v>4583602</v>
      </c>
      <c r="T51" s="409">
        <v>7802</v>
      </c>
    </row>
    <row r="52" spans="2:20">
      <c r="E52" s="33"/>
      <c r="F52" s="33"/>
      <c r="G52" s="33"/>
      <c r="H52" s="33"/>
      <c r="I52" s="33"/>
      <c r="T52" s="404">
        <f>SUM(T33:T51)</f>
        <v>8989652</v>
      </c>
    </row>
    <row r="55" spans="2:20" ht="18">
      <c r="B55" s="410" t="s">
        <v>209</v>
      </c>
    </row>
    <row r="56" spans="2:20" ht="18">
      <c r="B56" s="410" t="s">
        <v>210</v>
      </c>
    </row>
    <row r="79" spans="3:4">
      <c r="C79" s="395"/>
      <c r="D79"/>
    </row>
    <row r="80" spans="3:4">
      <c r="C80" s="394"/>
      <c r="D80"/>
    </row>
    <row r="81" spans="3:4">
      <c r="C81" s="394"/>
      <c r="D81"/>
    </row>
    <row r="82" spans="3:4">
      <c r="C82" s="394"/>
      <c r="D82"/>
    </row>
    <row r="83" spans="3:4">
      <c r="C83" s="394"/>
      <c r="D83"/>
    </row>
    <row r="84" spans="3:4">
      <c r="C84" s="394"/>
      <c r="D84"/>
    </row>
    <row r="85" spans="3:4">
      <c r="C85" s="394"/>
      <c r="D85"/>
    </row>
    <row r="86" spans="3:4">
      <c r="C86" s="394"/>
      <c r="D86"/>
    </row>
    <row r="87" spans="3:4">
      <c r="C87" s="394"/>
      <c r="D87"/>
    </row>
    <row r="88" spans="3:4">
      <c r="C88" s="394"/>
      <c r="D88"/>
    </row>
    <row r="89" spans="3:4">
      <c r="C89" s="394"/>
      <c r="D89"/>
    </row>
    <row r="90" spans="3:4">
      <c r="C90" s="394"/>
      <c r="D90"/>
    </row>
    <row r="91" spans="3:4">
      <c r="C91" s="394"/>
      <c r="D91"/>
    </row>
    <row r="92" spans="3:4">
      <c r="C92" s="394"/>
      <c r="D92"/>
    </row>
    <row r="93" spans="3:4">
      <c r="C93" s="394"/>
      <c r="D93"/>
    </row>
    <row r="94" spans="3:4">
      <c r="C94" s="394"/>
      <c r="D94"/>
    </row>
    <row r="95" spans="3:4">
      <c r="C95" s="394"/>
      <c r="D95"/>
    </row>
    <row r="96" spans="3:4">
      <c r="C96" s="394"/>
      <c r="D96"/>
    </row>
    <row r="97" spans="3:4">
      <c r="C97" s="394"/>
      <c r="D97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DIAZ PERALES, REBECA</cp:lastModifiedBy>
  <cp:lastPrinted>2022-11-16T15:59:07Z</cp:lastPrinted>
  <dcterms:created xsi:type="dcterms:W3CDTF">2016-11-17T11:36:14Z</dcterms:created>
  <dcterms:modified xsi:type="dcterms:W3CDTF">2022-11-21T09:49:04Z</dcterms:modified>
</cp:coreProperties>
</file>