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GESTION\DATOS\PENSIONES\2023\Enero próximo\"/>
    </mc:Choice>
  </mc:AlternateContent>
  <xr:revisionPtr revIDLastSave="0" documentId="13_ncr:1_{6EA069E9-4DFB-45F3-B25A-F3CFC9733C7A}" xr6:coauthVersionLast="47" xr6:coauthVersionMax="47" xr10:uidLastSave="{00000000-0000-0000-0000-000000000000}"/>
  <bookViews>
    <workbookView xWindow="-120" yWindow="-120" windowWidth="29040" windowHeight="15990" tabRatio="779" xr2:uid="{00000000-000D-0000-FFFF-FFFF00000000}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14" r:id="rId10"/>
    <sheet name="Número pensiones (O-FM)" sheetId="15" r:id="rId11"/>
    <sheet name="Evolución y pensión media" sheetId="16" r:id="rId12"/>
    <sheet name="Minimos prov" sheetId="23" r:id="rId13"/>
    <sheet name="Brecha de Género" sheetId="29" r:id="rId14"/>
    <sheet name="Pensionistas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1P68" localSheetId="3">'[1]%'!$B$2:$Z$17</definedName>
    <definedName name="_1P68">'[1]%'!$B$2:$Z$17</definedName>
    <definedName name="_2P68" localSheetId="13">#REF!</definedName>
    <definedName name="_2P68" localSheetId="3">#REF!</definedName>
    <definedName name="_2P68" localSheetId="7">#REF!</definedName>
    <definedName name="_2P68">#REF!</definedName>
    <definedName name="a" localSheetId="13">#REF!</definedName>
    <definedName name="a" localSheetId="3">#REF!</definedName>
    <definedName name="a">#REF!</definedName>
    <definedName name="aaa" localSheetId="13">#REF!</definedName>
    <definedName name="aaa" localSheetId="1">#REF!</definedName>
    <definedName name="aaa">#REF!</definedName>
    <definedName name="AAAAAAAAAAAAAAAAAAAAAAA" localSheetId="13">#REF!</definedName>
    <definedName name="AAAAAAAAAAAAAAAAAAAAAAA" localSheetId="1">#REF!</definedName>
    <definedName name="AAAAAAAAAAAAAAAAAAAAAAA">#REF!</definedName>
    <definedName name="ACA" localSheetId="13">#REF!</definedName>
    <definedName name="ACA">#REF!</definedName>
    <definedName name="ACP" localSheetId="13">#REF!</definedName>
    <definedName name="ACP">#REF!</definedName>
    <definedName name="alt" localSheetId="13">#REF!</definedName>
    <definedName name="alt" localSheetId="3">#REF!</definedName>
    <definedName name="alt">#REF!</definedName>
    <definedName name="_xlnm.Print_Area" localSheetId="13">'Brecha de Género'!$B$2:$M$75</definedName>
    <definedName name="_xlnm.Print_Area" localSheetId="3">'Clase, género y edad'!$B$1:$R$80</definedName>
    <definedName name="_xlnm.Print_Area" localSheetId="2">'Distrib - regím. Altas nuevas'!$B$1:$U$44</definedName>
    <definedName name="_xlnm.Print_Area" localSheetId="11">'Evolución y pensión media'!$B$3:$J$90</definedName>
    <definedName name="_xlnm.Print_Area" localSheetId="5">'Importe €'!$B$1:$I$83</definedName>
    <definedName name="_xlnm.Print_Area" localSheetId="1">Indice!$B$2:$I$26</definedName>
    <definedName name="_xlnm.Print_Area" localSheetId="12">'Minimos prov'!$B$2:$G$68</definedName>
    <definedName name="_xlnm.Print_Area" localSheetId="4">'Nº pens. por clases'!$B$1:$I$83</definedName>
    <definedName name="_xlnm.Print_Area" localSheetId="9">'Número pensiones (IP-J-V)'!$B$3:$I$90</definedName>
    <definedName name="_xlnm.Print_Area" localSheetId="10">'Número pensiones (O-FM)'!$B$3:$I$90</definedName>
    <definedName name="_xlnm.Print_Area" localSheetId="6">'P. Media €'!$B$1:$I$83</definedName>
    <definedName name="_xlnm.Print_Area" localSheetId="8">'Pensión media (nuevas altas)'!$A$1:$F$42</definedName>
    <definedName name="_xlnm.Print_Area" localSheetId="7">'Pensiones - mínimos'!$A$1:$G$31</definedName>
    <definedName name="_xlnm.Print_Area" localSheetId="14">Pensionistas!$B$1:$I$28</definedName>
    <definedName name="_xlnm.Print_Area" localSheetId="0">Portada!$A$2:$F$51</definedName>
    <definedName name="_xlnm.Print_Area">#REF!</definedName>
    <definedName name="AT" localSheetId="13">#REF!</definedName>
    <definedName name="AT">#REF!</definedName>
    <definedName name="_xlnm.Auto_Open" localSheetId="13">#REF!</definedName>
    <definedName name="_xlnm.Auto_Open" localSheetId="1">#REF!</definedName>
    <definedName name="_xlnm.Auto_Open">#REF!</definedName>
    <definedName name="Auto_Open" localSheetId="13">#REF!</definedName>
    <definedName name="Auto_Open" localSheetId="1">#REF!</definedName>
    <definedName name="Auto_Open">#REF!</definedName>
    <definedName name="bbb" localSheetId="13">#REF!</definedName>
    <definedName name="bbb">#REF!</definedName>
    <definedName name="CARBON" localSheetId="13">#REF!</definedName>
    <definedName name="CARBON">#REF!</definedName>
    <definedName name="cb" localSheetId="13">#REF!</definedName>
    <definedName name="cb" localSheetId="3">#REF!</definedName>
    <definedName name="cb">#REF!</definedName>
    <definedName name="CCAA" localSheetId="1">'[2]CC.AA'!$H$3:$H$3000</definedName>
    <definedName name="CCAA">'[3]CC.AA'!$H$3:$H$3000</definedName>
    <definedName name="CCCCCCCCCCCCC" localSheetId="13">#REF!</definedName>
    <definedName name="CCCCCCCCCCCCC" localSheetId="1">#REF!</definedName>
    <definedName name="CCCCCCCCCCCCC">#REF!</definedName>
    <definedName name="cm" localSheetId="13">#REF!</definedName>
    <definedName name="cm" localSheetId="3">#REF!</definedName>
    <definedName name="cm" localSheetId="7">#REF!</definedName>
    <definedName name="cm">#REF!</definedName>
    <definedName name="COMPROBACIÓN" localSheetId="13">#REF!</definedName>
    <definedName name="COMPROBACIÓN">#REF!</definedName>
    <definedName name="Contribuciones_CCAA">[4]Gráficos!$B$75:$K$93</definedName>
    <definedName name="d" localSheetId="13">#REF!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 localSheetId="13">#REF!</definedName>
    <definedName name="dddd">#REF!</definedName>
    <definedName name="de" localSheetId="13">#REF!</definedName>
    <definedName name="de">#REF!</definedName>
    <definedName name="deee" localSheetId="13">#REF!</definedName>
    <definedName name="deee">#REF!</definedName>
    <definedName name="DISTRIBUCIÓN_IMPORTES" localSheetId="13">#REF!</definedName>
    <definedName name="DISTRIBUCIÓN_IMPORTES">#REF!</definedName>
    <definedName name="DISTRIBUCIÓN_PORCENTUAL_IMPORTES" localSheetId="13">#REF!</definedName>
    <definedName name="DISTRIBUCIÓN_PORCENTUAL_IMPORTES">#REF!</definedName>
    <definedName name="dv" localSheetId="13">#REF!</definedName>
    <definedName name="dv">#REF!</definedName>
    <definedName name="ed" localSheetId="13">#REF!</definedName>
    <definedName name="ed">#REF!</definedName>
    <definedName name="edades" localSheetId="13">#REF!</definedName>
    <definedName name="edades">#REF!</definedName>
    <definedName name="EF_FAMI" localSheetId="13">#REF!</definedName>
    <definedName name="EF_FAMI">#REF!</definedName>
    <definedName name="EIP" localSheetId="13">#REF!</definedName>
    <definedName name="EIP">#REF!</definedName>
    <definedName name="EJUBI" localSheetId="13">#REF!</definedName>
    <definedName name="EJUBI">#REF!</definedName>
    <definedName name="EORFANDAD" localSheetId="13">#REF!</definedName>
    <definedName name="EORFANDAD">#REF!</definedName>
    <definedName name="EP" localSheetId="13">#REF!</definedName>
    <definedName name="EP">#REF!</definedName>
    <definedName name="ETSIS" localSheetId="13">#REF!</definedName>
    <definedName name="ETSIS">#REF!</definedName>
    <definedName name="EVIUDEDAD" localSheetId="13">#REF!</definedName>
    <definedName name="EVIUDEDAD">#REF!</definedName>
    <definedName name="evo" localSheetId="13">#REF!</definedName>
    <definedName name="evo">#REF!</definedName>
    <definedName name="FAM_NUMERO" localSheetId="14">Pensionistas!#REF!</definedName>
    <definedName name="FAM_NUMERO">'Distrib - regím. Altas nuevas'!$K$32</definedName>
    <definedName name="FAM_PENSION_MEDIA" localSheetId="14">Pensionistas!#REF!</definedName>
    <definedName name="FAM_PENSION_MEDIA">'Distrib - regím. Altas nuevas'!$O$32</definedName>
    <definedName name="FAMILIARES_NUMERO" localSheetId="14">Pensionistas!#REF!</definedName>
    <definedName name="FAMILIARES_NUMERO">'Distrib - regím. Altas nuevas'!$K$32</definedName>
    <definedName name="FAMILIARES_PENSION_MEDIA" localSheetId="14">Pensionistas!#REF!</definedName>
    <definedName name="FAMILIARES_PENSION_MEDIA">'Distrib - regím. Altas nuevas'!$O$32</definedName>
    <definedName name="FFAMILI_TOTAL" localSheetId="13">#REF!</definedName>
    <definedName name="FFAMILI_TOTAL">#REF!</definedName>
    <definedName name="fff" localSheetId="13">#REF!</definedName>
    <definedName name="fff">#REF!</definedName>
    <definedName name="FREEFORM97" localSheetId="13">#REF!</definedName>
    <definedName name="FREEFORM97" localSheetId="1">#REF!</definedName>
    <definedName name="FREEFORM97">#REF!</definedName>
    <definedName name="HOGAR" localSheetId="13">#REF!</definedName>
    <definedName name="HOGAR">#REF!</definedName>
    <definedName name="impor" localSheetId="13">#REF!</definedName>
    <definedName name="impor">#REF!</definedName>
    <definedName name="importe" localSheetId="13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13">#REF!</definedName>
    <definedName name="INCP_JUBILA" localSheetId="3">#REF!</definedName>
    <definedName name="INCP_JUBILA" localSheetId="7">#REF!</definedName>
    <definedName name="INCP_JUBILA">#REF!</definedName>
    <definedName name="ip" localSheetId="13">#REF!</definedName>
    <definedName name="ip" localSheetId="3">#REF!</definedName>
    <definedName name="ip">#REF!</definedName>
    <definedName name="IP__CCAA">[6]Total!$A$1:$AA$80</definedName>
    <definedName name="IP_NUMERO" localSheetId="14">Pensionistas!$D$17</definedName>
    <definedName name="IP_NUMERO">'Distrib - regím. Altas nuevas'!$E$16</definedName>
    <definedName name="IP_PENSION_MEDIA" localSheetId="14">Pensionistas!#REF!</definedName>
    <definedName name="IP_PENSION_MEDIA">'Distrib - regím. Altas nuevas'!$I$16</definedName>
    <definedName name="JUB_NUMERO" localSheetId="14">Pensionistas!#REF!</definedName>
    <definedName name="JUB_NUMERO">'Distrib - regím. Altas nuevas'!$K$16</definedName>
    <definedName name="JUB_PENSION_MEDIA" localSheetId="14">Pensionistas!#REF!</definedName>
    <definedName name="JUB_PENSION_MEDIA">'Distrib - regím. Altas nuevas'!$O$16</definedName>
    <definedName name="Macro1" localSheetId="13">#REF!</definedName>
    <definedName name="Macro1" localSheetId="1">#REF!</definedName>
    <definedName name="Macro1">#REF!</definedName>
    <definedName name="Macro10" localSheetId="13">#REF!</definedName>
    <definedName name="Macro10" localSheetId="1">#REF!</definedName>
    <definedName name="Macro10">#REF!</definedName>
    <definedName name="Macro2" localSheetId="13">#REF!</definedName>
    <definedName name="Macro2" localSheetId="1">#REF!</definedName>
    <definedName name="Macro2">#REF!</definedName>
    <definedName name="Macro3" localSheetId="13">#REF!</definedName>
    <definedName name="Macro3">#REF!</definedName>
    <definedName name="Macro4" localSheetId="13">#REF!</definedName>
    <definedName name="Macro4">#REF!</definedName>
    <definedName name="Macro5" localSheetId="13">#REF!</definedName>
    <definedName name="Macro5">#REF!</definedName>
    <definedName name="Macro6" localSheetId="13">#REF!</definedName>
    <definedName name="Macro6">#REF!</definedName>
    <definedName name="Macro7" localSheetId="13">#REF!</definedName>
    <definedName name="Macro7">#REF!</definedName>
    <definedName name="Macro8" localSheetId="13">#REF!</definedName>
    <definedName name="Macro8">#REF!</definedName>
    <definedName name="Macro9" localSheetId="13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 localSheetId="13">#REF!</definedName>
    <definedName name="ooo">#REF!</definedName>
    <definedName name="ORF_NUMERO" localSheetId="14">Pensionistas!$D$25</definedName>
    <definedName name="ORF_NUMERO">'Distrib - regím. Altas nuevas'!$E$32</definedName>
    <definedName name="ORF_PENSION_MEDIA" localSheetId="14">Pensionistas!#REF!</definedName>
    <definedName name="ORF_PENSION_MEDIA">'Distrib - regím. Altas nuevas'!$I$32</definedName>
    <definedName name="ORFANDAD_NUMERO" localSheetId="14">Pensionistas!$D$25</definedName>
    <definedName name="ORFANDAD_NUMERO">'Distrib - regím. Altas nuevas'!$E$32</definedName>
    <definedName name="ORFANDAD_PENSION_MEDIA" localSheetId="14">Pensionistas!#REF!</definedName>
    <definedName name="ORFANDAD_PENSION_MEDIA">'Distrib - regím. Altas nuevas'!$I$32</definedName>
    <definedName name="ppp" localSheetId="13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13">#REF!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3">#REF!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EM" localSheetId="13">#REF!</definedName>
    <definedName name="REM" localSheetId="7">#REF!</definedName>
    <definedName name="REM">#REF!</definedName>
    <definedName name="RETA" localSheetId="13">#REF!</definedName>
    <definedName name="RETA">#REF!</definedName>
    <definedName name="RG" localSheetId="13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SOVI" localSheetId="13">#REF!</definedName>
    <definedName name="SOVI" localSheetId="7">#REF!</definedName>
    <definedName name="SOVI">#REF!</definedName>
    <definedName name="ss" localSheetId="13">#REF!</definedName>
    <definedName name="ss">#REF!</definedName>
    <definedName name="_xlnm.Print_Titles" localSheetId="3">'Clase, género y edad'!$1:$3</definedName>
    <definedName name="_xlnm.Print_Titles">#N/A</definedName>
    <definedName name="TOTAL" localSheetId="13">#REF!</definedName>
    <definedName name="TOTAL" localSheetId="7">#REF!</definedName>
    <definedName name="TOTAL">#REF!</definedName>
    <definedName name="TOTAL_NUMERO" localSheetId="14">Pensionistas!#REF!</definedName>
    <definedName name="TOTAL_NUMERO">'Distrib - regím. Altas nuevas'!$Q$32</definedName>
    <definedName name="TOTAL_PENSION_MEDIA" localSheetId="14">Pensionistas!#REF!</definedName>
    <definedName name="TOTAL_PENSION_MEDIA">'Distrib - regím. Altas nuevas'!$U$32</definedName>
    <definedName name="Tramos_2009">[8]Rango!$Q$2:$S$32</definedName>
    <definedName name="Tramos_2015">[8]Rango!$AO$2:$AP$32</definedName>
    <definedName name="TRAMOS_CUANTÍA" localSheetId="13">#REF!</definedName>
    <definedName name="TRAMOS_CUANTÍA" localSheetId="3">#REF!</definedName>
    <definedName name="TRAMOS_CUANTÍA" localSheetId="7">#REF!</definedName>
    <definedName name="TRAMOS_CUANTÍA">#REF!</definedName>
    <definedName name="VIUD_NUMERO" localSheetId="14">Pensionistas!#REF!</definedName>
    <definedName name="VIUD_NUMERO">'Distrib - regím. Altas nuevas'!$Q$16</definedName>
    <definedName name="VIUD_PENSION_MEDIA" localSheetId="14">Pensionistas!#REF!</definedName>
    <definedName name="VIUD_PENSION_MEDIA">'Distrib - regím. Altas nuevas'!$U$16</definedName>
    <definedName name="VIUDE_ORFAN" localSheetId="13">#REF!</definedName>
    <definedName name="VIUDE_ORFAN" localSheetId="3">#REF!</definedName>
    <definedName name="VIUDE_ORFA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5" i="29" l="1"/>
  <c r="I51" i="30"/>
  <c r="G51" i="30"/>
  <c r="E51" i="30"/>
  <c r="L4" i="30" l="1"/>
  <c r="C21" i="25"/>
  <c r="T52" i="30"/>
  <c r="E25" i="30"/>
  <c r="G25" i="30"/>
  <c r="H25" i="30"/>
  <c r="I25" i="30"/>
  <c r="D21" i="25"/>
  <c r="E21" i="25"/>
  <c r="F21" i="25"/>
  <c r="D36" i="25"/>
  <c r="E36" i="25"/>
  <c r="F36" i="25"/>
  <c r="D37" i="25"/>
  <c r="E37" i="25"/>
  <c r="F37" i="25"/>
  <c r="C36" i="25"/>
  <c r="C37" i="25"/>
  <c r="E68" i="23"/>
  <c r="F68" i="23"/>
  <c r="G68" i="23"/>
  <c r="C12" i="27" l="1"/>
  <c r="C14" i="27" s="1"/>
  <c r="D6" i="27" l="1"/>
  <c r="D7" i="27"/>
  <c r="D8" i="27"/>
  <c r="D9" i="27"/>
  <c r="D10" i="27"/>
  <c r="D11" i="27"/>
  <c r="D68" i="23"/>
  <c r="D13" i="27" l="1"/>
  <c r="C48" i="27" s="1"/>
  <c r="C43" i="27"/>
  <c r="C45" i="27"/>
  <c r="C46" i="27"/>
  <c r="C47" i="27"/>
  <c r="C42" i="27"/>
  <c r="D12" i="27" l="1"/>
  <c r="C41" i="27"/>
  <c r="C44" i="27"/>
  <c r="C49" i="27" s="1"/>
  <c r="E45" i="27" l="1"/>
  <c r="C50" i="27"/>
  <c r="D45" i="27"/>
  <c r="F38" i="25"/>
  <c r="E38" i="25"/>
  <c r="D38" i="25"/>
  <c r="C38" i="25"/>
  <c r="F35" i="25"/>
  <c r="E35" i="25"/>
  <c r="D35" i="25"/>
  <c r="C35" i="25"/>
  <c r="F34" i="25"/>
  <c r="E34" i="25"/>
  <c r="D34" i="25"/>
  <c r="C34" i="25"/>
  <c r="F33" i="25"/>
  <c r="E33" i="25"/>
  <c r="D33" i="25"/>
  <c r="C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F29" i="25"/>
  <c r="E29" i="25"/>
  <c r="D29" i="25"/>
  <c r="C29" i="25"/>
  <c r="F28" i="25"/>
  <c r="E28" i="25"/>
  <c r="D28" i="25"/>
  <c r="C28" i="25"/>
  <c r="F27" i="25"/>
  <c r="E27" i="25"/>
  <c r="D27" i="25"/>
  <c r="C27" i="25"/>
  <c r="F26" i="25"/>
  <c r="E26" i="25"/>
  <c r="D26" i="25"/>
  <c r="C26" i="25"/>
  <c r="F25" i="25"/>
  <c r="E25" i="25"/>
  <c r="D25" i="25"/>
  <c r="C25" i="25"/>
  <c r="F24" i="25"/>
  <c r="E24" i="25"/>
  <c r="D24" i="25"/>
  <c r="C24" i="25"/>
  <c r="B5" i="16" l="1"/>
  <c r="C5" i="15"/>
</calcChain>
</file>

<file path=xl/sharedStrings.xml><?xml version="1.0" encoding="utf-8"?>
<sst xmlns="http://schemas.openxmlformats.org/spreadsheetml/2006/main" count="919" uniqueCount="228">
  <si>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</si>
  <si>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</si>
  <si>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</si>
  <si>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</si>
  <si>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</si>
  <si>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</si>
  <si>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</si>
  <si>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</si>
  <si>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</si>
  <si>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</si>
  <si>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</si>
  <si>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</si>
  <si>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</si>
  <si>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</si>
  <si>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</si>
  <si>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</si>
  <si>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</si>
  <si>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</si>
  <si>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</si>
  <si>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</si>
  <si>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</si>
  <si>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</si>
  <si>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</si>
  <si>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</si>
  <si>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</si>
  <si>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</si>
  <si>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</si>
  <si>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</si>
  <si>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</si>
  <si>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</si>
  <si>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</si>
  <si>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</si>
  <si>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</si>
  <si>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</si>
  <si>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</si>
  <si>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</si>
  <si>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</si>
  <si>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</si>
  <si>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</si>
  <si>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</si>
  <si>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</si>
  <si>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</si>
  <si>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</si>
  <si>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</si>
  <si>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</si>
  <si>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</si>
  <si>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</si>
  <si>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</si>
  <si>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</si>
  <si>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</si>
  <si>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</si>
  <si>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</si>
  <si>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</si>
  <si>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</si>
  <si>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</si>
  <si>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</si>
  <si>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</si>
  <si>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</si>
  <si>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</si>
  <si>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</si>
  <si>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</si>
  <si>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</si>
  <si>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</si>
  <si>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</si>
  <si>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</si>
  <si>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</si>
  <si>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</si>
  <si>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</si>
  <si>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</si>
  <si>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</si>
  <si>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</si>
  <si>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</si>
  <si>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</si>
  <si>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</si>
  <si>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</si>
  <si>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</si>
  <si>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</si>
  <si>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</si>
  <si>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</si>
  <si>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</si>
  <si>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</si>
  <si>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</si>
  <si>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</si>
  <si>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</si>
  <si>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</si>
  <si>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</si>
  <si>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</si>
  <si>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</si>
  <si>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</si>
  <si>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</si>
  <si>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Alicante</t>
  </si>
  <si>
    <t>Castellón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</si>
  <si>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</si>
  <si>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</si>
  <si>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</si>
  <si>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</si>
  <si>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</si>
  <si>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</si>
  <si>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</si>
  <si>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</si>
  <si>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</si>
  <si>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</si>
  <si>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</si>
  <si>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</si>
  <si>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</si>
  <si>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</si>
  <si>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 xml:space="preserve"> </t>
  </si>
  <si>
    <t>ORFANDAD</t>
  </si>
  <si>
    <t>FAVOR DE FAMILIARES</t>
  </si>
  <si>
    <t>EVOLUCIÓN DEL NÚMERO DE PENSIONES Y DE LA PENSIÓN MEDIA</t>
  </si>
  <si>
    <t>NÚMERO DE PENSIONES</t>
  </si>
  <si>
    <t>NÚMERO DE PENSIONES POR CLASE DE PENSIÓN</t>
  </si>
  <si>
    <t>Pensiones en vigor a día 1 de cada mes</t>
  </si>
  <si>
    <t>PERIODO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</si>
  <si>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</si>
  <si>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</si>
  <si>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</si>
  <si>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</si>
  <si>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</si>
  <si>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</si>
  <si>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</si>
  <si>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</si>
  <si>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</si>
  <si>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</si>
  <si>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</si>
  <si>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</si>
  <si>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</si>
  <si>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</si>
  <si>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</si>
  <si>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</si>
  <si>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Datos anuales a diciembre de cada año.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</si>
  <si>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</si>
  <si>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</si>
  <si>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</si>
  <si>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</si>
  <si>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</si>
  <si>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</si>
  <si>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</si>
  <si>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</si>
  <si>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</si>
  <si>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</si>
  <si>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</si>
  <si>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</si>
  <si>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</si>
  <si>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</si>
  <si>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</si>
  <si>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</si>
  <si>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</si>
  <si>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</si>
  <si>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</si>
  <si>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</si>
  <si>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</si>
  <si>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</si>
  <si>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</si>
  <si>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</si>
  <si>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</si>
  <si>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</si>
  <si>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</si>
  <si>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</si>
  <si>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</si>
  <si>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</si>
  <si>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</si>
  <si>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</si>
  <si>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</si>
  <si>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</si>
  <si>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</si>
  <si>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</si>
  <si>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</si>
  <si>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</si>
  <si>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</si>
  <si>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</si>
  <si>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</si>
  <si>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</si>
  <si>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</si>
  <si>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</si>
  <si>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Pensiones en vigor por clase, género y grupos de edad. Total sistema</t>
  </si>
  <si>
    <t>Pensiones en vigor por clase, género y grupos de edad. Total sistema.</t>
  </si>
  <si>
    <t>Portada</t>
  </si>
  <si>
    <t>ISLAS BALEARES</t>
  </si>
  <si>
    <t>Gerona</t>
  </si>
  <si>
    <t>Coruña</t>
  </si>
  <si>
    <t>Orense</t>
  </si>
  <si>
    <t>Álava</t>
  </si>
  <si>
    <t>Guipuzcoa</t>
  </si>
  <si>
    <t>Vizcaya</t>
  </si>
  <si>
    <t>Lérida</t>
  </si>
  <si>
    <r>
      <t xml:space="preserve">TOTAL NACIONAL </t>
    </r>
    <r>
      <rPr>
        <b/>
        <vertAlign val="superscript"/>
        <sz val="14"/>
        <rFont val="Calibri"/>
        <family val="2"/>
        <scheme val="minor"/>
      </rPr>
      <t>(1)</t>
    </r>
  </si>
  <si>
    <t>Pensiones con complemento de brecha de género</t>
  </si>
  <si>
    <t>Nº</t>
  </si>
  <si>
    <t>Importe Medio
 (€)</t>
  </si>
  <si>
    <t>1  hijo</t>
  </si>
  <si>
    <t>2  hijos</t>
  </si>
  <si>
    <t>3  hijos</t>
  </si>
  <si>
    <t>4  hijos</t>
  </si>
  <si>
    <t xml:space="preserve">PENSIONES CON COMPLEMENTO DE BRECHA DE GENERO </t>
  </si>
  <si>
    <t>Totales
por género</t>
  </si>
  <si>
    <t xml:space="preserve">Total </t>
  </si>
  <si>
    <t>(1) 2008-2021 Pensión media de las altas acumuladas de cada año</t>
  </si>
  <si>
    <t>Pensionistas</t>
  </si>
  <si>
    <t>MUJERES</t>
  </si>
  <si>
    <t>HOMBRES</t>
  </si>
  <si>
    <t>NÚMERO DE PENSIONISTAS</t>
  </si>
  <si>
    <t>Pensiones / Pensionista</t>
  </si>
  <si>
    <t>POR COMUNIDAD AUTÓNOMA</t>
  </si>
  <si>
    <t>CEUTA</t>
  </si>
  <si>
    <t>MELILLA</t>
  </si>
  <si>
    <t>PENSIONISTAS</t>
  </si>
  <si>
    <r>
      <t xml:space="preserve">AMBOS SEXOS </t>
    </r>
    <r>
      <rPr>
        <b/>
        <vertAlign val="superscript"/>
        <sz val="11"/>
        <rFont val="Calibri"/>
        <family val="2"/>
        <scheme val="minor"/>
      </rPr>
      <t>(1)</t>
    </r>
  </si>
  <si>
    <r>
      <t xml:space="preserve">POR CLASE DE PENSIÓN </t>
    </r>
    <r>
      <rPr>
        <b/>
        <vertAlign val="superscript"/>
        <sz val="11"/>
        <rFont val="Calibri"/>
        <family val="2"/>
        <scheme val="minor"/>
      </rPr>
      <t>(2)</t>
    </r>
  </si>
  <si>
    <r>
      <rPr>
        <vertAlign val="superscript"/>
        <sz val="12"/>
        <rFont val="Calibri"/>
        <family val="2"/>
        <scheme val="minor"/>
      </rPr>
      <t>(1)</t>
    </r>
    <r>
      <rPr>
        <sz val="12"/>
        <rFont val="Calibri"/>
        <family val="2"/>
        <scheme val="minor"/>
      </rPr>
      <t xml:space="preserve"> Incluye, en su caso, pensionistas de los que no consta sexo.</t>
    </r>
  </si>
  <si>
    <r>
      <rPr>
        <vertAlign val="superscript"/>
        <sz val="12"/>
        <rFont val="Calibri"/>
        <family val="2"/>
        <scheme val="minor"/>
      </rPr>
      <t>(2)</t>
    </r>
    <r>
      <rPr>
        <sz val="12"/>
        <rFont val="Calibri"/>
        <family val="2"/>
        <scheme val="minor"/>
      </rPr>
      <t xml:space="preserve"> En los supuestos de titulares de varias pensiones, el pensionista está computado únicamente bajo las características de la pensión considerada principal</t>
    </r>
  </si>
  <si>
    <t>Tasa de variación anual</t>
  </si>
  <si>
    <t>PENSIÓN MEDIA (€/mes)</t>
  </si>
  <si>
    <t>% SOBRE
  TOTAL
 NACIONAL</t>
  </si>
  <si>
    <t>PENSIÓN MEDIA MENSUAL</t>
  </si>
  <si>
    <r>
      <rPr>
        <vertAlign val="superscript"/>
        <sz val="10"/>
        <rFont val="Calibri"/>
        <family val="2"/>
        <scheme val="minor"/>
      </rPr>
      <t xml:space="preserve">(1) </t>
    </r>
    <r>
      <rPr>
        <sz val="10"/>
        <rFont val="Calibri"/>
        <family val="2"/>
        <scheme val="minor"/>
      </rPr>
      <t>Total pensiones incluyen 43 pensiones de las que no consta el género</t>
    </r>
  </si>
  <si>
    <t>PENSIONES CONTRIBUTIVAS EN VIGOR A 1 DE ENERO DE 2023</t>
  </si>
  <si>
    <t>DICIEMBRE 2022</t>
  </si>
  <si>
    <t>Datos a 1 de Enero de 2023</t>
  </si>
  <si>
    <t xml:space="preserve">  1 de Enero de 2023</t>
  </si>
  <si>
    <t>Diciembre 2022</t>
  </si>
  <si>
    <t>Diciembre 2022 (2)</t>
  </si>
  <si>
    <t>(2) Incremento sobre Diciembre 2021</t>
  </si>
  <si>
    <t>1 de  Enero de 2023</t>
  </si>
  <si>
    <t>1 de Enero de 2023</t>
  </si>
  <si>
    <t>Datos a 01 de Enero de 2023</t>
  </si>
  <si>
    <t>PENSIONISTAS DEL SISTEMA DE SEGURIDAD SOCIAL  A 1 DE ENERO DE 2023</t>
  </si>
  <si>
    <t>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</si>
</sst>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\ _P_t_s_-;\-* #,##0\ _P_t_s_-;_-* &quot;-&quot;\ _P_t_s_-;_-@_-"/>
    <numFmt numFmtId="168" formatCode="0.0%"/>
    <numFmt numFmtId="169" formatCode="#,##0.0"/>
    <numFmt numFmtId="170" formatCode="_-* #,##0.00\ [$€]_-;\-* #,##0.00\ [$€]_-;_-* &quot;-&quot;??\ [$€]_-;_-@_-"/>
    <numFmt numFmtId="171" formatCode="0.00\ %"/>
    <numFmt numFmtId="172" formatCode="0.0\ %"/>
    <numFmt numFmtId="173" formatCode=";;;"/>
    <numFmt numFmtId="174" formatCode="0.0000000%"/>
  </numFmts>
  <fonts count="152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sz val="14"/>
      <color rgb="FF943634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b/>
      <sz val="14"/>
      <color indexed="17"/>
      <name val="Calibri"/>
      <family val="2"/>
      <scheme val="minor"/>
    </font>
    <font>
      <sz val="24"/>
      <color rgb="FFEB641B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vertAlign val="superscript"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7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5"/>
      <color theme="1"/>
      <name val="Arial"/>
      <family val="2"/>
    </font>
    <font>
      <sz val="8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6"/>
      <color indexed="8"/>
      <name val="Arial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9.4499999999999993"/>
      <color rgb="FF000000"/>
      <name val="Arial"/>
      <family val="2"/>
    </font>
    <font>
      <b/>
      <sz val="14"/>
      <color theme="0"/>
      <name val="Calibri"/>
      <family val="2"/>
      <scheme val="minor"/>
    </font>
    <font>
      <sz val="9.4499999999999993"/>
      <color rgb="FFFF0000"/>
      <name val="Arial"/>
      <family val="2"/>
    </font>
    <font>
      <sz val="9"/>
      <color rgb="FFFF0000"/>
      <name val="Arial"/>
      <family val="2"/>
    </font>
    <font>
      <sz val="11"/>
      <color rgb="FFFF0000"/>
      <name val="Cambria"/>
      <family val="1"/>
      <scheme val="major"/>
    </font>
    <font>
      <b/>
      <vertAlign val="superscript"/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0"/>
      <name val="Calibri"/>
      <family val="2"/>
      <scheme val="minor"/>
    </font>
    <font>
      <sz val="12"/>
      <color rgb="FFFF0000"/>
      <name val="Calibri"/>
      <family val="2"/>
      <scheme val="minor"/>
    </font>
  </fonts>
  <fills count="1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</patternFill>
    </fill>
    <fill>
      <patternFill patternType="solid">
        <fgColor rgb="FFB2D1AB"/>
        <bgColor indexed="64"/>
      </patternFill>
    </fill>
    <fill>
      <patternFill patternType="solid">
        <fgColor rgb="FFD8E0C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AB61"/>
        <bgColor indexed="64"/>
      </patternFill>
    </fill>
    <fill>
      <patternFill patternType="solid">
        <fgColor rgb="FF6693BC"/>
        <bgColor indexed="64"/>
      </patternFill>
    </fill>
    <fill>
      <patternFill patternType="solid">
        <fgColor rgb="FF9FC696"/>
        <bgColor indexed="64"/>
      </patternFill>
    </fill>
    <fill>
      <patternFill patternType="solid">
        <fgColor rgb="FF97B5D1"/>
        <bgColor indexed="64"/>
      </patternFill>
    </fill>
    <fill>
      <patternFill patternType="solid">
        <fgColor rgb="FFA0BEC8"/>
        <bgColor indexed="64"/>
      </patternFill>
    </fill>
    <fill>
      <patternFill patternType="solid">
        <fgColor rgb="FFCAD9B5"/>
        <bgColor indexed="64"/>
      </patternFill>
    </fill>
    <fill>
      <patternFill patternType="solid">
        <fgColor rgb="FFB2CAD2"/>
        <bgColor indexed="64"/>
      </patternFill>
    </fill>
    <fill>
      <patternFill patternType="solid">
        <fgColor rgb="FFDCDFC3"/>
        <bgColor indexed="64"/>
      </patternFill>
    </fill>
    <fill>
      <patternFill patternType="solid">
        <fgColor rgb="FFC5D7DD"/>
        <bgColor indexed="64"/>
      </patternFill>
    </fill>
    <fill>
      <patternFill patternType="solid">
        <fgColor rgb="FFEAF0F2"/>
        <bgColor indexed="64"/>
      </patternFill>
    </fill>
    <fill>
      <patternFill patternType="solid">
        <fgColor rgb="FFBEBD88"/>
        <bgColor indexed="64"/>
      </patternFill>
    </fill>
    <fill>
      <patternFill patternType="solid">
        <fgColor rgb="FFCAC99E"/>
        <bgColor indexed="64"/>
      </patternFill>
    </fill>
    <fill>
      <patternFill patternType="solid">
        <fgColor rgb="FFB6D993"/>
        <bgColor indexed="64"/>
      </patternFill>
    </fill>
    <fill>
      <patternFill patternType="solid">
        <fgColor rgb="FFDADDC1"/>
        <bgColor indexed="64"/>
      </patternFill>
    </fill>
    <fill>
      <patternFill patternType="solid">
        <fgColor rgb="FFD9E7D1"/>
        <bgColor indexed="64"/>
      </patternFill>
    </fill>
    <fill>
      <patternFill patternType="solid">
        <fgColor rgb="FFF4F6EE"/>
        <bgColor indexed="64"/>
      </patternFill>
    </fill>
    <fill>
      <patternFill patternType="solid">
        <fgColor rgb="FF9E9C56"/>
        <bgColor indexed="64"/>
      </patternFill>
    </fill>
    <fill>
      <patternFill patternType="solid">
        <fgColor rgb="FFB3B275"/>
        <bgColor indexed="64"/>
      </patternFill>
    </fill>
    <fill>
      <patternFill patternType="solid">
        <fgColor rgb="FFDFDEC3"/>
        <bgColor indexed="64"/>
      </patternFill>
    </fill>
    <fill>
      <patternFill patternType="solid">
        <fgColor rgb="FFFDF9F5"/>
        <bgColor indexed="64"/>
      </patternFill>
    </fill>
    <fill>
      <patternFill patternType="solid">
        <fgColor rgb="FFF9F5ED"/>
        <bgColor indexed="64"/>
      </patternFill>
    </fill>
    <fill>
      <patternFill patternType="solid">
        <fgColor rgb="FFF7F7EF"/>
        <bgColor indexed="64"/>
      </patternFill>
    </fill>
    <fill>
      <patternFill patternType="solid">
        <fgColor rgb="FFF5F4EB"/>
        <bgColor indexed="64"/>
      </patternFill>
    </fill>
    <fill>
      <patternFill patternType="solid">
        <fgColor rgb="FFD2E4AA"/>
        <bgColor indexed="64"/>
      </patternFill>
    </fill>
    <fill>
      <patternFill patternType="solid">
        <fgColor rgb="FFCCCC98"/>
        <bgColor indexed="64"/>
      </patternFill>
    </fill>
    <fill>
      <patternFill patternType="solid">
        <fgColor rgb="FFE1DEC5"/>
        <bgColor indexed="64"/>
      </patternFill>
    </fill>
    <fill>
      <patternFill patternType="solid">
        <fgColor rgb="FFE6E3D0"/>
        <bgColor indexed="64"/>
      </patternFill>
    </fill>
    <fill>
      <patternFill patternType="solid">
        <fgColor rgb="FFE0D7C6"/>
        <bgColor indexed="64"/>
      </patternFill>
    </fill>
    <fill>
      <patternFill patternType="solid">
        <fgColor rgb="FFE2D6C0"/>
        <bgColor indexed="64"/>
      </patternFill>
    </fill>
    <fill>
      <patternFill patternType="solid">
        <fgColor rgb="FFE9DA6D"/>
        <bgColor indexed="64"/>
      </patternFill>
    </fill>
    <fill>
      <patternFill patternType="solid">
        <fgColor rgb="FFEEE392"/>
        <bgColor indexed="64"/>
      </patternFill>
    </fill>
    <fill>
      <patternFill patternType="solid">
        <fgColor rgb="FFF0EE86"/>
        <bgColor indexed="64"/>
      </patternFill>
    </fill>
    <fill>
      <patternFill patternType="solid">
        <fgColor rgb="FFDDEE86"/>
        <bgColor indexed="64"/>
      </patternFill>
    </fill>
    <fill>
      <patternFill patternType="solid">
        <fgColor rgb="FFF3F3A3"/>
        <bgColor indexed="64"/>
      </patternFill>
    </fill>
    <fill>
      <patternFill patternType="solid">
        <fgColor rgb="FFE8F3A3"/>
        <bgColor indexed="64"/>
      </patternFill>
    </fill>
    <fill>
      <patternFill patternType="solid">
        <fgColor rgb="FFF7F2B7"/>
        <bgColor indexed="64"/>
      </patternFill>
    </fill>
    <fill>
      <patternFill patternType="solid">
        <fgColor rgb="FFFAF7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D9D3"/>
        <bgColor indexed="64"/>
      </patternFill>
    </fill>
    <fill>
      <patternFill patternType="solid">
        <fgColor rgb="FFD99300"/>
        <bgColor indexed="64"/>
      </patternFill>
    </fill>
    <fill>
      <patternFill patternType="solid">
        <fgColor rgb="FFDEA926"/>
        <bgColor indexed="64"/>
      </patternFill>
    </fill>
    <fill>
      <patternFill patternType="solid">
        <fgColor rgb="FFE5BC55"/>
        <bgColor indexed="64"/>
      </patternFill>
    </fill>
    <fill>
      <patternFill patternType="solid">
        <fgColor rgb="FFEACA7A"/>
        <bgColor indexed="64"/>
      </patternFill>
    </fill>
    <fill>
      <patternFill patternType="solid">
        <fgColor rgb="FFF0DAA2"/>
        <bgColor indexed="64"/>
      </patternFill>
    </fill>
    <fill>
      <patternFill patternType="solid">
        <fgColor rgb="FFF5E7C3"/>
        <bgColor indexed="64"/>
      </patternFill>
    </fill>
    <fill>
      <patternFill patternType="solid">
        <fgColor rgb="FF7A7A92"/>
        <bgColor indexed="64"/>
      </patternFill>
    </fill>
    <fill>
      <patternFill patternType="solid">
        <fgColor rgb="FF7F8D80"/>
        <bgColor indexed="64"/>
      </patternFill>
    </fill>
    <fill>
      <patternFill patternType="solid">
        <fgColor rgb="FF95959D"/>
        <bgColor indexed="64"/>
      </patternFill>
    </fill>
    <fill>
      <patternFill patternType="solid">
        <fgColor rgb="FF979B98"/>
        <bgColor indexed="64"/>
      </patternFill>
    </fill>
    <fill>
      <patternFill patternType="solid">
        <fgColor rgb="FFA4A7B2"/>
        <bgColor indexed="64"/>
      </patternFill>
    </fill>
    <fill>
      <patternFill patternType="solid">
        <fgColor rgb="FFA6B0A7"/>
        <bgColor indexed="64"/>
      </patternFill>
    </fill>
    <fill>
      <patternFill patternType="solid">
        <fgColor rgb="FFB6B7C2"/>
        <bgColor indexed="64"/>
      </patternFill>
    </fill>
    <fill>
      <patternFill patternType="solid">
        <fgColor rgb="FFB8C0B9"/>
        <bgColor indexed="64"/>
      </patternFill>
    </fill>
    <fill>
      <patternFill patternType="solid">
        <fgColor rgb="FFCACAD4"/>
        <bgColor indexed="64"/>
      </patternFill>
    </fill>
    <fill>
      <patternFill patternType="solid">
        <fgColor rgb="FFCAD4CC"/>
        <bgColor indexed="64"/>
      </patternFill>
    </fill>
    <fill>
      <patternFill patternType="solid">
        <fgColor rgb="FFDEDFE2"/>
        <bgColor indexed="64"/>
      </patternFill>
    </fill>
    <fill>
      <patternFill patternType="solid">
        <fgColor rgb="FFE1E3E1"/>
        <bgColor indexed="64"/>
      </patternFill>
    </fill>
    <fill>
      <patternFill patternType="solid">
        <fgColor rgb="FF8F3F51"/>
        <bgColor indexed="64"/>
      </patternFill>
    </fill>
    <fill>
      <patternFill patternType="solid">
        <fgColor rgb="FFAB4B60"/>
        <bgColor indexed="64"/>
      </patternFill>
    </fill>
    <fill>
      <patternFill patternType="solid">
        <fgColor rgb="FFB95F72"/>
        <bgColor indexed="64"/>
      </patternFill>
    </fill>
    <fill>
      <patternFill patternType="solid">
        <fgColor rgb="FFC88291"/>
        <bgColor indexed="64"/>
      </patternFill>
    </fill>
    <fill>
      <patternFill patternType="solid">
        <fgColor rgb="FFD197A3"/>
        <bgColor indexed="64"/>
      </patternFill>
    </fill>
    <fill>
      <patternFill patternType="solid">
        <fgColor rgb="FFD59FAB"/>
        <bgColor indexed="64"/>
      </patternFill>
    </fill>
    <fill>
      <patternFill patternType="solid">
        <fgColor rgb="FFE7C7CE"/>
        <bgColor indexed="64"/>
      </patternFill>
    </fill>
    <fill>
      <patternFill patternType="solid">
        <fgColor rgb="FFF7E214"/>
        <bgColor indexed="64"/>
      </patternFill>
    </fill>
    <fill>
      <patternFill patternType="solid">
        <fgColor rgb="FFEBE267"/>
        <bgColor indexed="64"/>
      </patternFill>
    </fill>
    <fill>
      <patternFill patternType="solid">
        <fgColor rgb="FFE7DA89"/>
        <bgColor indexed="64"/>
      </patternFill>
    </fill>
    <fill>
      <patternFill patternType="solid">
        <fgColor rgb="FFECE1A2"/>
        <bgColor indexed="64"/>
      </patternFill>
    </fill>
    <fill>
      <patternFill patternType="solid">
        <fgColor rgb="FFF2EBC0"/>
        <bgColor indexed="64"/>
      </patternFill>
    </fill>
    <fill>
      <patternFill patternType="solid">
        <fgColor rgb="FFF6F1D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4" tint="0.59999389629810485"/>
        <bgColor indexed="8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42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" applyNumberFormat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4" applyNumberFormat="0" applyFill="0" applyAlignment="0" applyProtection="0"/>
    <xf numFmtId="0" fontId="22" fillId="25" borderId="3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" applyNumberFormat="0" applyAlignment="0" applyProtection="0"/>
    <xf numFmtId="0" fontId="32" fillId="0" borderId="4" applyNumberFormat="0" applyFill="0" applyAlignment="0" applyProtection="0"/>
    <xf numFmtId="164" fontId="3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8" applyNumberFormat="0" applyFont="0" applyAlignment="0" applyProtection="0"/>
    <xf numFmtId="0" fontId="2" fillId="26" borderId="8" applyNumberFormat="0" applyFont="0" applyAlignment="0" applyProtection="0"/>
    <xf numFmtId="0" fontId="34" fillId="24" borderId="9" applyNumberFormat="0" applyAlignment="0" applyProtection="0"/>
    <xf numFmtId="0" fontId="35" fillId="24" borderId="9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23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70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7" fillId="0" borderId="0"/>
    <xf numFmtId="0" fontId="118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20" fillId="0" borderId="0"/>
    <xf numFmtId="0" fontId="8" fillId="0" borderId="0"/>
    <xf numFmtId="9" fontId="120" fillId="0" borderId="0" applyFont="0" applyFill="0" applyBorder="0" applyAlignment="0" applyProtection="0"/>
    <xf numFmtId="0" fontId="121" fillId="0" borderId="0"/>
    <xf numFmtId="0" fontId="124" fillId="0" borderId="0"/>
    <xf numFmtId="0" fontId="8" fillId="0" borderId="0"/>
    <xf numFmtId="0" fontId="125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5" fillId="0" borderId="0" applyFont="0" applyFill="0" applyBorder="0" applyAlignment="0" applyProtection="0"/>
    <xf numFmtId="0" fontId="45" fillId="35" borderId="0" applyNumberFormat="0" applyBorder="0" applyAlignment="0" applyProtection="0"/>
    <xf numFmtId="0" fontId="101" fillId="36" borderId="12" applyNumberFormat="0" applyFont="0" applyBorder="0" applyAlignment="0" applyProtection="0">
      <alignment horizontal="center" vertical="center"/>
    </xf>
    <xf numFmtId="3" fontId="126" fillId="37" borderId="13" applyNumberFormat="0" applyFont="0" applyBorder="0" applyAlignment="0" applyProtection="0">
      <alignment horizontal="right" vertical="center" indent="1"/>
    </xf>
    <xf numFmtId="0" fontId="101" fillId="39" borderId="14" applyNumberFormat="0" applyFont="0" applyBorder="0" applyAlignment="0" applyProtection="0">
      <alignment horizontal="center" vertical="center"/>
    </xf>
    <xf numFmtId="0" fontId="101" fillId="41" borderId="14" applyNumberFormat="0" applyFont="0" applyBorder="0" applyAlignment="0" applyProtection="0">
      <alignment horizontal="center" vertical="center"/>
    </xf>
    <xf numFmtId="0" fontId="101" fillId="44" borderId="12" applyNumberFormat="0" applyFont="0" applyBorder="0" applyAlignment="0" applyProtection="0">
      <alignment horizontal="center" vertical="center"/>
    </xf>
    <xf numFmtId="0" fontId="101" fillId="46" borderId="12" applyNumberFormat="0" applyFont="0" applyBorder="0" applyAlignment="0" applyProtection="0">
      <alignment horizontal="center" vertical="center"/>
    </xf>
    <xf numFmtId="0" fontId="128" fillId="49" borderId="11" applyNumberFormat="0" applyFont="0" applyBorder="0" applyAlignment="0" applyProtection="0">
      <alignment horizontal="center" vertical="center" wrapText="1"/>
    </xf>
    <xf numFmtId="0" fontId="128" fillId="50" borderId="11" applyNumberFormat="0" applyFont="0" applyBorder="0" applyAlignment="0" applyProtection="0">
      <alignment horizontal="center" vertical="center" wrapText="1"/>
    </xf>
    <xf numFmtId="3" fontId="126" fillId="51" borderId="15" applyNumberFormat="0" applyFont="0" applyBorder="0" applyAlignment="0" applyProtection="0">
      <alignment horizontal="right" indent="1"/>
    </xf>
    <xf numFmtId="3" fontId="126" fillId="52" borderId="13" applyNumberFormat="0" applyFont="0" applyBorder="0" applyAlignment="0" applyProtection="0">
      <alignment horizontal="right" vertical="center" indent="1"/>
    </xf>
    <xf numFmtId="3" fontId="126" fillId="53" borderId="15" applyNumberFormat="0" applyFont="0" applyBorder="0" applyAlignment="0" applyProtection="0">
      <alignment horizontal="right" indent="1"/>
    </xf>
    <xf numFmtId="3" fontId="126" fillId="54" borderId="13" applyNumberFormat="0" applyFont="0" applyBorder="0" applyAlignment="0" applyProtection="0">
      <alignment horizontal="right" vertical="center" indent="1"/>
    </xf>
    <xf numFmtId="0" fontId="128" fillId="55" borderId="13" applyNumberFormat="0" applyFont="0" applyBorder="0" applyAlignment="0" applyProtection="0">
      <alignment horizontal="center" vertical="center" wrapText="1"/>
    </xf>
    <xf numFmtId="0" fontId="128" fillId="56" borderId="13" applyNumberFormat="0" applyFont="0" applyBorder="0" applyAlignment="0" applyProtection="0">
      <alignment horizontal="center" vertical="center" wrapText="1"/>
    </xf>
    <xf numFmtId="0" fontId="128" fillId="57" borderId="11" applyNumberFormat="0" applyFont="0" applyBorder="0" applyAlignment="0" applyProtection="0">
      <alignment horizontal="center" vertical="center" wrapText="1"/>
    </xf>
    <xf numFmtId="0" fontId="8" fillId="45" borderId="0" applyNumberFormat="0" applyFont="0" applyBorder="0" applyAlignment="0" applyProtection="0"/>
    <xf numFmtId="0" fontId="8" fillId="47" borderId="0" applyNumberFormat="0" applyFont="0" applyBorder="0" applyAlignment="0" applyProtection="0"/>
    <xf numFmtId="37" fontId="129" fillId="58" borderId="17" applyNumberFormat="0" applyFont="0" applyBorder="0" applyAlignment="0" applyProtection="0">
      <alignment horizontal="right" vertical="top" indent="1"/>
    </xf>
    <xf numFmtId="37" fontId="129" fillId="59" borderId="13" applyNumberFormat="0" applyFont="0" applyBorder="0" applyAlignment="0" applyProtection="0">
      <alignment horizontal="right" vertical="top" indent="1"/>
    </xf>
    <xf numFmtId="0" fontId="130" fillId="60" borderId="16" applyNumberFormat="0" applyFont="0" applyBorder="0" applyAlignment="0" applyProtection="0">
      <alignment horizontal="right" vertical="center" indent="1"/>
    </xf>
    <xf numFmtId="0" fontId="130" fillId="60" borderId="13" applyNumberFormat="0" applyFont="0" applyBorder="0" applyAlignment="0" applyProtection="0">
      <alignment horizontal="right" vertical="center" indent="1"/>
    </xf>
    <xf numFmtId="0" fontId="130" fillId="61" borderId="13" applyNumberFormat="0" applyFont="0" applyBorder="0" applyAlignment="0" applyProtection="0">
      <alignment horizontal="right" vertical="center" indent="1"/>
    </xf>
    <xf numFmtId="3" fontId="126" fillId="62" borderId="15" applyNumberFormat="0" applyFont="0" applyBorder="0" applyAlignment="0" applyProtection="0">
      <alignment horizontal="right" indent="1"/>
    </xf>
    <xf numFmtId="3" fontId="126" fillId="63" borderId="13" applyNumberFormat="0" applyFont="0" applyBorder="0" applyAlignment="0" applyProtection="0">
      <alignment horizontal="right" vertical="center" indent="1"/>
    </xf>
    <xf numFmtId="0" fontId="130" fillId="64" borderId="16" applyNumberFormat="0" applyFont="0" applyBorder="0" applyAlignment="0" applyProtection="0">
      <alignment horizontal="right" vertical="center" indent="1"/>
    </xf>
    <xf numFmtId="0" fontId="130" fillId="65" borderId="16" applyNumberFormat="0" applyFont="0" applyBorder="0" applyAlignment="0" applyProtection="0">
      <alignment horizontal="right" vertical="center" indent="1"/>
    </xf>
    <xf numFmtId="0" fontId="130" fillId="66" borderId="16" applyNumberFormat="0" applyFont="0" applyBorder="0" applyAlignment="0" applyProtection="0">
      <alignment horizontal="right" vertical="center" indent="1"/>
    </xf>
    <xf numFmtId="0" fontId="130" fillId="67" borderId="16" applyNumberFormat="0" applyFont="0" applyBorder="0" applyAlignment="0" applyProtection="0">
      <alignment horizontal="right" vertical="center" indent="1"/>
    </xf>
    <xf numFmtId="0" fontId="131" fillId="68" borderId="0" applyNumberFormat="0" applyFont="0" applyBorder="0" applyAlignment="0" applyProtection="0"/>
    <xf numFmtId="0" fontId="131" fillId="69" borderId="0" applyNumberFormat="0" applyFont="0" applyBorder="0" applyAlignment="0" applyProtection="0"/>
    <xf numFmtId="0" fontId="131" fillId="70" borderId="0" applyNumberFormat="0" applyFont="0" applyBorder="0" applyAlignment="0" applyProtection="0"/>
    <xf numFmtId="0" fontId="131" fillId="71" borderId="0" applyNumberFormat="0" applyFont="0" applyBorder="0" applyAlignment="0" applyProtection="0"/>
    <xf numFmtId="0" fontId="131" fillId="72" borderId="0" applyNumberFormat="0" applyFont="0" applyBorder="0" applyAlignment="0" applyProtection="0"/>
    <xf numFmtId="0" fontId="131" fillId="73" borderId="0" applyNumberFormat="0" applyFont="0" applyBorder="0" applyAlignment="0" applyProtection="0"/>
    <xf numFmtId="0" fontId="131" fillId="74" borderId="0" applyNumberFormat="0" applyFont="0" applyBorder="0" applyAlignment="0" applyProtection="0"/>
    <xf numFmtId="0" fontId="131" fillId="75" borderId="0" applyNumberFormat="0" applyFont="0" applyBorder="0" applyAlignment="0" applyProtection="0"/>
    <xf numFmtId="0" fontId="131" fillId="76" borderId="0" applyNumberFormat="0" applyFont="0" applyBorder="0" applyAlignment="0" applyProtection="0"/>
    <xf numFmtId="0" fontId="132" fillId="0" borderId="0"/>
    <xf numFmtId="37" fontId="129" fillId="77" borderId="17" applyNumberFormat="0" applyFont="0" applyBorder="0" applyAlignment="0" applyProtection="0">
      <alignment horizontal="right" vertical="top" indent="1"/>
    </xf>
    <xf numFmtId="0" fontId="8" fillId="42" borderId="0" applyNumberFormat="0" applyFont="0" applyBorder="0" applyAlignment="0" applyProtection="0"/>
    <xf numFmtId="0" fontId="8" fillId="40" borderId="0" applyNumberFormat="0" applyFont="0" applyBorder="0" applyAlignment="0" applyProtection="0"/>
    <xf numFmtId="0" fontId="8" fillId="43" borderId="0" applyNumberFormat="0" applyFont="0" applyBorder="0" applyAlignment="0" applyProtection="0"/>
    <xf numFmtId="0" fontId="8" fillId="48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78" borderId="0" applyNumberFormat="0" applyFont="0" applyBorder="0" applyAlignment="0" applyProtection="0"/>
    <xf numFmtId="0" fontId="8" fillId="79" borderId="0" applyNumberFormat="0" applyFont="0" applyBorder="0" applyAlignment="0" applyProtection="0">
      <alignment horizontal="center" vertical="center"/>
    </xf>
    <xf numFmtId="0" fontId="131" fillId="80" borderId="0" applyNumberFormat="0" applyFont="0" applyBorder="0" applyAlignment="0" applyProtection="0"/>
    <xf numFmtId="0" fontId="131" fillId="81" borderId="0" applyNumberFormat="0" applyFont="0" applyBorder="0" applyAlignment="0" applyProtection="0"/>
    <xf numFmtId="0" fontId="131" fillId="82" borderId="0" applyNumberFormat="0" applyFont="0" applyBorder="0" applyAlignment="0" applyProtection="0"/>
    <xf numFmtId="0" fontId="131" fillId="83" borderId="0" applyNumberFormat="0" applyFont="0" applyBorder="0" applyAlignment="0" applyProtection="0"/>
    <xf numFmtId="0" fontId="131" fillId="0" borderId="0" applyNumberFormat="0" applyFont="0" applyBorder="0" applyAlignment="0" applyProtection="0"/>
    <xf numFmtId="0" fontId="8" fillId="84" borderId="0" applyNumberFormat="0" applyFont="0" applyBorder="0" applyAlignment="0" applyProtection="0"/>
    <xf numFmtId="0" fontId="8" fillId="85" borderId="0" applyNumberFormat="0" applyFont="0" applyBorder="0" applyAlignment="0" applyProtection="0"/>
    <xf numFmtId="0" fontId="8" fillId="86" borderId="0" applyNumberFormat="0" applyFont="0" applyBorder="0" applyAlignment="0" applyProtection="0"/>
    <xf numFmtId="0" fontId="8" fillId="87" borderId="0" applyNumberFormat="0" applyFont="0" applyBorder="0" applyAlignment="0" applyProtection="0"/>
    <xf numFmtId="0" fontId="8" fillId="88" borderId="0" applyNumberFormat="0" applyFont="0" applyBorder="0" applyAlignment="0" applyProtection="0">
      <alignment horizontal="center" vertical="center"/>
    </xf>
    <xf numFmtId="0" fontId="8" fillId="89" borderId="0" applyNumberFormat="0" applyFont="0" applyBorder="0" applyAlignment="0" applyProtection="0">
      <alignment horizontal="center" vertical="center"/>
    </xf>
    <xf numFmtId="3" fontId="133" fillId="90" borderId="0" applyNumberFormat="0" applyFont="0" applyBorder="0" applyAlignment="0" applyProtection="0">
      <alignment vertical="top"/>
    </xf>
    <xf numFmtId="3" fontId="133" fillId="91" borderId="0" applyNumberFormat="0" applyFont="0" applyBorder="0" applyAlignment="0" applyProtection="0">
      <alignment vertical="top"/>
    </xf>
    <xf numFmtId="0" fontId="131" fillId="92" borderId="0" applyNumberFormat="0" applyFont="0" applyBorder="0" applyAlignment="0" applyProtection="0"/>
    <xf numFmtId="0" fontId="131" fillId="93" borderId="0" applyNumberFormat="0" applyFont="0" applyBorder="0" applyAlignment="0" applyProtection="0"/>
    <xf numFmtId="0" fontId="131" fillId="94" borderId="0" applyNumberFormat="0" applyFont="0" applyBorder="0" applyAlignment="0" applyProtection="0"/>
    <xf numFmtId="0" fontId="131" fillId="95" borderId="0" applyNumberFormat="0" applyFont="0" applyBorder="0" applyAlignment="0" applyProtection="0"/>
    <xf numFmtId="0" fontId="131" fillId="0" borderId="0" applyNumberFormat="0" applyFont="0" applyBorder="0" applyAlignment="0" applyProtection="0"/>
    <xf numFmtId="3" fontId="133" fillId="96" borderId="0" applyNumberFormat="0" applyFont="0" applyBorder="0" applyAlignment="0" applyProtection="0">
      <alignment vertical="top"/>
    </xf>
    <xf numFmtId="0" fontId="131" fillId="97" borderId="0" applyNumberFormat="0" applyFont="0" applyBorder="0" applyAlignment="0" applyProtection="0"/>
    <xf numFmtId="0" fontId="131" fillId="98" borderId="0" applyNumberFormat="0" applyFont="0" applyBorder="0" applyAlignment="0" applyProtection="0"/>
    <xf numFmtId="0" fontId="131" fillId="99" borderId="0" applyNumberFormat="0" applyFont="0" applyBorder="0" applyAlignment="0" applyProtection="0"/>
    <xf numFmtId="0" fontId="131" fillId="100" borderId="0" applyNumberFormat="0" applyFont="0" applyBorder="0" applyAlignment="0" applyProtection="0"/>
    <xf numFmtId="0" fontId="131" fillId="101" borderId="0" applyNumberFormat="0" applyFont="0" applyBorder="0" applyAlignment="0" applyProtection="0"/>
    <xf numFmtId="0" fontId="131" fillId="102" borderId="0" applyNumberFormat="0" applyFont="0" applyBorder="0" applyAlignment="0" applyProtection="0"/>
    <xf numFmtId="0" fontId="131" fillId="76" borderId="0" applyNumberFormat="0" applyFont="0" applyBorder="0" applyAlignment="0" applyProtection="0"/>
    <xf numFmtId="0" fontId="134" fillId="103" borderId="11" applyNumberFormat="0" applyFont="0" applyBorder="0" applyAlignment="0" applyProtection="0">
      <alignment horizontal="center" vertical="center"/>
    </xf>
    <xf numFmtId="0" fontId="127" fillId="104" borderId="11" applyNumberFormat="0" applyFont="0" applyBorder="0" applyAlignment="0" applyProtection="0">
      <alignment horizontal="center" vertical="center"/>
    </xf>
    <xf numFmtId="0" fontId="127" fillId="105" borderId="11" applyNumberFormat="0" applyFont="0" applyBorder="0" applyAlignment="0" applyProtection="0">
      <alignment horizontal="center" vertical="center"/>
    </xf>
    <xf numFmtId="0" fontId="127" fillId="106" borderId="11" applyNumberFormat="0" applyFont="0" applyBorder="0" applyAlignment="0" applyProtection="0">
      <alignment horizontal="center" vertical="center"/>
    </xf>
    <xf numFmtId="0" fontId="127" fillId="107" borderId="11" applyNumberFormat="0" applyFont="0" applyBorder="0" applyAlignment="0" applyProtection="0">
      <alignment horizontal="center" vertical="center"/>
    </xf>
    <xf numFmtId="0" fontId="127" fillId="108" borderId="11" applyNumberFormat="0" applyFont="0" applyBorder="0" applyAlignment="0" applyProtection="0">
      <alignment horizontal="center" vertical="center"/>
    </xf>
    <xf numFmtId="0" fontId="8" fillId="0" borderId="0" applyNumberFormat="0" applyFont="0" applyBorder="0" applyAlignment="0" applyProtection="0"/>
    <xf numFmtId="0" fontId="101" fillId="36" borderId="12" applyNumberFormat="0" applyFont="0" applyBorder="0" applyAlignment="0" applyProtection="0">
      <alignment horizontal="center" vertical="center"/>
    </xf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</cellStyleXfs>
  <cellXfs count="492">
    <xf numFmtId="0" fontId="0" fillId="0" borderId="0" xfId="0"/>
    <xf numFmtId="0" fontId="10" fillId="0" borderId="0" xfId="18" applyFont="1"/>
    <xf numFmtId="0" fontId="11" fillId="0" borderId="0" xfId="18" applyFo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10" fillId="0" borderId="0" xfId="18" applyFont="1" applyAlignment="1">
      <alignment horizontal="right" indent="2"/>
    </xf>
    <xf numFmtId="0" fontId="48" fillId="0" borderId="0" xfId="120" applyFont="1"/>
    <xf numFmtId="0" fontId="49" fillId="0" borderId="0" xfId="18" applyFont="1" applyAlignment="1">
      <alignment horizontal="right" indent="2"/>
    </xf>
    <xf numFmtId="0" fontId="50" fillId="0" borderId="0" xfId="18" applyFont="1" applyAlignment="1">
      <alignment horizontal="right" indent="2"/>
    </xf>
    <xf numFmtId="0" fontId="11" fillId="0" borderId="0" xfId="18" applyFont="1" applyAlignment="1">
      <alignment vertic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center" vertical="center" wrapText="1"/>
    </xf>
    <xf numFmtId="17" fontId="0" fillId="0" borderId="0" xfId="0" applyNumberFormat="1" applyAlignment="1">
      <alignment horizontal="center"/>
    </xf>
    <xf numFmtId="166" fontId="0" fillId="0" borderId="0" xfId="0" applyNumberFormat="1"/>
    <xf numFmtId="0" fontId="0" fillId="4" borderId="0" xfId="0" applyFill="1"/>
    <xf numFmtId="3" fontId="53" fillId="0" borderId="0" xfId="0" applyNumberFormat="1" applyFont="1" applyAlignment="1">
      <alignment horizontal="right"/>
    </xf>
    <xf numFmtId="4" fontId="53" fillId="0" borderId="0" xfId="0" applyNumberFormat="1" applyFont="1" applyAlignment="1">
      <alignment horizontal="right"/>
    </xf>
    <xf numFmtId="0" fontId="54" fillId="0" borderId="0" xfId="118" applyFont="1"/>
    <xf numFmtId="0" fontId="55" fillId="0" borderId="0" xfId="118" applyFont="1"/>
    <xf numFmtId="0" fontId="57" fillId="0" borderId="0" xfId="118" applyFont="1"/>
    <xf numFmtId="0" fontId="53" fillId="0" borderId="0" xfId="118" applyFont="1"/>
    <xf numFmtId="0" fontId="58" fillId="0" borderId="0" xfId="118" applyFont="1"/>
    <xf numFmtId="0" fontId="48" fillId="0" borderId="0" xfId="120" applyFont="1" applyAlignment="1">
      <alignment horizontal="left" indent="1"/>
    </xf>
    <xf numFmtId="0" fontId="59" fillId="0" borderId="0" xfId="120" applyFont="1"/>
    <xf numFmtId="0" fontId="60" fillId="0" borderId="0" xfId="120" applyFont="1"/>
    <xf numFmtId="0" fontId="61" fillId="0" borderId="0" xfId="7" applyFont="1" applyAlignment="1">
      <alignment horizontal="centerContinuous"/>
    </xf>
    <xf numFmtId="0" fontId="10" fillId="0" borderId="0" xfId="7" applyFont="1" applyAlignment="1">
      <alignment horizontal="centerContinuous" vertical="center"/>
    </xf>
    <xf numFmtId="0" fontId="62" fillId="27" borderId="0" xfId="7" applyFont="1" applyFill="1" applyAlignment="1">
      <alignment horizontal="centerContinuous"/>
    </xf>
    <xf numFmtId="0" fontId="53" fillId="0" borderId="0" xfId="7" applyFont="1"/>
    <xf numFmtId="0" fontId="53" fillId="0" borderId="0" xfId="7" applyFont="1" applyAlignment="1">
      <alignment horizontal="centerContinuous" vertical="center"/>
    </xf>
    <xf numFmtId="0" fontId="66" fillId="0" borderId="0" xfId="7" applyFont="1"/>
    <xf numFmtId="0" fontId="63" fillId="0" borderId="0" xfId="7" applyFont="1"/>
    <xf numFmtId="3" fontId="53" fillId="0" borderId="0" xfId="7" applyNumberFormat="1" applyFont="1"/>
    <xf numFmtId="4" fontId="53" fillId="0" borderId="0" xfId="7" applyNumberFormat="1" applyFont="1"/>
    <xf numFmtId="3" fontId="67" fillId="28" borderId="0" xfId="7" applyNumberFormat="1" applyFont="1" applyFill="1" applyAlignment="1">
      <alignment vertical="top"/>
    </xf>
    <xf numFmtId="0" fontId="53" fillId="0" borderId="1" xfId="7" applyFont="1" applyBorder="1"/>
    <xf numFmtId="169" fontId="53" fillId="0" borderId="0" xfId="7" applyNumberFormat="1" applyFont="1"/>
    <xf numFmtId="0" fontId="72" fillId="0" borderId="0" xfId="7" applyFont="1" applyAlignment="1">
      <alignment horizontal="centerContinuous"/>
    </xf>
    <xf numFmtId="49" fontId="61" fillId="0" borderId="0" xfId="7" applyNumberFormat="1" applyFont="1" applyAlignment="1">
      <alignment horizontal="centerContinuous"/>
    </xf>
    <xf numFmtId="9" fontId="53" fillId="0" borderId="0" xfId="7" applyNumberFormat="1" applyFont="1"/>
    <xf numFmtId="0" fontId="54" fillId="0" borderId="0" xfId="17" applyFont="1"/>
    <xf numFmtId="2" fontId="54" fillId="0" borderId="0" xfId="17" applyNumberFormat="1" applyFont="1"/>
    <xf numFmtId="0" fontId="76" fillId="0" borderId="0" xfId="17" applyFont="1" applyAlignment="1">
      <alignment horizontal="center"/>
    </xf>
    <xf numFmtId="0" fontId="56" fillId="0" borderId="0" xfId="7" applyFont="1" applyAlignment="1">
      <alignment horizontal="centerContinuous"/>
    </xf>
    <xf numFmtId="0" fontId="10" fillId="0" borderId="0" xfId="7" applyFont="1" applyAlignment="1">
      <alignment horizontal="centerContinuous"/>
    </xf>
    <xf numFmtId="3" fontId="53" fillId="0" borderId="1" xfId="7" applyNumberFormat="1" applyFont="1" applyBorder="1"/>
    <xf numFmtId="0" fontId="42" fillId="0" borderId="0" xfId="7" applyFo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0" fontId="42" fillId="34" borderId="0" xfId="7" applyFont="1" applyFill="1"/>
    <xf numFmtId="3" fontId="42" fillId="34" borderId="0" xfId="7" applyNumberFormat="1" applyFont="1" applyFill="1"/>
    <xf numFmtId="3" fontId="42" fillId="34" borderId="0" xfId="7" applyNumberFormat="1" applyFont="1" applyFill="1" applyAlignment="1">
      <alignment horizontal="right"/>
    </xf>
    <xf numFmtId="0" fontId="42" fillId="0" borderId="0" xfId="7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/>
    <xf numFmtId="0" fontId="42" fillId="0" borderId="0" xfId="7" applyFont="1" applyAlignment="1">
      <alignment horizontal="left" vertical="top"/>
    </xf>
    <xf numFmtId="0" fontId="42" fillId="34" borderId="0" xfId="7" applyFont="1" applyFill="1" applyAlignment="1">
      <alignment horizontal="left" vertical="top"/>
    </xf>
    <xf numFmtId="4" fontId="42" fillId="34" borderId="0" xfId="7" applyNumberFormat="1" applyFont="1" applyFill="1" applyAlignment="1">
      <alignment horizontal="right"/>
    </xf>
    <xf numFmtId="0" fontId="11" fillId="0" borderId="0" xfId="7" applyFont="1" applyAlignment="1">
      <alignment horizontal="centerContinuous"/>
    </xf>
    <xf numFmtId="169" fontId="42" fillId="0" borderId="0" xfId="7" applyNumberFormat="1" applyFont="1"/>
    <xf numFmtId="0" fontId="79" fillId="0" borderId="0" xfId="7" applyFont="1" applyAlignment="1">
      <alignment horizontal="centerContinuous"/>
    </xf>
    <xf numFmtId="0" fontId="81" fillId="0" borderId="0" xfId="0" applyFont="1" applyAlignment="1">
      <alignment horizontal="right" vertical="center" wrapText="1"/>
    </xf>
    <xf numFmtId="0" fontId="74" fillId="0" borderId="0" xfId="0" applyFont="1" applyAlignment="1">
      <alignment vertical="center"/>
    </xf>
    <xf numFmtId="0" fontId="77" fillId="0" borderId="0" xfId="0" applyFont="1" applyAlignment="1">
      <alignment vertical="center"/>
    </xf>
    <xf numFmtId="168" fontId="65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0" fontId="0" fillId="0" borderId="0" xfId="0" applyAlignment="1">
      <alignment vertical="center"/>
    </xf>
    <xf numFmtId="0" fontId="82" fillId="0" borderId="0" xfId="0" applyFont="1"/>
    <xf numFmtId="3" fontId="0" fillId="0" borderId="0" xfId="0" applyNumberFormat="1"/>
    <xf numFmtId="0" fontId="69" fillId="0" borderId="0" xfId="0" applyFont="1" applyAlignment="1">
      <alignment horizontal="centerContinuous"/>
    </xf>
    <xf numFmtId="0" fontId="57" fillId="0" borderId="0" xfId="0" applyFont="1" applyAlignment="1">
      <alignment horizontal="centerContinuous"/>
    </xf>
    <xf numFmtId="0" fontId="83" fillId="0" borderId="0" xfId="0" applyFont="1"/>
    <xf numFmtId="0" fontId="84" fillId="0" borderId="0" xfId="0" applyFont="1" applyAlignment="1">
      <alignment horizontal="left" vertical="center" wrapText="1" indent="1"/>
    </xf>
    <xf numFmtId="10" fontId="45" fillId="0" borderId="0" xfId="0" applyNumberFormat="1" applyFont="1"/>
    <xf numFmtId="0" fontId="84" fillId="0" borderId="0" xfId="5" applyFont="1" applyAlignment="1">
      <alignment horizontal="left" vertical="center" wrapText="1" indent="1"/>
    </xf>
    <xf numFmtId="168" fontId="45" fillId="0" borderId="0" xfId="0" applyNumberFormat="1" applyFont="1"/>
    <xf numFmtId="10" fontId="0" fillId="0" borderId="0" xfId="0" applyNumberFormat="1"/>
    <xf numFmtId="0" fontId="56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right" indent="2"/>
    </xf>
    <xf numFmtId="49" fontId="0" fillId="0" borderId="10" xfId="0" applyNumberFormat="1" applyBorder="1" applyAlignment="1">
      <alignment horizontal="center" wrapText="1"/>
    </xf>
    <xf numFmtId="3" fontId="78" fillId="31" borderId="0" xfId="0" applyNumberFormat="1" applyFont="1" applyFill="1" applyAlignment="1">
      <alignment horizontal="centerContinuous"/>
    </xf>
    <xf numFmtId="0" fontId="0" fillId="31" borderId="0" xfId="0" applyFill="1" applyAlignment="1">
      <alignment horizontal="centerContinuous"/>
    </xf>
    <xf numFmtId="10" fontId="0" fillId="0" borderId="0" xfId="0" applyNumberFormat="1" applyAlignment="1">
      <alignment horizontal="right" indent="2"/>
    </xf>
    <xf numFmtId="10" fontId="0" fillId="0" borderId="10" xfId="0" applyNumberFormat="1" applyBorder="1" applyAlignment="1">
      <alignment horizontal="right" indent="2"/>
    </xf>
    <xf numFmtId="0" fontId="51" fillId="31" borderId="0" xfId="0" applyFont="1" applyFill="1" applyAlignment="1">
      <alignment horizontal="centerContinuous" vertical="center"/>
    </xf>
    <xf numFmtId="4" fontId="10" fillId="0" borderId="0" xfId="18" applyNumberFormat="1" applyFont="1"/>
    <xf numFmtId="0" fontId="86" fillId="0" borderId="0" xfId="18" applyFont="1" applyAlignment="1">
      <alignment horizontal="centerContinuous" vertical="center"/>
    </xf>
    <xf numFmtId="0" fontId="10" fillId="0" borderId="0" xfId="18" applyFont="1" applyAlignment="1">
      <alignment horizontal="centerContinuous" vertical="center"/>
    </xf>
    <xf numFmtId="4" fontId="10" fillId="0" borderId="0" xfId="18" applyNumberFormat="1" applyFont="1" applyAlignment="1">
      <alignment horizontal="centerContinuous" vertical="center"/>
    </xf>
    <xf numFmtId="0" fontId="87" fillId="0" borderId="0" xfId="18" applyFont="1" applyAlignment="1">
      <alignment horizontal="centerContinuous" vertical="center"/>
    </xf>
    <xf numFmtId="15" fontId="86" fillId="0" borderId="0" xfId="18" applyNumberFormat="1" applyFont="1" applyAlignment="1" applyProtection="1">
      <alignment horizontal="centerContinuous" vertical="center"/>
      <protection locked="0"/>
    </xf>
    <xf numFmtId="0" fontId="53" fillId="0" borderId="0" xfId="18" applyFont="1" applyAlignment="1">
      <alignment horizontal="right" indent="2"/>
    </xf>
    <xf numFmtId="0" fontId="53" fillId="0" borderId="0" xfId="18" applyFont="1"/>
    <xf numFmtId="0" fontId="42" fillId="29" borderId="0" xfId="18" applyFont="1" applyFill="1" applyAlignment="1">
      <alignment horizontal="center" vertical="center" wrapText="1"/>
    </xf>
    <xf numFmtId="0" fontId="53" fillId="29" borderId="0" xfId="18" applyFont="1" applyFill="1" applyAlignment="1">
      <alignment horizontal="center" vertical="center" wrapText="1"/>
    </xf>
    <xf numFmtId="0" fontId="69" fillId="29" borderId="0" xfId="18" applyFont="1" applyFill="1" applyAlignment="1">
      <alignment horizontal="center" vertical="center" wrapText="1"/>
    </xf>
    <xf numFmtId="4" fontId="69" fillId="29" borderId="0" xfId="18" applyNumberFormat="1" applyFont="1" applyFill="1" applyAlignment="1">
      <alignment horizontal="center" vertical="center" wrapText="1"/>
    </xf>
    <xf numFmtId="0" fontId="69" fillId="3" borderId="0" xfId="18" applyFont="1" applyFill="1"/>
    <xf numFmtId="3" fontId="69" fillId="3" borderId="0" xfId="18" applyNumberFormat="1" applyFont="1" applyFill="1" applyAlignment="1">
      <alignment horizontal="right" indent="1"/>
    </xf>
    <xf numFmtId="4" fontId="69" fillId="3" borderId="0" xfId="18" applyNumberFormat="1" applyFont="1" applyFill="1" applyAlignment="1">
      <alignment horizontal="right" indent="1"/>
    </xf>
    <xf numFmtId="0" fontId="89" fillId="0" borderId="0" xfId="18" applyFont="1"/>
    <xf numFmtId="0" fontId="90" fillId="0" borderId="0" xfId="18" applyFont="1"/>
    <xf numFmtId="0" fontId="90" fillId="5" borderId="0" xfId="18" applyFont="1" applyFill="1"/>
    <xf numFmtId="0" fontId="53" fillId="4" borderId="0" xfId="18" applyFont="1" applyFill="1"/>
    <xf numFmtId="3" fontId="53" fillId="4" borderId="0" xfId="18" applyNumberFormat="1" applyFont="1" applyFill="1" applyAlignment="1">
      <alignment horizontal="right" indent="1"/>
    </xf>
    <xf numFmtId="4" fontId="53" fillId="4" borderId="0" xfId="18" applyNumberFormat="1" applyFont="1" applyFill="1" applyAlignment="1">
      <alignment horizontal="right" indent="1"/>
    </xf>
    <xf numFmtId="0" fontId="91" fillId="0" borderId="0" xfId="18" applyFont="1"/>
    <xf numFmtId="3" fontId="53" fillId="0" borderId="0" xfId="18" applyNumberFormat="1" applyFont="1" applyAlignment="1">
      <alignment horizontal="right" indent="1"/>
    </xf>
    <xf numFmtId="4" fontId="53" fillId="0" borderId="0" xfId="18" applyNumberFormat="1" applyFont="1" applyAlignment="1">
      <alignment horizontal="right" indent="1"/>
    </xf>
    <xf numFmtId="3" fontId="69" fillId="0" borderId="0" xfId="18" applyNumberFormat="1" applyFont="1" applyAlignment="1">
      <alignment horizontal="right" vertical="center" indent="1"/>
    </xf>
    <xf numFmtId="4" fontId="69" fillId="0" borderId="0" xfId="18" applyNumberFormat="1" applyFont="1" applyAlignment="1">
      <alignment horizontal="right" vertical="center" indent="1"/>
    </xf>
    <xf numFmtId="0" fontId="92" fillId="0" borderId="0" xfId="18" applyFont="1" applyAlignment="1">
      <alignment horizontal="right" indent="2"/>
    </xf>
    <xf numFmtId="3" fontId="53" fillId="0" borderId="0" xfId="18" applyNumberFormat="1" applyFont="1"/>
    <xf numFmtId="4" fontId="53" fillId="0" borderId="0" xfId="18" applyNumberFormat="1" applyFont="1"/>
    <xf numFmtId="0" fontId="53" fillId="0" borderId="0" xfId="18" applyFont="1" applyAlignment="1">
      <alignment horizontal="right"/>
    </xf>
    <xf numFmtId="0" fontId="11" fillId="0" borderId="0" xfId="18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9" fillId="0" borderId="0" xfId="18" applyFont="1" applyAlignment="1">
      <alignment horizontal="centerContinuous" vertical="center"/>
    </xf>
    <xf numFmtId="14" fontId="53" fillId="0" borderId="0" xfId="18" applyNumberFormat="1" applyFont="1"/>
    <xf numFmtId="0" fontId="93" fillId="0" borderId="0" xfId="18" applyFont="1"/>
    <xf numFmtId="0" fontId="78" fillId="29" borderId="0" xfId="18" applyFont="1" applyFill="1" applyAlignment="1">
      <alignment horizontal="center" vertical="center" wrapText="1"/>
    </xf>
    <xf numFmtId="0" fontId="53" fillId="0" borderId="0" xfId="18" applyFont="1" applyAlignment="1">
      <alignment horizontal="right" vertical="center" indent="2"/>
    </xf>
    <xf numFmtId="0" fontId="69" fillId="3" borderId="0" xfId="18" applyFont="1" applyFill="1" applyAlignment="1">
      <alignment vertical="center"/>
    </xf>
    <xf numFmtId="3" fontId="69" fillId="3" borderId="0" xfId="18" applyNumberFormat="1" applyFont="1" applyFill="1" applyAlignment="1">
      <alignment horizontal="right" vertical="center"/>
    </xf>
    <xf numFmtId="0" fontId="11" fillId="5" borderId="0" xfId="18" applyFont="1" applyFill="1" applyAlignment="1">
      <alignment vertical="center"/>
    </xf>
    <xf numFmtId="0" fontId="53" fillId="4" borderId="0" xfId="18" applyFont="1" applyFill="1" applyAlignment="1">
      <alignment vertical="center"/>
    </xf>
    <xf numFmtId="3" fontId="53" fillId="4" borderId="0" xfId="18" applyNumberFormat="1" applyFont="1" applyFill="1" applyAlignment="1">
      <alignment horizontal="right" vertical="center"/>
    </xf>
    <xf numFmtId="0" fontId="10" fillId="0" borderId="0" xfId="18" applyFont="1" applyAlignment="1">
      <alignment vertical="center"/>
    </xf>
    <xf numFmtId="0" fontId="53" fillId="0" borderId="0" xfId="18" applyFont="1" applyAlignment="1">
      <alignment vertical="center"/>
    </xf>
    <xf numFmtId="0" fontId="11" fillId="3" borderId="0" xfId="18" applyFont="1" applyFill="1" applyAlignment="1">
      <alignment vertical="center"/>
    </xf>
    <xf numFmtId="3" fontId="53" fillId="0" borderId="0" xfId="18" applyNumberFormat="1" applyFont="1" applyAlignment="1">
      <alignment horizontal="right" vertical="center"/>
    </xf>
    <xf numFmtId="0" fontId="91" fillId="0" borderId="0" xfId="18" applyFont="1" applyAlignment="1">
      <alignment vertical="center"/>
    </xf>
    <xf numFmtId="0" fontId="69" fillId="0" borderId="0" xfId="18" applyFont="1" applyAlignment="1">
      <alignment horizontal="right" vertical="center" indent="2"/>
    </xf>
    <xf numFmtId="0" fontId="53" fillId="0" borderId="0" xfId="18" applyFont="1" applyAlignment="1">
      <alignment horizontal="left" vertical="center"/>
    </xf>
    <xf numFmtId="0" fontId="53" fillId="0" borderId="0" xfId="18" applyFont="1" applyAlignment="1">
      <alignment horizontal="right" indent="4"/>
    </xf>
    <xf numFmtId="10" fontId="53" fillId="0" borderId="0" xfId="18" applyNumberFormat="1" applyFont="1"/>
    <xf numFmtId="2" fontId="53" fillId="0" borderId="0" xfId="18" applyNumberFormat="1" applyFont="1"/>
    <xf numFmtId="0" fontId="54" fillId="0" borderId="0" xfId="18" applyFont="1" applyAlignment="1">
      <alignment horizontal="right" indent="2"/>
    </xf>
    <xf numFmtId="0" fontId="54" fillId="0" borderId="0" xfId="18" applyFont="1"/>
    <xf numFmtId="3" fontId="54" fillId="0" borderId="0" xfId="18" applyNumberFormat="1" applyFont="1"/>
    <xf numFmtId="0" fontId="53" fillId="4" borderId="0" xfId="114" applyFont="1" applyFill="1" applyAlignment="1">
      <alignment horizontal="right" vertical="center"/>
    </xf>
    <xf numFmtId="0" fontId="54" fillId="0" borderId="0" xfId="114" applyFont="1" applyBorder="1"/>
    <xf numFmtId="3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/>
    <xf numFmtId="0" fontId="54" fillId="0" borderId="0" xfId="114" applyFont="1"/>
    <xf numFmtId="0" fontId="53" fillId="4" borderId="0" xfId="114" applyFont="1" applyFill="1" applyBorder="1" applyAlignment="1">
      <alignment horizontal="right" vertical="center"/>
    </xf>
    <xf numFmtId="0" fontId="53" fillId="4" borderId="0" xfId="114" applyFont="1" applyFill="1" applyAlignment="1">
      <alignment horizontal="right" vertical="center" indent="1"/>
    </xf>
    <xf numFmtId="0" fontId="53" fillId="4" borderId="0" xfId="114" applyFont="1" applyFill="1" applyBorder="1" applyAlignment="1">
      <alignment horizontal="right" vertical="center" indent="1"/>
    </xf>
    <xf numFmtId="3" fontId="53" fillId="0" borderId="0" xfId="114" applyNumberFormat="1" applyFont="1" applyBorder="1" applyAlignment="1">
      <alignment horizontal="left" indent="2"/>
    </xf>
    <xf numFmtId="3" fontId="53" fillId="0" borderId="0" xfId="114" applyNumberFormat="1" applyFont="1" applyBorder="1" applyAlignment="1">
      <alignment horizontal="right" indent="2"/>
    </xf>
    <xf numFmtId="0" fontId="94" fillId="4" borderId="0" xfId="114" applyFont="1" applyFill="1" applyBorder="1" applyAlignment="1">
      <alignment horizontal="right" vertical="center" indent="1"/>
    </xf>
    <xf numFmtId="0" fontId="69" fillId="33" borderId="0" xfId="114" applyFont="1" applyFill="1" applyBorder="1" applyAlignment="1">
      <alignment horizontal="left" indent="2"/>
    </xf>
    <xf numFmtId="3" fontId="69" fillId="3" borderId="0" xfId="114" applyNumberFormat="1" applyFont="1" applyFill="1" applyBorder="1" applyAlignment="1">
      <alignment horizontal="right" indent="2"/>
    </xf>
    <xf numFmtId="0" fontId="95" fillId="0" borderId="0" xfId="114" applyFont="1" applyBorder="1"/>
    <xf numFmtId="0" fontId="95" fillId="0" borderId="0" xfId="114" applyFont="1"/>
    <xf numFmtId="0" fontId="96" fillId="0" borderId="0" xfId="114" applyFont="1" applyBorder="1"/>
    <xf numFmtId="0" fontId="96" fillId="0" borderId="0" xfId="114" applyFont="1"/>
    <xf numFmtId="0" fontId="53" fillId="4" borderId="0" xfId="114" applyFont="1" applyFill="1"/>
    <xf numFmtId="3" fontId="65" fillId="0" borderId="0" xfId="114" applyNumberFormat="1" applyFont="1" applyBorder="1"/>
    <xf numFmtId="0" fontId="45" fillId="4" borderId="0" xfId="0" applyFont="1" applyFill="1"/>
    <xf numFmtId="4" fontId="69" fillId="3" borderId="0" xfId="18" applyNumberFormat="1" applyFont="1" applyFill="1" applyAlignment="1">
      <alignment horizontal="right" vertical="center"/>
    </xf>
    <xf numFmtId="4" fontId="53" fillId="4" borderId="0" xfId="18" applyNumberFormat="1" applyFont="1" applyFill="1" applyAlignment="1">
      <alignment horizontal="right" vertical="center"/>
    </xf>
    <xf numFmtId="4" fontId="53" fillId="0" borderId="0" xfId="18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99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00" fillId="0" borderId="0" xfId="0" applyFont="1" applyAlignment="1">
      <alignment horizontal="right" vertical="center" wrapText="1"/>
    </xf>
    <xf numFmtId="0" fontId="10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2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10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6" fillId="0" borderId="0" xfId="0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106" fillId="0" borderId="0" xfId="0" applyNumberFormat="1" applyFont="1" applyAlignment="1">
      <alignment vertical="center"/>
    </xf>
    <xf numFmtId="0" fontId="106" fillId="0" borderId="0" xfId="0" applyFont="1" applyAlignment="1">
      <alignment vertical="center"/>
    </xf>
    <xf numFmtId="0" fontId="107" fillId="0" borderId="0" xfId="0" applyFont="1" applyAlignment="1">
      <alignment vertical="center"/>
    </xf>
    <xf numFmtId="168" fontId="2" fillId="0" borderId="0" xfId="0" applyNumberFormat="1" applyFont="1" applyAlignment="1">
      <alignment vertical="center"/>
    </xf>
    <xf numFmtId="0" fontId="105" fillId="0" borderId="0" xfId="0" applyFont="1" applyAlignment="1">
      <alignment horizontal="left" vertical="center"/>
    </xf>
    <xf numFmtId="0" fontId="100" fillId="0" borderId="0" xfId="0" applyFont="1" applyAlignment="1">
      <alignment horizontal="left" vertical="center"/>
    </xf>
    <xf numFmtId="3" fontId="100" fillId="0" borderId="0" xfId="0" applyNumberFormat="1" applyFont="1" applyAlignment="1">
      <alignment vertical="center"/>
    </xf>
    <xf numFmtId="168" fontId="100" fillId="0" borderId="0" xfId="0" applyNumberFormat="1" applyFont="1" applyAlignment="1">
      <alignment vertical="center"/>
    </xf>
    <xf numFmtId="0" fontId="107" fillId="0" borderId="0" xfId="0" applyFont="1" applyAlignment="1">
      <alignment horizontal="left" vertical="center"/>
    </xf>
    <xf numFmtId="0" fontId="108" fillId="0" borderId="0" xfId="0" applyFont="1" applyAlignment="1">
      <alignment horizontal="left" vertical="center"/>
    </xf>
    <xf numFmtId="0" fontId="109" fillId="0" borderId="0" xfId="0" applyFont="1" applyAlignment="1">
      <alignment horizontal="left" vertical="center"/>
    </xf>
    <xf numFmtId="0" fontId="105" fillId="0" borderId="0" xfId="0" applyFont="1" applyAlignment="1">
      <alignment horizontal="right" vertical="center" wrapText="1"/>
    </xf>
    <xf numFmtId="0" fontId="105" fillId="0" borderId="0" xfId="0" applyFont="1" applyAlignment="1">
      <alignment vertical="center"/>
    </xf>
    <xf numFmtId="0" fontId="100" fillId="0" borderId="0" xfId="0" applyFont="1" applyAlignment="1">
      <alignment horizontal="left" vertical="center" wrapText="1"/>
    </xf>
    <xf numFmtId="0" fontId="98" fillId="0" borderId="0" xfId="0" applyFont="1" applyAlignment="1">
      <alignment vertical="center"/>
    </xf>
    <xf numFmtId="3" fontId="100" fillId="0" borderId="0" xfId="0" applyNumberFormat="1" applyFont="1" applyAlignment="1">
      <alignment horizontal="center" vertical="center"/>
    </xf>
    <xf numFmtId="0" fontId="100" fillId="0" borderId="0" xfId="0" applyFont="1" applyAlignment="1">
      <alignment horizontal="center" vertical="center"/>
    </xf>
    <xf numFmtId="0" fontId="101" fillId="0" borderId="0" xfId="0" applyFont="1" applyAlignment="1">
      <alignment horizontal="right" vertical="center" wrapText="1"/>
    </xf>
    <xf numFmtId="0" fontId="103" fillId="0" borderId="0" xfId="0" applyFont="1" applyAlignment="1">
      <alignment vertical="center"/>
    </xf>
    <xf numFmtId="0" fontId="104" fillId="0" borderId="0" xfId="0" applyFont="1" applyAlignment="1">
      <alignment vertical="center"/>
    </xf>
    <xf numFmtId="0" fontId="102" fillId="0" borderId="0" xfId="0" quotePrefix="1" applyFont="1" applyAlignment="1">
      <alignment horizontal="right" vertical="center" wrapText="1"/>
    </xf>
    <xf numFmtId="0" fontId="106" fillId="0" borderId="0" xfId="0" applyFont="1" applyAlignment="1">
      <alignment horizontal="right" vertical="center" wrapText="1"/>
    </xf>
    <xf numFmtId="3" fontId="100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vertical="center"/>
    </xf>
    <xf numFmtId="0" fontId="110" fillId="0" borderId="0" xfId="0" applyFont="1" applyAlignment="1">
      <alignment vertical="center"/>
    </xf>
    <xf numFmtId="0" fontId="97" fillId="0" borderId="0" xfId="0" applyFont="1" applyAlignment="1">
      <alignment vertical="center" wrapText="1"/>
    </xf>
    <xf numFmtId="0" fontId="97" fillId="0" borderId="0" xfId="0" applyFont="1" applyAlignment="1">
      <alignment vertical="center"/>
    </xf>
    <xf numFmtId="0" fontId="99" fillId="0" borderId="0" xfId="0" applyFont="1" applyAlignment="1">
      <alignment vertical="center"/>
    </xf>
    <xf numFmtId="0" fontId="100" fillId="0" borderId="0" xfId="0" applyFont="1" applyAlignment="1">
      <alignment vertical="center" wrapText="1"/>
    </xf>
    <xf numFmtId="0" fontId="64" fillId="0" borderId="0" xfId="7" applyFont="1"/>
    <xf numFmtId="0" fontId="111" fillId="0" borderId="0" xfId="0" applyFont="1"/>
    <xf numFmtId="3" fontId="112" fillId="0" borderId="0" xfId="0" applyNumberFormat="1" applyFont="1" applyAlignment="1">
      <alignment vertical="center"/>
    </xf>
    <xf numFmtId="168" fontId="112" fillId="0" borderId="0" xfId="0" applyNumberFormat="1" applyFont="1" applyAlignment="1">
      <alignment vertical="center"/>
    </xf>
    <xf numFmtId="0" fontId="113" fillId="0" borderId="0" xfId="0" applyFont="1" applyAlignment="1">
      <alignment vertical="center"/>
    </xf>
    <xf numFmtId="168" fontId="114" fillId="0" borderId="0" xfId="0" applyNumberFormat="1" applyFont="1" applyAlignment="1">
      <alignment vertical="center"/>
    </xf>
    <xf numFmtId="0" fontId="115" fillId="0" borderId="0" xfId="0" applyFont="1" applyAlignment="1">
      <alignment horizontal="left" vertical="center"/>
    </xf>
    <xf numFmtId="0" fontId="112" fillId="0" borderId="0" xfId="0" applyFont="1" applyAlignment="1">
      <alignment horizontal="left" vertical="center"/>
    </xf>
    <xf numFmtId="0" fontId="115" fillId="0" borderId="0" xfId="0" applyFont="1" applyAlignment="1">
      <alignment horizontal="right" vertical="center"/>
    </xf>
    <xf numFmtId="0" fontId="116" fillId="0" borderId="0" xfId="0" applyFont="1" applyAlignment="1">
      <alignment horizontal="left" vertical="center"/>
    </xf>
    <xf numFmtId="0" fontId="114" fillId="0" borderId="0" xfId="0" applyFont="1" applyAlignment="1">
      <alignment horizontal="left" vertical="center"/>
    </xf>
    <xf numFmtId="3" fontId="114" fillId="0" borderId="0" xfId="0" applyNumberFormat="1" applyFont="1" applyAlignment="1">
      <alignment vertical="center"/>
    </xf>
    <xf numFmtId="0" fontId="115" fillId="0" borderId="0" xfId="0" applyFont="1" applyAlignment="1">
      <alignment vertical="center"/>
    </xf>
    <xf numFmtId="10" fontId="54" fillId="0" borderId="0" xfId="114" applyNumberFormat="1" applyFont="1" applyBorder="1"/>
    <xf numFmtId="49" fontId="0" fillId="0" borderId="0" xfId="0" applyNumberFormat="1" applyAlignment="1">
      <alignment horizontal="center" wrapText="1"/>
    </xf>
    <xf numFmtId="4" fontId="100" fillId="0" borderId="0" xfId="1" applyNumberFormat="1" applyFont="1" applyAlignment="1">
      <alignment vertical="center"/>
    </xf>
    <xf numFmtId="3" fontId="100" fillId="0" borderId="0" xfId="1" applyNumberFormat="1" applyFont="1" applyAlignment="1">
      <alignment vertical="center"/>
    </xf>
    <xf numFmtId="0" fontId="48" fillId="0" borderId="0" xfId="120" applyFont="1" applyFill="1" applyBorder="1"/>
    <xf numFmtId="4" fontId="2" fillId="0" borderId="0" xfId="1" applyNumberFormat="1" applyFont="1"/>
    <xf numFmtId="3" fontId="1" fillId="0" borderId="0" xfId="139" applyNumberFormat="1" applyFont="1"/>
    <xf numFmtId="4" fontId="1" fillId="0" borderId="0" xfId="139" applyNumberFormat="1" applyFont="1"/>
    <xf numFmtId="3" fontId="119" fillId="0" borderId="0" xfId="139" applyNumberFormat="1" applyFont="1"/>
    <xf numFmtId="4" fontId="119" fillId="0" borderId="0" xfId="139" applyNumberFormat="1" applyFont="1"/>
    <xf numFmtId="0" fontId="117" fillId="0" borderId="0" xfId="139"/>
    <xf numFmtId="3" fontId="1" fillId="0" borderId="0" xfId="139" applyNumberFormat="1" applyFont="1" applyProtection="1">
      <protection locked="0"/>
    </xf>
    <xf numFmtId="3" fontId="2" fillId="0" borderId="0" xfId="1" applyNumberFormat="1" applyFont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71" fontId="69" fillId="3" borderId="0" xfId="18" applyNumberFormat="1" applyFont="1" applyFill="1" applyAlignment="1">
      <alignment horizontal="right" vertical="center"/>
    </xf>
    <xf numFmtId="171" fontId="53" fillId="4" borderId="0" xfId="18" applyNumberFormat="1" applyFont="1" applyFill="1" applyAlignment="1">
      <alignment horizontal="right" vertical="center"/>
    </xf>
    <xf numFmtId="171" fontId="53" fillId="0" borderId="0" xfId="18" applyNumberFormat="1" applyFont="1" applyAlignment="1">
      <alignment horizontal="right" vertical="center"/>
    </xf>
    <xf numFmtId="172" fontId="53" fillId="0" borderId="0" xfId="114" applyNumberFormat="1" applyFont="1" applyBorder="1" applyAlignment="1">
      <alignment horizontal="right" indent="2"/>
    </xf>
    <xf numFmtId="172" fontId="69" fillId="3" borderId="0" xfId="114" applyNumberFormat="1" applyFont="1" applyFill="1" applyBorder="1" applyAlignment="1">
      <alignment horizontal="right" indent="2"/>
    </xf>
    <xf numFmtId="0" fontId="46" fillId="0" borderId="0" xfId="120" quotePrefix="1"/>
    <xf numFmtId="0" fontId="46" fillId="0" borderId="0" xfId="120"/>
    <xf numFmtId="0" fontId="63" fillId="0" borderId="0" xfId="7" applyFont="1" applyAlignment="1">
      <alignment horizontal="centerContinuous" vertical="center"/>
    </xf>
    <xf numFmtId="0" fontId="56" fillId="0" borderId="0" xfId="7" applyFont="1" applyAlignment="1">
      <alignment horizontal="right" vertical="center"/>
    </xf>
    <xf numFmtId="2" fontId="43" fillId="0" borderId="0" xfId="0" applyNumberFormat="1" applyFont="1"/>
    <xf numFmtId="2" fontId="0" fillId="0" borderId="0" xfId="0" applyNumberFormat="1"/>
    <xf numFmtId="0" fontId="65" fillId="0" borderId="0" xfId="157" applyFont="1" applyFill="1" applyBorder="1" applyAlignment="1">
      <alignment horizontal="center" vertical="center" wrapText="1"/>
    </xf>
    <xf numFmtId="37" fontId="127" fillId="0" borderId="0" xfId="159" applyNumberFormat="1" applyFont="1" applyFill="1" applyBorder="1" applyAlignment="1"/>
    <xf numFmtId="37" fontId="135" fillId="0" borderId="0" xfId="159" applyNumberFormat="1" applyFont="1" applyFill="1" applyBorder="1" applyAlignment="1" applyProtection="1">
      <alignment vertical="center"/>
      <protection locked="0"/>
    </xf>
    <xf numFmtId="4" fontId="136" fillId="0" borderId="0" xfId="0" applyNumberFormat="1" applyFont="1"/>
    <xf numFmtId="4" fontId="137" fillId="0" borderId="0" xfId="0" applyNumberFormat="1" applyFont="1" applyAlignment="1">
      <alignment horizontal="right" vertical="center" wrapText="1"/>
    </xf>
    <xf numFmtId="10" fontId="0" fillId="0" borderId="0" xfId="238" applyNumberFormat="1" applyFont="1"/>
    <xf numFmtId="0" fontId="54" fillId="0" borderId="18" xfId="114" applyFont="1" applyBorder="1"/>
    <xf numFmtId="0" fontId="53" fillId="4" borderId="18" xfId="114" applyFont="1" applyFill="1" applyBorder="1" applyAlignment="1">
      <alignment horizontal="right" vertical="center"/>
    </xf>
    <xf numFmtId="10" fontId="69" fillId="29" borderId="18" xfId="17" applyNumberFormat="1" applyFont="1" applyFill="1" applyBorder="1" applyAlignment="1">
      <alignment horizontal="centerContinuous" vertical="center" wrapText="1"/>
    </xf>
    <xf numFmtId="0" fontId="93" fillId="0" borderId="18" xfId="18" applyFont="1" applyBorder="1"/>
    <xf numFmtId="0" fontId="53" fillId="0" borderId="18" xfId="18" applyFont="1" applyBorder="1"/>
    <xf numFmtId="0" fontId="53" fillId="0" borderId="18" xfId="18" applyFont="1" applyBorder="1" applyAlignment="1">
      <alignment horizontal="right" indent="2"/>
    </xf>
    <xf numFmtId="0" fontId="88" fillId="0" borderId="18" xfId="18" applyFont="1" applyBorder="1" applyAlignment="1">
      <alignment horizontal="centerContinuous" vertical="center"/>
    </xf>
    <xf numFmtId="0" fontId="53" fillId="0" borderId="18" xfId="18" applyFont="1" applyBorder="1" applyAlignment="1">
      <alignment horizontal="centerContinuous" vertical="center"/>
    </xf>
    <xf numFmtId="4" fontId="53" fillId="0" borderId="18" xfId="18" applyNumberFormat="1" applyFont="1" applyBorder="1" applyAlignment="1">
      <alignment horizontal="centerContinuous" vertical="center"/>
    </xf>
    <xf numFmtId="0" fontId="78" fillId="29" borderId="18" xfId="18" applyFont="1" applyFill="1" applyBorder="1" applyAlignment="1">
      <alignment horizontal="center" vertical="center" wrapText="1"/>
    </xf>
    <xf numFmtId="0" fontId="69" fillId="29" borderId="18" xfId="18" applyFont="1" applyFill="1" applyBorder="1" applyAlignment="1">
      <alignment horizontal="center" vertical="center" wrapText="1"/>
    </xf>
    <xf numFmtId="4" fontId="78" fillId="29" borderId="18" xfId="18" applyNumberFormat="1" applyFont="1" applyFill="1" applyBorder="1" applyAlignment="1">
      <alignment horizontal="center" vertical="center" wrapText="1"/>
    </xf>
    <xf numFmtId="0" fontId="53" fillId="0" borderId="18" xfId="18" applyFont="1" applyBorder="1" applyAlignment="1">
      <alignment horizontal="right" indent="4"/>
    </xf>
    <xf numFmtId="3" fontId="53" fillId="0" borderId="18" xfId="18" applyNumberFormat="1" applyFont="1" applyBorder="1"/>
    <xf numFmtId="10" fontId="53" fillId="0" borderId="18" xfId="18" applyNumberFormat="1" applyFont="1" applyBorder="1"/>
    <xf numFmtId="2" fontId="53" fillId="0" borderId="18" xfId="18" applyNumberFormat="1" applyFont="1" applyBorder="1"/>
    <xf numFmtId="0" fontId="69" fillId="109" borderId="0" xfId="18" applyFont="1" applyFill="1" applyAlignment="1">
      <alignment vertical="center"/>
    </xf>
    <xf numFmtId="3" fontId="69" fillId="109" borderId="0" xfId="18" applyNumberFormat="1" applyFont="1" applyFill="1" applyAlignment="1">
      <alignment horizontal="right" vertical="center"/>
    </xf>
    <xf numFmtId="4" fontId="69" fillId="109" borderId="0" xfId="18" applyNumberFormat="1" applyFont="1" applyFill="1" applyAlignment="1">
      <alignment horizontal="right" vertical="center"/>
    </xf>
    <xf numFmtId="171" fontId="69" fillId="109" borderId="0" xfId="18" applyNumberFormat="1" applyFont="1" applyFill="1" applyAlignment="1">
      <alignment horizontal="right" vertical="center"/>
    </xf>
    <xf numFmtId="3" fontId="69" fillId="109" borderId="0" xfId="7" applyNumberFormat="1" applyFont="1" applyFill="1"/>
    <xf numFmtId="0" fontId="56" fillId="109" borderId="0" xfId="7" applyFont="1" applyFill="1"/>
    <xf numFmtId="4" fontId="69" fillId="109" borderId="0" xfId="7" applyNumberFormat="1" applyFont="1" applyFill="1"/>
    <xf numFmtId="3" fontId="70" fillId="111" borderId="0" xfId="7" applyNumberFormat="1" applyFont="1" applyFill="1" applyAlignment="1">
      <alignment vertical="top"/>
    </xf>
    <xf numFmtId="0" fontId="68" fillId="109" borderId="0" xfId="7" applyFont="1" applyFill="1"/>
    <xf numFmtId="0" fontId="54" fillId="0" borderId="18" xfId="17" applyFont="1" applyBorder="1"/>
    <xf numFmtId="0" fontId="65" fillId="0" borderId="18" xfId="1" applyFont="1" applyBorder="1" applyAlignment="1">
      <alignment horizontal="left" vertical="center"/>
    </xf>
    <xf numFmtId="3" fontId="54" fillId="29" borderId="18" xfId="1" applyNumberFormat="1" applyFont="1" applyFill="1" applyBorder="1" applyAlignment="1">
      <alignment horizontal="center" vertical="center"/>
    </xf>
    <xf numFmtId="4" fontId="54" fillId="29" borderId="18" xfId="1" applyNumberFormat="1" applyFont="1" applyFill="1" applyBorder="1" applyAlignment="1">
      <alignment horizontal="center" vertical="center"/>
    </xf>
    <xf numFmtId="0" fontId="54" fillId="29" borderId="18" xfId="1" applyFont="1" applyFill="1" applyBorder="1" applyAlignment="1">
      <alignment horizontal="center" vertical="center"/>
    </xf>
    <xf numFmtId="0" fontId="74" fillId="0" borderId="18" xfId="1" applyFont="1" applyBorder="1" applyAlignment="1">
      <alignment horizontal="center"/>
    </xf>
    <xf numFmtId="3" fontId="54" fillId="0" borderId="18" xfId="1" applyNumberFormat="1" applyFont="1" applyBorder="1"/>
    <xf numFmtId="4" fontId="54" fillId="0" borderId="18" xfId="1" applyNumberFormat="1" applyFont="1" applyBorder="1"/>
    <xf numFmtId="0" fontId="74" fillId="0" borderId="18" xfId="1" quotePrefix="1" applyFont="1" applyBorder="1" applyAlignment="1">
      <alignment horizontal="center"/>
    </xf>
    <xf numFmtId="0" fontId="75" fillId="109" borderId="18" xfId="1" applyFont="1" applyFill="1" applyBorder="1" applyAlignment="1">
      <alignment horizontal="center" vertical="center"/>
    </xf>
    <xf numFmtId="3" fontId="65" fillId="109" borderId="18" xfId="1" applyNumberFormat="1" applyFont="1" applyFill="1" applyBorder="1" applyAlignment="1">
      <alignment vertical="center"/>
    </xf>
    <xf numFmtId="4" fontId="65" fillId="109" borderId="18" xfId="1" applyNumberFormat="1" applyFont="1" applyFill="1" applyBorder="1" applyAlignment="1">
      <alignment vertical="center"/>
    </xf>
    <xf numFmtId="0" fontId="77" fillId="0" borderId="18" xfId="1" applyFont="1" applyBorder="1" applyAlignment="1">
      <alignment horizontal="center"/>
    </xf>
    <xf numFmtId="3" fontId="54" fillId="0" borderId="18" xfId="1" applyNumberFormat="1" applyFont="1" applyBorder="1" applyAlignment="1">
      <alignment horizontal="center"/>
    </xf>
    <xf numFmtId="4" fontId="54" fillId="0" borderId="18" xfId="1" applyNumberFormat="1" applyFont="1" applyBorder="1" applyAlignment="1">
      <alignment horizontal="center"/>
    </xf>
    <xf numFmtId="0" fontId="54" fillId="0" borderId="18" xfId="1" applyFont="1" applyBorder="1" applyAlignment="1">
      <alignment horizontal="center"/>
    </xf>
    <xf numFmtId="0" fontId="53" fillId="0" borderId="18" xfId="7" applyFont="1" applyBorder="1"/>
    <xf numFmtId="0" fontId="78" fillId="32" borderId="18" xfId="7" applyFont="1" applyFill="1" applyBorder="1" applyAlignment="1">
      <alignment horizontal="centerContinuous" vertical="center" wrapText="1"/>
    </xf>
    <xf numFmtId="0" fontId="78" fillId="32" borderId="18" xfId="7" applyFont="1" applyFill="1" applyBorder="1" applyAlignment="1">
      <alignment horizontal="center" vertical="center" wrapText="1"/>
    </xf>
    <xf numFmtId="0" fontId="69" fillId="0" borderId="0" xfId="17" applyFont="1" applyAlignment="1">
      <alignment horizontal="left" vertical="center" wrapText="1"/>
    </xf>
    <xf numFmtId="0" fontId="80" fillId="0" borderId="0" xfId="17" applyFont="1" applyAlignment="1">
      <alignment horizontal="left" wrapText="1"/>
    </xf>
    <xf numFmtId="0" fontId="0" fillId="0" borderId="18" xfId="0" applyBorder="1"/>
    <xf numFmtId="0" fontId="69" fillId="29" borderId="18" xfId="0" applyFont="1" applyFill="1" applyBorder="1" applyAlignment="1">
      <alignment horizontal="centerContinuous" vertical="center" wrapText="1"/>
    </xf>
    <xf numFmtId="0" fontId="69" fillId="29" borderId="18" xfId="0" applyFont="1" applyFill="1" applyBorder="1" applyAlignment="1">
      <alignment horizontal="center" vertical="center" wrapText="1"/>
    </xf>
    <xf numFmtId="0" fontId="69" fillId="29" borderId="18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85" fillId="0" borderId="18" xfId="0" applyFont="1" applyBorder="1" applyAlignment="1">
      <alignment horizontal="left" vertical="center" wrapText="1" indent="1"/>
    </xf>
    <xf numFmtId="3" fontId="82" fillId="0" borderId="18" xfId="5" applyNumberFormat="1" applyFont="1" applyBorder="1" applyAlignment="1">
      <alignment horizontal="right" vertical="center" indent="1"/>
    </xf>
    <xf numFmtId="171" fontId="53" fillId="0" borderId="18" xfId="5" applyNumberFormat="1" applyFont="1" applyBorder="1" applyAlignment="1">
      <alignment horizontal="right" vertical="center" indent="1"/>
    </xf>
    <xf numFmtId="171" fontId="82" fillId="0" borderId="18" xfId="5" applyNumberFormat="1" applyFont="1" applyBorder="1" applyAlignment="1">
      <alignment horizontal="right" vertical="center" indent="1"/>
    </xf>
    <xf numFmtId="0" fontId="69" fillId="0" borderId="18" xfId="5" applyFont="1" applyBorder="1" applyAlignment="1">
      <alignment horizontal="left" vertical="center" wrapText="1" indent="1"/>
    </xf>
    <xf numFmtId="0" fontId="85" fillId="3" borderId="18" xfId="0" applyFont="1" applyFill="1" applyBorder="1" applyAlignment="1">
      <alignment horizontal="left" vertical="center" wrapText="1" indent="1"/>
    </xf>
    <xf numFmtId="3" fontId="85" fillId="3" borderId="18" xfId="5" applyNumberFormat="1" applyFont="1" applyFill="1" applyBorder="1" applyAlignment="1">
      <alignment horizontal="right" vertical="center" indent="1"/>
    </xf>
    <xf numFmtId="171" fontId="69" fillId="3" borderId="18" xfId="5" applyNumberFormat="1" applyFont="1" applyFill="1" applyBorder="1" applyAlignment="1">
      <alignment horizontal="right" vertical="center" indent="1"/>
    </xf>
    <xf numFmtId="171" fontId="85" fillId="3" borderId="18" xfId="5" applyNumberFormat="1" applyFont="1" applyFill="1" applyBorder="1" applyAlignment="1">
      <alignment horizontal="right" vertical="center" indent="1"/>
    </xf>
    <xf numFmtId="0" fontId="85" fillId="109" borderId="18" xfId="0" applyFont="1" applyFill="1" applyBorder="1" applyAlignment="1">
      <alignment horizontal="left" vertical="center" wrapText="1" indent="1"/>
    </xf>
    <xf numFmtId="3" fontId="69" fillId="109" borderId="18" xfId="5" applyNumberFormat="1" applyFont="1" applyFill="1" applyBorder="1" applyAlignment="1">
      <alignment horizontal="right" vertical="center" indent="1"/>
    </xf>
    <xf numFmtId="171" fontId="69" fillId="109" borderId="18" xfId="5" applyNumberFormat="1" applyFont="1" applyFill="1" applyBorder="1" applyAlignment="1">
      <alignment horizontal="right" vertical="center" indent="1"/>
    </xf>
    <xf numFmtId="0" fontId="78" fillId="31" borderId="18" xfId="0" applyFont="1" applyFill="1" applyBorder="1" applyAlignment="1">
      <alignment horizontal="centerContinuous" vertical="center"/>
    </xf>
    <xf numFmtId="0" fontId="78" fillId="31" borderId="18" xfId="0" applyFont="1" applyFill="1" applyBorder="1" applyAlignment="1">
      <alignment horizontal="center" vertical="center" wrapText="1"/>
    </xf>
    <xf numFmtId="0" fontId="69" fillId="29" borderId="18" xfId="18" applyFont="1" applyFill="1" applyBorder="1" applyAlignment="1">
      <alignment horizontal="centerContinuous" vertical="center" wrapText="1"/>
    </xf>
    <xf numFmtId="4" fontId="69" fillId="29" borderId="18" xfId="18" applyNumberFormat="1" applyFont="1" applyFill="1" applyBorder="1" applyAlignment="1">
      <alignment horizontal="centerContinuous" vertical="center" wrapText="1"/>
    </xf>
    <xf numFmtId="4" fontId="69" fillId="29" borderId="18" xfId="18" applyNumberFormat="1" applyFont="1" applyFill="1" applyBorder="1" applyAlignment="1">
      <alignment horizontal="center" vertical="center" wrapText="1"/>
    </xf>
    <xf numFmtId="0" fontId="90" fillId="0" borderId="18" xfId="18" applyFont="1" applyBorder="1"/>
    <xf numFmtId="0" fontId="69" fillId="109" borderId="18" xfId="18" applyFont="1" applyFill="1" applyBorder="1" applyAlignment="1">
      <alignment horizontal="center" vertical="center"/>
    </xf>
    <xf numFmtId="0" fontId="92" fillId="0" borderId="18" xfId="18" applyFont="1" applyBorder="1" applyAlignment="1">
      <alignment horizontal="right" indent="2"/>
    </xf>
    <xf numFmtId="4" fontId="53" fillId="0" borderId="18" xfId="18" applyNumberFormat="1" applyFont="1" applyBorder="1"/>
    <xf numFmtId="3" fontId="69" fillId="109" borderId="18" xfId="18" applyNumberFormat="1" applyFont="1" applyFill="1" applyBorder="1" applyAlignment="1">
      <alignment horizontal="right" vertical="center"/>
    </xf>
    <xf numFmtId="4" fontId="69" fillId="109" borderId="18" xfId="18" applyNumberFormat="1" applyFont="1" applyFill="1" applyBorder="1" applyAlignment="1">
      <alignment horizontal="right" vertical="center"/>
    </xf>
    <xf numFmtId="0" fontId="69" fillId="109" borderId="18" xfId="18" applyFont="1" applyFill="1" applyBorder="1" applyAlignment="1">
      <alignment vertical="center"/>
    </xf>
    <xf numFmtId="0" fontId="69" fillId="109" borderId="18" xfId="18" applyFont="1" applyFill="1" applyBorder="1" applyAlignment="1">
      <alignment horizontal="right" vertical="center" indent="1"/>
    </xf>
    <xf numFmtId="3" fontId="69" fillId="109" borderId="18" xfId="18" applyNumberFormat="1" applyFont="1" applyFill="1" applyBorder="1" applyAlignment="1">
      <alignment horizontal="right" vertical="center" indent="1"/>
    </xf>
    <xf numFmtId="4" fontId="69" fillId="109" borderId="18" xfId="18" applyNumberFormat="1" applyFont="1" applyFill="1" applyBorder="1" applyAlignment="1">
      <alignment horizontal="right" vertical="center" indent="1"/>
    </xf>
    <xf numFmtId="0" fontId="69" fillId="0" borderId="18" xfId="18" applyFont="1" applyBorder="1" applyAlignment="1">
      <alignment horizontal="center" vertical="center"/>
    </xf>
    <xf numFmtId="0" fontId="53" fillId="0" borderId="0" xfId="114" applyFont="1" applyBorder="1" applyAlignment="1">
      <alignment horizontal="right" vertical="center"/>
    </xf>
    <xf numFmtId="0" fontId="69" fillId="110" borderId="18" xfId="114" applyFont="1" applyFill="1" applyBorder="1" applyAlignment="1">
      <alignment horizontal="left" indent="2"/>
    </xf>
    <xf numFmtId="3" fontId="69" fillId="109" borderId="18" xfId="114" applyNumberFormat="1" applyFont="1" applyFill="1" applyBorder="1" applyAlignment="1">
      <alignment horizontal="right" indent="2"/>
    </xf>
    <xf numFmtId="172" fontId="69" fillId="109" borderId="18" xfId="114" applyNumberFormat="1" applyFont="1" applyFill="1" applyBorder="1" applyAlignment="1">
      <alignment horizontal="right" indent="2"/>
    </xf>
    <xf numFmtId="0" fontId="53" fillId="0" borderId="0" xfId="7" applyFont="1" applyAlignment="1">
      <alignment horizontal="center"/>
    </xf>
    <xf numFmtId="2" fontId="42" fillId="0" borderId="0" xfId="0" applyNumberFormat="1" applyFont="1"/>
    <xf numFmtId="3" fontId="91" fillId="0" borderId="0" xfId="18" applyNumberFormat="1" applyFont="1" applyAlignment="1">
      <alignment vertical="center"/>
    </xf>
    <xf numFmtId="0" fontId="63" fillId="27" borderId="0" xfId="7" applyFont="1" applyFill="1" applyAlignment="1">
      <alignment horizontal="centerContinuous" vertical="center"/>
    </xf>
    <xf numFmtId="0" fontId="56" fillId="0" borderId="0" xfId="7" applyFont="1" applyAlignment="1">
      <alignment horizontal="center" vertical="center"/>
    </xf>
    <xf numFmtId="0" fontId="56" fillId="31" borderId="0" xfId="7" applyFont="1" applyFill="1" applyAlignment="1">
      <alignment horizontal="left" vertical="center" indent="1"/>
    </xf>
    <xf numFmtId="0" fontId="63" fillId="31" borderId="0" xfId="7" applyFont="1" applyFill="1"/>
    <xf numFmtId="0" fontId="65" fillId="2" borderId="0" xfId="7" applyFont="1" applyFill="1" applyAlignment="1">
      <alignment horizontal="center" vertical="center"/>
    </xf>
    <xf numFmtId="0" fontId="64" fillId="27" borderId="0" xfId="7" applyFont="1" applyFill="1" applyAlignment="1">
      <alignment horizontal="right" vertical="center"/>
    </xf>
    <xf numFmtId="0" fontId="64" fillId="0" borderId="0" xfId="7" applyFont="1" applyAlignment="1">
      <alignment vertical="center"/>
    </xf>
    <xf numFmtId="0" fontId="64" fillId="27" borderId="0" xfId="7" applyFont="1" applyFill="1" applyAlignment="1">
      <alignment horizontal="center" vertical="center"/>
    </xf>
    <xf numFmtId="0" fontId="53" fillId="27" borderId="0" xfId="7" applyFont="1" applyFill="1"/>
    <xf numFmtId="0" fontId="58" fillId="27" borderId="0" xfId="7" applyFont="1" applyFill="1" applyAlignment="1">
      <alignment horizontal="centerContinuous"/>
    </xf>
    <xf numFmtId="0" fontId="64" fillId="27" borderId="0" xfId="7" applyFont="1" applyFill="1" applyAlignment="1">
      <alignment horizontal="centerContinuous" vertical="center"/>
    </xf>
    <xf numFmtId="0" fontId="65" fillId="0" borderId="0" xfId="7" applyFont="1" applyAlignment="1">
      <alignment horizontal="center" vertical="center"/>
    </xf>
    <xf numFmtId="0" fontId="64" fillId="0" borderId="0" xfId="7" applyFont="1" applyAlignment="1">
      <alignment horizontal="centerContinuous" vertical="center"/>
    </xf>
    <xf numFmtId="0" fontId="63" fillId="0" borderId="0" xfId="7" applyFont="1" applyAlignment="1">
      <alignment horizontal="center" vertical="center"/>
    </xf>
    <xf numFmtId="4" fontId="63" fillId="0" borderId="0" xfId="7" applyNumberFormat="1" applyFont="1"/>
    <xf numFmtId="49" fontId="0" fillId="0" borderId="0" xfId="0" applyNumberFormat="1"/>
    <xf numFmtId="0" fontId="78" fillId="0" borderId="0" xfId="18" applyFont="1" applyAlignment="1">
      <alignment horizontal="center" vertical="center" wrapText="1"/>
    </xf>
    <xf numFmtId="0" fontId="69" fillId="0" borderId="0" xfId="18" applyFont="1" applyAlignment="1">
      <alignment horizontal="center" vertical="center" wrapText="1"/>
    </xf>
    <xf numFmtId="4" fontId="69" fillId="0" borderId="0" xfId="18" applyNumberFormat="1" applyFont="1" applyAlignment="1">
      <alignment horizontal="center" vertical="center" wrapText="1"/>
    </xf>
    <xf numFmtId="0" fontId="69" fillId="38" borderId="18" xfId="157" applyFont="1" applyFill="1" applyBorder="1" applyAlignment="1">
      <alignment horizontal="right" vertical="center" wrapText="1" indent="1"/>
    </xf>
    <xf numFmtId="43" fontId="43" fillId="0" borderId="0" xfId="239" applyFont="1" applyFill="1"/>
    <xf numFmtId="43" fontId="43" fillId="0" borderId="0" xfId="239" applyFont="1"/>
    <xf numFmtId="4" fontId="66" fillId="0" borderId="0" xfId="7" applyNumberFormat="1" applyFont="1"/>
    <xf numFmtId="0" fontId="69" fillId="0" borderId="0" xfId="7" applyFont="1"/>
    <xf numFmtId="0" fontId="67" fillId="0" borderId="0" xfId="7" applyFont="1" applyAlignment="1">
      <alignment vertical="top"/>
    </xf>
    <xf numFmtId="0" fontId="53" fillId="0" borderId="24" xfId="18" applyFont="1" applyBorder="1" applyAlignment="1">
      <alignment horizontal="right" indent="2"/>
    </xf>
    <xf numFmtId="0" fontId="53" fillId="0" borderId="25" xfId="18" applyFont="1" applyBorder="1"/>
    <xf numFmtId="0" fontId="53" fillId="0" borderId="26" xfId="18" applyFont="1" applyBorder="1"/>
    <xf numFmtId="3" fontId="53" fillId="0" borderId="26" xfId="18" applyNumberFormat="1" applyFont="1" applyBorder="1"/>
    <xf numFmtId="37" fontId="127" fillId="0" borderId="0" xfId="159" applyNumberFormat="1" applyFont="1" applyFill="1" applyBorder="1" applyAlignment="1">
      <alignment horizontal="right"/>
    </xf>
    <xf numFmtId="173" fontId="43" fillId="0" borderId="0" xfId="239" applyNumberFormat="1" applyFont="1" applyFill="1" applyBorder="1"/>
    <xf numFmtId="173" fontId="43" fillId="0" borderId="0" xfId="239" applyNumberFormat="1" applyFont="1" applyFill="1"/>
    <xf numFmtId="173" fontId="139" fillId="0" borderId="0" xfId="239" applyNumberFormat="1" applyFont="1" applyBorder="1" applyAlignment="1">
      <alignment horizontal="right" vertical="center" wrapText="1"/>
    </xf>
    <xf numFmtId="173" fontId="140" fillId="0" borderId="0" xfId="239" applyNumberFormat="1" applyFont="1"/>
    <xf numFmtId="2" fontId="141" fillId="0" borderId="0" xfId="0" applyNumberFormat="1" applyFont="1" applyAlignment="1">
      <alignment horizontal="right" indent="2"/>
    </xf>
    <xf numFmtId="0" fontId="10" fillId="0" borderId="0" xfId="7" applyFont="1" applyAlignment="1">
      <alignment horizontal="center" vertical="center"/>
    </xf>
    <xf numFmtId="0" fontId="62" fillId="27" borderId="0" xfId="7" applyFont="1" applyFill="1" applyAlignment="1">
      <alignment horizontal="center"/>
    </xf>
    <xf numFmtId="0" fontId="63" fillId="27" borderId="0" xfId="7" applyFont="1" applyFill="1" applyAlignment="1">
      <alignment horizontal="center" vertical="center"/>
    </xf>
    <xf numFmtId="174" fontId="0" fillId="0" borderId="0" xfId="238" applyNumberFormat="1" applyFont="1"/>
    <xf numFmtId="3" fontId="69" fillId="0" borderId="0" xfId="7" applyNumberFormat="1" applyFont="1"/>
    <xf numFmtId="2" fontId="53" fillId="0" borderId="0" xfId="7" applyNumberFormat="1" applyFont="1"/>
    <xf numFmtId="0" fontId="48" fillId="0" borderId="0" xfId="120" applyFont="1" applyAlignment="1">
      <alignment vertical="center"/>
    </xf>
    <xf numFmtId="0" fontId="53" fillId="0" borderId="0" xfId="7" applyFont="1" applyAlignment="1">
      <alignment vertical="center"/>
    </xf>
    <xf numFmtId="0" fontId="68" fillId="109" borderId="0" xfId="7" applyFont="1" applyFill="1" applyAlignment="1">
      <alignment vertical="center"/>
    </xf>
    <xf numFmtId="3" fontId="69" fillId="109" borderId="0" xfId="7" applyNumberFormat="1" applyFont="1" applyFill="1" applyAlignment="1">
      <alignment vertical="center"/>
    </xf>
    <xf numFmtId="169" fontId="53" fillId="0" borderId="0" xfId="7" applyNumberFormat="1" applyFont="1" applyAlignment="1">
      <alignment vertical="center"/>
    </xf>
    <xf numFmtId="0" fontId="56" fillId="0" borderId="0" xfId="7" applyFont="1" applyAlignment="1">
      <alignment vertical="center"/>
    </xf>
    <xf numFmtId="3" fontId="69" fillId="0" borderId="0" xfId="7" applyNumberFormat="1" applyFont="1" applyAlignment="1">
      <alignment vertical="center"/>
    </xf>
    <xf numFmtId="3" fontId="119" fillId="0" borderId="0" xfId="139" applyNumberFormat="1" applyFont="1" applyAlignment="1">
      <alignment vertical="center"/>
    </xf>
    <xf numFmtId="4" fontId="119" fillId="0" borderId="0" xfId="139" applyNumberFormat="1" applyFont="1" applyAlignment="1">
      <alignment vertical="center"/>
    </xf>
    <xf numFmtId="3" fontId="53" fillId="0" borderId="0" xfId="7" applyNumberFormat="1" applyFont="1" applyAlignment="1">
      <alignment horizontal="right"/>
    </xf>
    <xf numFmtId="0" fontId="69" fillId="0" borderId="0" xfId="114" applyFont="1" applyBorder="1" applyAlignment="1">
      <alignment horizontal="right" indent="5"/>
    </xf>
    <xf numFmtId="3" fontId="69" fillId="113" borderId="18" xfId="7" applyNumberFormat="1" applyFont="1" applyFill="1" applyBorder="1" applyAlignment="1">
      <alignment horizontal="right"/>
    </xf>
    <xf numFmtId="0" fontId="69" fillId="0" borderId="0" xfId="114" applyFont="1" applyBorder="1"/>
    <xf numFmtId="0" fontId="69" fillId="0" borderId="27" xfId="114" applyFont="1" applyBorder="1"/>
    <xf numFmtId="0" fontId="69" fillId="113" borderId="0" xfId="114" applyFont="1" applyFill="1" applyBorder="1"/>
    <xf numFmtId="3" fontId="78" fillId="113" borderId="0" xfId="7" applyNumberFormat="1" applyFont="1" applyFill="1" applyAlignment="1">
      <alignment vertical="center"/>
    </xf>
    <xf numFmtId="3" fontId="78" fillId="113" borderId="18" xfId="7" applyNumberFormat="1" applyFont="1" applyFill="1" applyBorder="1" applyAlignment="1">
      <alignment vertical="center"/>
    </xf>
    <xf numFmtId="0" fontId="78" fillId="113" borderId="0" xfId="7" applyFont="1" applyFill="1" applyAlignment="1">
      <alignment horizontal="right" vertical="center"/>
    </xf>
    <xf numFmtId="0" fontId="42" fillId="0" borderId="0" xfId="7" applyFont="1" applyAlignment="1">
      <alignment horizontal="centerContinuous" vertical="center"/>
    </xf>
    <xf numFmtId="0" fontId="78" fillId="113" borderId="0" xfId="7" applyFont="1" applyFill="1" applyAlignment="1">
      <alignment vertical="center"/>
    </xf>
    <xf numFmtId="0" fontId="42" fillId="113" borderId="18" xfId="114" applyFont="1" applyFill="1" applyBorder="1"/>
    <xf numFmtId="4" fontId="95" fillId="0" borderId="0" xfId="114" applyNumberFormat="1" applyFont="1"/>
    <xf numFmtId="0" fontId="143" fillId="0" borderId="0" xfId="7" applyFont="1"/>
    <xf numFmtId="3" fontId="144" fillId="0" borderId="0" xfId="139" applyNumberFormat="1" applyFont="1"/>
    <xf numFmtId="3" fontId="145" fillId="0" borderId="0" xfId="139" applyNumberFormat="1" applyFont="1" applyAlignment="1">
      <alignment vertical="center"/>
    </xf>
    <xf numFmtId="0" fontId="143" fillId="0" borderId="0" xfId="7" applyFont="1" applyAlignment="1">
      <alignment vertical="center"/>
    </xf>
    <xf numFmtId="0" fontId="146" fillId="0" borderId="0" xfId="114" applyFont="1"/>
    <xf numFmtId="3" fontId="146" fillId="0" borderId="0" xfId="114" applyNumberFormat="1" applyFont="1"/>
    <xf numFmtId="0" fontId="53" fillId="0" borderId="0" xfId="7" quotePrefix="1" applyFont="1"/>
    <xf numFmtId="9" fontId="143" fillId="0" borderId="0" xfId="238" applyFont="1"/>
    <xf numFmtId="4" fontId="144" fillId="0" borderId="0" xfId="139" applyNumberFormat="1" applyFont="1"/>
    <xf numFmtId="43" fontId="0" fillId="0" borderId="0" xfId="239" applyFont="1"/>
    <xf numFmtId="0" fontId="82" fillId="0" borderId="0" xfId="7" applyFont="1"/>
    <xf numFmtId="3" fontId="148" fillId="0" borderId="0" xfId="139" applyNumberFormat="1" applyFont="1"/>
    <xf numFmtId="10" fontId="148" fillId="0" borderId="0" xfId="238" applyNumberFormat="1" applyFont="1" applyAlignment="1"/>
    <xf numFmtId="4" fontId="148" fillId="0" borderId="0" xfId="139" applyNumberFormat="1" applyFont="1"/>
    <xf numFmtId="3" fontId="149" fillId="0" borderId="0" xfId="139" applyNumberFormat="1" applyFont="1" applyAlignment="1">
      <alignment vertical="center"/>
    </xf>
    <xf numFmtId="4" fontId="149" fillId="0" borderId="0" xfId="139" applyNumberFormat="1" applyFont="1" applyAlignment="1">
      <alignment vertical="center"/>
    </xf>
    <xf numFmtId="0" fontId="45" fillId="0" borderId="0" xfId="7" applyFont="1" applyAlignment="1">
      <alignment horizontal="centerContinuous" vertical="center"/>
    </xf>
    <xf numFmtId="0" fontId="150" fillId="0" borderId="0" xfId="7" applyFont="1"/>
    <xf numFmtId="2" fontId="150" fillId="0" borderId="0" xfId="7" applyNumberFormat="1" applyFont="1"/>
    <xf numFmtId="10" fontId="138" fillId="0" borderId="0" xfId="238" applyNumberFormat="1" applyFont="1" applyFill="1" applyBorder="1" applyAlignment="1"/>
    <xf numFmtId="0" fontId="151" fillId="0" borderId="0" xfId="7" applyFont="1"/>
    <xf numFmtId="9" fontId="151" fillId="0" borderId="0" xfId="238" applyFont="1"/>
    <xf numFmtId="4" fontId="151" fillId="0" borderId="0" xfId="7" applyNumberFormat="1" applyFont="1"/>
    <xf numFmtId="3" fontId="69" fillId="0" borderId="18" xfId="7" applyNumberFormat="1" applyFont="1" applyBorder="1" applyAlignment="1">
      <alignment horizontal="right"/>
    </xf>
    <xf numFmtId="3" fontId="53" fillId="0" borderId="0" xfId="7" applyNumberFormat="1" applyFont="1" applyProtection="1">
      <protection locked="0"/>
    </xf>
    <xf numFmtId="49" fontId="56" fillId="29" borderId="0" xfId="17" applyNumberFormat="1" applyFont="1" applyFill="1" applyAlignment="1">
      <alignment horizontal="center" vertical="center" wrapText="1"/>
    </xf>
    <xf numFmtId="0" fontId="71" fillId="0" borderId="0" xfId="7" applyFont="1" applyAlignment="1">
      <alignment horizontal="center" vertical="top"/>
    </xf>
    <xf numFmtId="0" fontId="56" fillId="31" borderId="0" xfId="7" applyFont="1" applyFill="1" applyAlignment="1">
      <alignment horizontal="right" vertical="center"/>
    </xf>
    <xf numFmtId="0" fontId="56" fillId="31" borderId="0" xfId="7" applyFont="1" applyFill="1" applyAlignment="1">
      <alignment horizontal="center" vertical="center"/>
    </xf>
    <xf numFmtId="0" fontId="63" fillId="31" borderId="0" xfId="7" applyFont="1" applyFill="1" applyAlignment="1">
      <alignment horizontal="center" vertical="center"/>
    </xf>
    <xf numFmtId="0" fontId="56" fillId="30" borderId="0" xfId="7" applyFont="1" applyFill="1" applyAlignment="1">
      <alignment horizontal="center" vertical="center"/>
    </xf>
    <xf numFmtId="0" fontId="63" fillId="30" borderId="0" xfId="7" applyFont="1" applyFill="1" applyAlignment="1">
      <alignment horizontal="center" vertical="center"/>
    </xf>
    <xf numFmtId="0" fontId="53" fillId="0" borderId="0" xfId="7" applyFont="1"/>
    <xf numFmtId="0" fontId="63" fillId="0" borderId="0" xfId="7" applyFont="1"/>
    <xf numFmtId="0" fontId="53" fillId="0" borderId="0" xfId="7" applyFont="1" applyAlignment="1">
      <alignment horizontal="center" vertical="center"/>
    </xf>
    <xf numFmtId="0" fontId="53" fillId="31" borderId="0" xfId="7" applyFont="1" applyFill="1" applyAlignment="1">
      <alignment horizontal="center" vertical="center"/>
    </xf>
    <xf numFmtId="0" fontId="65" fillId="31" borderId="18" xfId="1" applyFont="1" applyFill="1" applyBorder="1" applyAlignment="1">
      <alignment horizontal="center" vertical="center" wrapText="1"/>
    </xf>
    <xf numFmtId="3" fontId="65" fillId="31" borderId="18" xfId="1" applyNumberFormat="1" applyFont="1" applyFill="1" applyBorder="1" applyAlignment="1">
      <alignment horizontal="center" vertical="center"/>
    </xf>
    <xf numFmtId="0" fontId="65" fillId="31" borderId="18" xfId="1" applyFont="1" applyFill="1" applyBorder="1" applyAlignment="1">
      <alignment horizontal="center" vertical="center"/>
    </xf>
    <xf numFmtId="0" fontId="73" fillId="0" borderId="0" xfId="1" applyFont="1" applyAlignment="1">
      <alignment horizontal="center" vertical="center"/>
    </xf>
    <xf numFmtId="0" fontId="58" fillId="0" borderId="0" xfId="17" applyFont="1" applyAlignment="1">
      <alignment horizontal="center"/>
    </xf>
    <xf numFmtId="0" fontId="56" fillId="0" borderId="0" xfId="1" applyFont="1" applyAlignment="1">
      <alignment horizontal="center" vertical="center"/>
    </xf>
    <xf numFmtId="0" fontId="63" fillId="0" borderId="0" xfId="17" applyFont="1" applyAlignment="1">
      <alignment horizontal="center"/>
    </xf>
    <xf numFmtId="0" fontId="54" fillId="0" borderId="0" xfId="7" applyFont="1" applyAlignment="1">
      <alignment horizontal="justify" wrapText="1"/>
    </xf>
    <xf numFmtId="0" fontId="53" fillId="0" borderId="0" xfId="7" applyFont="1" applyAlignment="1">
      <alignment horizontal="justify" wrapText="1"/>
    </xf>
    <xf numFmtId="0" fontId="104" fillId="0" borderId="0" xfId="0" quotePrefix="1" applyFont="1" applyAlignment="1">
      <alignment vertical="center" wrapText="1"/>
    </xf>
    <xf numFmtId="0" fontId="100" fillId="0" borderId="0" xfId="0" applyFont="1" applyAlignment="1">
      <alignment horizontal="center" vertical="center" wrapText="1"/>
    </xf>
    <xf numFmtId="0" fontId="100" fillId="0" borderId="0" xfId="0" applyFont="1" applyAlignment="1">
      <alignment horizontal="left" vertical="center" wrapText="1"/>
    </xf>
    <xf numFmtId="0" fontId="56" fillId="0" borderId="0" xfId="0" applyFont="1" applyAlignment="1">
      <alignment horizontal="center" wrapText="1"/>
    </xf>
    <xf numFmtId="0" fontId="63" fillId="0" borderId="0" xfId="0" applyFont="1" applyAlignment="1">
      <alignment horizontal="center" wrapText="1"/>
    </xf>
    <xf numFmtId="0" fontId="69" fillId="29" borderId="18" xfId="0" applyFont="1" applyFill="1" applyBorder="1" applyAlignment="1">
      <alignment horizontal="center" vertical="center"/>
    </xf>
    <xf numFmtId="0" fontId="53" fillId="29" borderId="18" xfId="0" applyFont="1" applyFill="1" applyBorder="1" applyAlignment="1">
      <alignment horizontal="center" vertical="center"/>
    </xf>
    <xf numFmtId="0" fontId="69" fillId="29" borderId="18" xfId="0" applyFont="1" applyFill="1" applyBorder="1" applyAlignment="1">
      <alignment horizontal="center" vertical="center" wrapText="1"/>
    </xf>
    <xf numFmtId="0" fontId="53" fillId="29" borderId="18" xfId="0" applyFont="1" applyFill="1" applyBorder="1" applyAlignment="1">
      <alignment horizontal="center" vertical="center" wrapText="1"/>
    </xf>
    <xf numFmtId="0" fontId="78" fillId="32" borderId="18" xfId="0" applyFont="1" applyFill="1" applyBorder="1" applyAlignment="1">
      <alignment horizontal="center" vertical="center" wrapText="1"/>
    </xf>
    <xf numFmtId="0" fontId="42" fillId="31" borderId="18" xfId="0" applyFont="1" applyFill="1" applyBorder="1"/>
    <xf numFmtId="0" fontId="78" fillId="29" borderId="18" xfId="18" applyFont="1" applyFill="1" applyBorder="1" applyAlignment="1">
      <alignment horizontal="center" vertical="center" wrapText="1"/>
    </xf>
    <xf numFmtId="0" fontId="42" fillId="29" borderId="18" xfId="18" applyFont="1" applyFill="1" applyBorder="1" applyAlignment="1">
      <alignment horizontal="center" vertical="center" wrapText="1"/>
    </xf>
    <xf numFmtId="0" fontId="69" fillId="29" borderId="18" xfId="18" applyFont="1" applyFill="1" applyBorder="1" applyAlignment="1">
      <alignment horizontal="center" vertical="center" wrapText="1"/>
    </xf>
    <xf numFmtId="0" fontId="53" fillId="29" borderId="18" xfId="18" applyFont="1" applyFill="1" applyBorder="1" applyAlignment="1">
      <alignment horizontal="center" vertical="center" wrapText="1"/>
    </xf>
    <xf numFmtId="0" fontId="78" fillId="29" borderId="24" xfId="18" applyFont="1" applyFill="1" applyBorder="1" applyAlignment="1">
      <alignment horizontal="center" vertical="center" wrapText="1"/>
    </xf>
    <xf numFmtId="0" fontId="78" fillId="29" borderId="28" xfId="18" applyFont="1" applyFill="1" applyBorder="1" applyAlignment="1">
      <alignment horizontal="center" vertical="center" wrapText="1"/>
    </xf>
    <xf numFmtId="0" fontId="78" fillId="29" borderId="25" xfId="18" applyFont="1" applyFill="1" applyBorder="1" applyAlignment="1">
      <alignment horizontal="center" vertical="center" wrapText="1"/>
    </xf>
    <xf numFmtId="0" fontId="69" fillId="29" borderId="30" xfId="18" applyFont="1" applyFill="1" applyBorder="1" applyAlignment="1">
      <alignment horizontal="center" vertical="center" wrapText="1"/>
    </xf>
    <xf numFmtId="0" fontId="69" fillId="29" borderId="29" xfId="18" applyFont="1" applyFill="1" applyBorder="1" applyAlignment="1">
      <alignment horizontal="center" vertical="center" wrapText="1"/>
    </xf>
    <xf numFmtId="0" fontId="78" fillId="29" borderId="0" xfId="18" applyFont="1" applyFill="1" applyAlignment="1">
      <alignment horizontal="center" vertical="center" wrapText="1"/>
    </xf>
    <xf numFmtId="0" fontId="78" fillId="29" borderId="20" xfId="18" applyFont="1" applyFill="1" applyBorder="1" applyAlignment="1">
      <alignment horizontal="center" vertical="center" wrapText="1"/>
    </xf>
    <xf numFmtId="0" fontId="86" fillId="0" borderId="0" xfId="18" applyFont="1" applyAlignment="1">
      <alignment horizontal="center" vertical="center"/>
    </xf>
    <xf numFmtId="15" fontId="86" fillId="0" borderId="0" xfId="18" applyNumberFormat="1" applyFont="1" applyAlignment="1" applyProtection="1">
      <alignment horizontal="center" vertical="center"/>
      <protection locked="0"/>
    </xf>
    <xf numFmtId="0" fontId="86" fillId="0" borderId="0" xfId="17" applyFont="1" applyAlignment="1">
      <alignment horizontal="center" vertical="center"/>
    </xf>
    <xf numFmtId="0" fontId="63" fillId="0" borderId="0" xfId="17" applyFont="1" applyAlignment="1">
      <alignment horizontal="center" vertical="center"/>
    </xf>
    <xf numFmtId="0" fontId="86" fillId="0" borderId="18" xfId="17" applyFont="1" applyBorder="1" applyAlignment="1">
      <alignment horizontal="center" vertical="center"/>
    </xf>
    <xf numFmtId="0" fontId="63" fillId="0" borderId="18" xfId="17" applyFont="1" applyBorder="1" applyAlignment="1">
      <alignment horizontal="center" vertical="center"/>
    </xf>
    <xf numFmtId="49" fontId="69" fillId="29" borderId="18" xfId="17" applyNumberFormat="1" applyFont="1" applyFill="1" applyBorder="1" applyAlignment="1">
      <alignment horizontal="center" vertical="center" wrapText="1"/>
    </xf>
    <xf numFmtId="49" fontId="53" fillId="29" borderId="18" xfId="17" applyNumberFormat="1" applyFont="1" applyFill="1" applyBorder="1" applyAlignment="1">
      <alignment horizontal="center" vertical="center" wrapText="1"/>
    </xf>
    <xf numFmtId="3" fontId="69" fillId="29" borderId="18" xfId="17" applyNumberFormat="1" applyFont="1" applyFill="1" applyBorder="1" applyAlignment="1">
      <alignment horizontal="center" vertical="center" wrapText="1"/>
    </xf>
    <xf numFmtId="0" fontId="53" fillId="29" borderId="18" xfId="17" applyFont="1" applyFill="1" applyBorder="1" applyAlignment="1">
      <alignment horizontal="center" vertical="center" wrapText="1"/>
    </xf>
    <xf numFmtId="49" fontId="65" fillId="29" borderId="18" xfId="17" applyNumberFormat="1" applyFont="1" applyFill="1" applyBorder="1" applyAlignment="1">
      <alignment horizontal="center" vertical="center" wrapText="1"/>
    </xf>
    <xf numFmtId="49" fontId="54" fillId="29" borderId="18" xfId="17" applyNumberFormat="1" applyFont="1" applyFill="1" applyBorder="1" applyAlignment="1">
      <alignment horizontal="center" vertical="center" wrapText="1"/>
    </xf>
    <xf numFmtId="0" fontId="52" fillId="0" borderId="0" xfId="158" applyNumberFormat="1" applyFont="1" applyFill="1" applyBorder="1" applyAlignment="1"/>
    <xf numFmtId="0" fontId="52" fillId="0" borderId="0" xfId="158" applyNumberFormat="1" applyFont="1" applyFill="1" applyBorder="1" applyAlignment="1">
      <alignment horizontal="center" vertical="center"/>
    </xf>
    <xf numFmtId="0" fontId="127" fillId="0" borderId="0" xfId="158" applyNumberFormat="1" applyFont="1" applyFill="1" applyBorder="1" applyAlignment="1"/>
    <xf numFmtId="4" fontId="138" fillId="112" borderId="22" xfId="18" applyNumberFormat="1" applyFont="1" applyFill="1" applyBorder="1" applyAlignment="1">
      <alignment horizontal="center" vertical="center"/>
    </xf>
    <xf numFmtId="4" fontId="138" fillId="112" borderId="0" xfId="18" applyNumberFormat="1" applyFont="1" applyFill="1" applyAlignment="1">
      <alignment horizontal="center" vertical="center"/>
    </xf>
    <xf numFmtId="4" fontId="138" fillId="112" borderId="23" xfId="18" applyNumberFormat="1" applyFont="1" applyFill="1" applyBorder="1" applyAlignment="1">
      <alignment horizontal="center" vertical="center"/>
    </xf>
    <xf numFmtId="4" fontId="138" fillId="112" borderId="19" xfId="18" applyNumberFormat="1" applyFont="1" applyFill="1" applyBorder="1" applyAlignment="1">
      <alignment horizontal="center" vertical="center"/>
    </xf>
    <xf numFmtId="4" fontId="138" fillId="112" borderId="20" xfId="18" applyNumberFormat="1" applyFont="1" applyFill="1" applyBorder="1" applyAlignment="1">
      <alignment horizontal="center" vertical="center"/>
    </xf>
    <xf numFmtId="4" fontId="138" fillId="112" borderId="21" xfId="18" applyNumberFormat="1" applyFont="1" applyFill="1" applyBorder="1" applyAlignment="1">
      <alignment horizontal="center" vertical="center"/>
    </xf>
    <xf numFmtId="0" fontId="73" fillId="0" borderId="0" xfId="7" applyFont="1" applyAlignment="1">
      <alignment horizontal="center"/>
    </xf>
  </cellXfs>
  <cellStyles count="242">
    <cellStyle name="20% - Accent1" xfId="19" xr:uid="{00000000-0005-0000-0000-000000000000}"/>
    <cellStyle name="20% - Accent2" xfId="20" xr:uid="{00000000-0005-0000-0000-000001000000}"/>
    <cellStyle name="20% - Accent3" xfId="21" xr:uid="{00000000-0005-0000-0000-000002000000}"/>
    <cellStyle name="20% - Accent4" xfId="22" xr:uid="{00000000-0005-0000-0000-000003000000}"/>
    <cellStyle name="20% - Accent5" xfId="23" xr:uid="{00000000-0005-0000-0000-000004000000}"/>
    <cellStyle name="20% - Accent6" xfId="24" xr:uid="{00000000-0005-0000-0000-000005000000}"/>
    <cellStyle name="20% - Énfasis1 2" xfId="25" xr:uid="{00000000-0005-0000-0000-000006000000}"/>
    <cellStyle name="20% - Énfasis2 2" xfId="26" xr:uid="{00000000-0005-0000-0000-000007000000}"/>
    <cellStyle name="20% - Énfasis3 2" xfId="27" xr:uid="{00000000-0005-0000-0000-000008000000}"/>
    <cellStyle name="20% - Énfasis4 2" xfId="28" xr:uid="{00000000-0005-0000-0000-000009000000}"/>
    <cellStyle name="20% - Énfasis5 2" xfId="29" xr:uid="{00000000-0005-0000-0000-00000A000000}"/>
    <cellStyle name="20% - Énfasis6 2" xfId="30" xr:uid="{00000000-0005-0000-0000-00000B000000}"/>
    <cellStyle name="40% - Accent1" xfId="31" xr:uid="{00000000-0005-0000-0000-00000C000000}"/>
    <cellStyle name="40% - Accent2" xfId="32" xr:uid="{00000000-0005-0000-0000-00000D000000}"/>
    <cellStyle name="40% - Accent3" xfId="33" xr:uid="{00000000-0005-0000-0000-00000E000000}"/>
    <cellStyle name="40% - Accent4" xfId="34" xr:uid="{00000000-0005-0000-0000-00000F000000}"/>
    <cellStyle name="40% - Accent5" xfId="35" xr:uid="{00000000-0005-0000-0000-000010000000}"/>
    <cellStyle name="40% - Accent6" xfId="36" xr:uid="{00000000-0005-0000-0000-000011000000}"/>
    <cellStyle name="40% - Énfasis1 2" xfId="37" xr:uid="{00000000-0005-0000-0000-000012000000}"/>
    <cellStyle name="40% - Énfasis2 2" xfId="38" xr:uid="{00000000-0005-0000-0000-000013000000}"/>
    <cellStyle name="40% - Énfasis3 2" xfId="39" xr:uid="{00000000-0005-0000-0000-000014000000}"/>
    <cellStyle name="40% - Énfasis4 2" xfId="40" xr:uid="{00000000-0005-0000-0000-000015000000}"/>
    <cellStyle name="40% - Énfasis5 2" xfId="41" xr:uid="{00000000-0005-0000-0000-000016000000}"/>
    <cellStyle name="40% - Énfasis6 2" xfId="42" xr:uid="{00000000-0005-0000-0000-000017000000}"/>
    <cellStyle name="60% - Accent1" xfId="43" xr:uid="{00000000-0005-0000-0000-000018000000}"/>
    <cellStyle name="60% - Accent2" xfId="44" xr:uid="{00000000-0005-0000-0000-000019000000}"/>
    <cellStyle name="60% - Accent3" xfId="45" xr:uid="{00000000-0005-0000-0000-00001A000000}"/>
    <cellStyle name="60% - Accent4" xfId="46" xr:uid="{00000000-0005-0000-0000-00001B000000}"/>
    <cellStyle name="60% - Accent5" xfId="47" xr:uid="{00000000-0005-0000-0000-00001C000000}"/>
    <cellStyle name="60% - Accent6" xfId="48" xr:uid="{00000000-0005-0000-0000-00001D000000}"/>
    <cellStyle name="60% - Énfasis1 2" xfId="49" xr:uid="{00000000-0005-0000-0000-00001E000000}"/>
    <cellStyle name="60% - Énfasis2 2" xfId="50" xr:uid="{00000000-0005-0000-0000-00001F000000}"/>
    <cellStyle name="60% - Énfasis3 2" xfId="51" xr:uid="{00000000-0005-0000-0000-000020000000}"/>
    <cellStyle name="60% - Énfasis4 2" xfId="52" xr:uid="{00000000-0005-0000-0000-000021000000}"/>
    <cellStyle name="60% - Énfasis5 2" xfId="53" xr:uid="{00000000-0005-0000-0000-000022000000}"/>
    <cellStyle name="60% - Énfasis6 2" xfId="54" xr:uid="{00000000-0005-0000-0000-000023000000}"/>
    <cellStyle name="Accent1" xfId="55" xr:uid="{00000000-0005-0000-0000-000024000000}"/>
    <cellStyle name="Accent2" xfId="56" xr:uid="{00000000-0005-0000-0000-000025000000}"/>
    <cellStyle name="Accent3" xfId="57" xr:uid="{00000000-0005-0000-0000-000026000000}"/>
    <cellStyle name="Accent4" xfId="58" xr:uid="{00000000-0005-0000-0000-000027000000}"/>
    <cellStyle name="Accent5" xfId="59" xr:uid="{00000000-0005-0000-0000-000028000000}"/>
    <cellStyle name="Accent6" xfId="60" xr:uid="{00000000-0005-0000-0000-000029000000}"/>
    <cellStyle name="Bad" xfId="61" xr:uid="{00000000-0005-0000-0000-00002A000000}"/>
    <cellStyle name="Buena 2" xfId="62" xr:uid="{00000000-0005-0000-0000-00002B000000}"/>
    <cellStyle name="cab1 tono 1" xfId="160" xr:uid="{00000000-0005-0000-0000-00002C000000}"/>
    <cellStyle name="cab1 tono 3" xfId="158" xr:uid="{00000000-0005-0000-0000-00002D000000}"/>
    <cellStyle name="cab1 tono 3 2" xfId="237" xr:uid="{00000000-0005-0000-0000-00002E000000}"/>
    <cellStyle name="cab1 tono 4" xfId="162" xr:uid="{00000000-0005-0000-0000-00002F000000}"/>
    <cellStyle name="cab1 tono 5" xfId="163" xr:uid="{00000000-0005-0000-0000-000030000000}"/>
    <cellStyle name="cab1 tono2" xfId="161" xr:uid="{00000000-0005-0000-0000-000031000000}"/>
    <cellStyle name="cab2 tono 1" xfId="170" xr:uid="{00000000-0005-0000-0000-000032000000}"/>
    <cellStyle name="cab2 tono 2" xfId="171" xr:uid="{00000000-0005-0000-0000-000033000000}"/>
    <cellStyle name="cab2 tono 3" xfId="164" xr:uid="{00000000-0005-0000-0000-000034000000}"/>
    <cellStyle name="cab2 tono 4" xfId="165" xr:uid="{00000000-0005-0000-0000-000035000000}"/>
    <cellStyle name="cab2 tono 5" xfId="172" xr:uid="{00000000-0005-0000-0000-000036000000}"/>
    <cellStyle name="Calculation" xfId="63" xr:uid="{00000000-0005-0000-0000-000037000000}"/>
    <cellStyle name="Cálculo 2" xfId="64" xr:uid="{00000000-0005-0000-0000-000038000000}"/>
    <cellStyle name="Celda de comprobación 2" xfId="65" xr:uid="{00000000-0005-0000-0000-000039000000}"/>
    <cellStyle name="Celda vinculada 2" xfId="66" xr:uid="{00000000-0005-0000-0000-00003A000000}"/>
    <cellStyle name="Check Cell" xfId="67" xr:uid="{00000000-0005-0000-0000-00003B000000}"/>
    <cellStyle name="clara fil 3 col 2" xfId="175" xr:uid="{00000000-0005-0000-0000-00003C000000}"/>
    <cellStyle name="Encabezado 4 2" xfId="68" xr:uid="{00000000-0005-0000-0000-00003D000000}"/>
    <cellStyle name="Énfasis1" xfId="157" builtinId="29"/>
    <cellStyle name="Énfasis1 2" xfId="69" xr:uid="{00000000-0005-0000-0000-00003F000000}"/>
    <cellStyle name="Énfasis2 2" xfId="70" xr:uid="{00000000-0005-0000-0000-000040000000}"/>
    <cellStyle name="Énfasis3 2" xfId="71" xr:uid="{00000000-0005-0000-0000-000041000000}"/>
    <cellStyle name="Énfasis4 2" xfId="72" xr:uid="{00000000-0005-0000-0000-000042000000}"/>
    <cellStyle name="Énfasis5 2" xfId="73" xr:uid="{00000000-0005-0000-0000-000043000000}"/>
    <cellStyle name="Énfasis6 2" xfId="74" xr:uid="{00000000-0005-0000-0000-000044000000}"/>
    <cellStyle name="Entrada 2" xfId="75" xr:uid="{00000000-0005-0000-0000-000045000000}"/>
    <cellStyle name="Estilo 1" xfId="176" xr:uid="{00000000-0005-0000-0000-000046000000}"/>
    <cellStyle name="Euro" xfId="3" xr:uid="{00000000-0005-0000-0000-000047000000}"/>
    <cellStyle name="Euro 2" xfId="117" xr:uid="{00000000-0005-0000-0000-000048000000}"/>
    <cellStyle name="Explanatory Text" xfId="76" xr:uid="{00000000-0005-0000-0000-000049000000}"/>
    <cellStyle name="fila clara tono 0" xfId="168" xr:uid="{00000000-0005-0000-0000-00004A000000}"/>
    <cellStyle name="fila clara tono 1" xfId="169" xr:uid="{00000000-0005-0000-0000-00004B000000}"/>
    <cellStyle name="fila clara tono 2" xfId="177" xr:uid="{00000000-0005-0000-0000-00004C000000}"/>
    <cellStyle name="fila clara tono 3" xfId="178" xr:uid="{00000000-0005-0000-0000-00004D000000}"/>
    <cellStyle name="fila clara tono 4" xfId="179" xr:uid="{00000000-0005-0000-0000-00004E000000}"/>
    <cellStyle name="fila osc tono 0" xfId="166" xr:uid="{00000000-0005-0000-0000-00004F000000}"/>
    <cellStyle name="fila osc tono 0 2" xfId="180" xr:uid="{00000000-0005-0000-0000-000050000000}"/>
    <cellStyle name="fila osc tono 1" xfId="159" xr:uid="{00000000-0005-0000-0000-000051000000}"/>
    <cellStyle name="fila osc tono 1 bloque2" xfId="181" xr:uid="{00000000-0005-0000-0000-000052000000}"/>
    <cellStyle name="fila osc tono 2" xfId="167" xr:uid="{00000000-0005-0000-0000-000053000000}"/>
    <cellStyle name="fila osc tono 3" xfId="182" xr:uid="{00000000-0005-0000-0000-000054000000}"/>
    <cellStyle name="fila osc tono 3 2" xfId="183" xr:uid="{00000000-0005-0000-0000-000055000000}"/>
    <cellStyle name="fila osc tono 4" xfId="184" xr:uid="{00000000-0005-0000-0000-000056000000}"/>
    <cellStyle name="fila osc tono2 col2" xfId="185" xr:uid="{00000000-0005-0000-0000-000057000000}"/>
    <cellStyle name="Good" xfId="77" xr:uid="{00000000-0005-0000-0000-000058000000}"/>
    <cellStyle name="Heading 1" xfId="78" xr:uid="{00000000-0005-0000-0000-000059000000}"/>
    <cellStyle name="Heading 2" xfId="79" xr:uid="{00000000-0005-0000-0000-00005A000000}"/>
    <cellStyle name="Heading 3" xfId="80" xr:uid="{00000000-0005-0000-0000-00005B000000}"/>
    <cellStyle name="Heading 4" xfId="81" xr:uid="{00000000-0005-0000-0000-00005C000000}"/>
    <cellStyle name="Hipervínculo" xfId="120" builtinId="8"/>
    <cellStyle name="Hipervínculo 2" xfId="140" xr:uid="{00000000-0005-0000-0000-00005E000000}"/>
    <cellStyle name="Incorrecto 2" xfId="82" xr:uid="{00000000-0005-0000-0000-00005F000000}"/>
    <cellStyle name="Input" xfId="83" xr:uid="{00000000-0005-0000-0000-000060000000}"/>
    <cellStyle name="juridico 1" xfId="186" xr:uid="{00000000-0005-0000-0000-000061000000}"/>
    <cellStyle name="juridico 2" xfId="187" xr:uid="{00000000-0005-0000-0000-000062000000}"/>
    <cellStyle name="juridico 3" xfId="188" xr:uid="{00000000-0005-0000-0000-000063000000}"/>
    <cellStyle name="juridico 3 2" xfId="189" xr:uid="{00000000-0005-0000-0000-000064000000}"/>
    <cellStyle name="juridico 4" xfId="190" xr:uid="{00000000-0005-0000-0000-000065000000}"/>
    <cellStyle name="juridico 4 2" xfId="191" xr:uid="{00000000-0005-0000-0000-000066000000}"/>
    <cellStyle name="juridico 5" xfId="192" xr:uid="{00000000-0005-0000-0000-000067000000}"/>
    <cellStyle name="juridico 6" xfId="193" xr:uid="{00000000-0005-0000-0000-000068000000}"/>
    <cellStyle name="juridico 7" xfId="194" xr:uid="{00000000-0005-0000-0000-000069000000}"/>
    <cellStyle name="Linked Cell" xfId="84" xr:uid="{00000000-0005-0000-0000-00006A000000}"/>
    <cellStyle name="Millares" xfId="239" builtinId="3"/>
    <cellStyle name="Millares [0] 2" xfId="4" xr:uid="{00000000-0005-0000-0000-00006B000000}"/>
    <cellStyle name="Millares [0] 3" xfId="85" xr:uid="{00000000-0005-0000-0000-00006C000000}"/>
    <cellStyle name="Millares 2" xfId="86" xr:uid="{00000000-0005-0000-0000-00006D000000}"/>
    <cellStyle name="Millares 2 2" xfId="87" xr:uid="{00000000-0005-0000-0000-00006E000000}"/>
    <cellStyle name="Millares 2 2 2" xfId="121" xr:uid="{00000000-0005-0000-0000-00006F000000}"/>
    <cellStyle name="Millares 2 3" xfId="88" xr:uid="{00000000-0005-0000-0000-000070000000}"/>
    <cellStyle name="Millares 2 3 2" xfId="89" xr:uid="{00000000-0005-0000-0000-000071000000}"/>
    <cellStyle name="Millares 2 3 2 2" xfId="90" xr:uid="{00000000-0005-0000-0000-000072000000}"/>
    <cellStyle name="Millares 2 3 2 2 2" xfId="122" xr:uid="{00000000-0005-0000-0000-000073000000}"/>
    <cellStyle name="Millares 2 3 2 3" xfId="123" xr:uid="{00000000-0005-0000-0000-000074000000}"/>
    <cellStyle name="Millares 2 3 3" xfId="124" xr:uid="{00000000-0005-0000-0000-000075000000}"/>
    <cellStyle name="Millares 2 4" xfId="91" xr:uid="{00000000-0005-0000-0000-000076000000}"/>
    <cellStyle name="Millares 2 4 2" xfId="125" xr:uid="{00000000-0005-0000-0000-000077000000}"/>
    <cellStyle name="Millares 2 5" xfId="92" xr:uid="{00000000-0005-0000-0000-000078000000}"/>
    <cellStyle name="Normal" xfId="0" builtinId="0"/>
    <cellStyle name="Normal 10" xfId="13" xr:uid="{00000000-0005-0000-0000-00007A000000}"/>
    <cellStyle name="Normal 10 2" xfId="93" xr:uid="{00000000-0005-0000-0000-00007B000000}"/>
    <cellStyle name="Normal 10 2 2" xfId="126" xr:uid="{00000000-0005-0000-0000-00007C000000}"/>
    <cellStyle name="Normal 11" xfId="18" xr:uid="{00000000-0005-0000-0000-00007D000000}"/>
    <cellStyle name="Normal 11 2" xfId="150" xr:uid="{00000000-0005-0000-0000-00007E000000}"/>
    <cellStyle name="Normal 12" xfId="94" xr:uid="{00000000-0005-0000-0000-00007F000000}"/>
    <cellStyle name="Normal 12 2" xfId="127" xr:uid="{00000000-0005-0000-0000-000080000000}"/>
    <cellStyle name="Normal 12 3" xfId="151" xr:uid="{00000000-0005-0000-0000-000081000000}"/>
    <cellStyle name="Normal 13" xfId="115" xr:uid="{00000000-0005-0000-0000-000082000000}"/>
    <cellStyle name="Normal 13 2" xfId="128" xr:uid="{00000000-0005-0000-0000-000083000000}"/>
    <cellStyle name="Normal 14" xfId="129" xr:uid="{00000000-0005-0000-0000-000084000000}"/>
    <cellStyle name="Normal 15" xfId="130" xr:uid="{00000000-0005-0000-0000-000085000000}"/>
    <cellStyle name="Normal 16" xfId="131" xr:uid="{00000000-0005-0000-0000-000086000000}"/>
    <cellStyle name="Normal 16 2" xfId="141" xr:uid="{00000000-0005-0000-0000-000087000000}"/>
    <cellStyle name="Normal 17" xfId="139" xr:uid="{00000000-0005-0000-0000-000088000000}"/>
    <cellStyle name="Normal 18" xfId="148" xr:uid="{00000000-0005-0000-0000-000089000000}"/>
    <cellStyle name="Normal 19" xfId="149" xr:uid="{00000000-0005-0000-0000-00008A000000}"/>
    <cellStyle name="Normal 2" xfId="2" xr:uid="{00000000-0005-0000-0000-00008B000000}"/>
    <cellStyle name="Normal 2 2" xfId="5" xr:uid="{00000000-0005-0000-0000-00008C000000}"/>
    <cellStyle name="Normal 2 2 2" xfId="118" xr:uid="{00000000-0005-0000-0000-00008D000000}"/>
    <cellStyle name="Normal 2 2 3" xfId="143" xr:uid="{00000000-0005-0000-0000-00008E000000}"/>
    <cellStyle name="Normal 2 3" xfId="17" xr:uid="{00000000-0005-0000-0000-00008F000000}"/>
    <cellStyle name="Normal 2 3 2" xfId="95" xr:uid="{00000000-0005-0000-0000-000090000000}"/>
    <cellStyle name="Normal 2 3 2 2" xfId="96" xr:uid="{00000000-0005-0000-0000-000091000000}"/>
    <cellStyle name="Normal 2 3 2 2 2" xfId="132" xr:uid="{00000000-0005-0000-0000-000092000000}"/>
    <cellStyle name="Normal 2 3 2 3" xfId="133" xr:uid="{00000000-0005-0000-0000-000093000000}"/>
    <cellStyle name="Normal 2 3 3" xfId="134" xr:uid="{00000000-0005-0000-0000-000094000000}"/>
    <cellStyle name="Normal 2 4" xfId="97" xr:uid="{00000000-0005-0000-0000-000095000000}"/>
    <cellStyle name="Normal 2 4 2" xfId="135" xr:uid="{00000000-0005-0000-0000-000096000000}"/>
    <cellStyle name="Normal 2 5" xfId="98" xr:uid="{00000000-0005-0000-0000-000097000000}"/>
    <cellStyle name="Normal 2 5 2" xfId="136" xr:uid="{00000000-0005-0000-0000-000098000000}"/>
    <cellStyle name="Normal 2 6" xfId="99" xr:uid="{00000000-0005-0000-0000-000099000000}"/>
    <cellStyle name="Normal 2 7" xfId="142" xr:uid="{00000000-0005-0000-0000-00009A000000}"/>
    <cellStyle name="Normal 2 8" xfId="195" xr:uid="{00000000-0005-0000-0000-00009B000000}"/>
    <cellStyle name="Normal 3" xfId="6" xr:uid="{00000000-0005-0000-0000-00009C000000}"/>
    <cellStyle name="Normal 3 2" xfId="14" xr:uid="{00000000-0005-0000-0000-00009D000000}"/>
    <cellStyle name="Normal 3 2 2" xfId="119" xr:uid="{00000000-0005-0000-0000-00009E000000}"/>
    <cellStyle name="Normal 3 2 3" xfId="241" xr:uid="{C3DE83E7-D42D-462F-9147-FC9E45B282A1}"/>
    <cellStyle name="Normal 3 3" xfId="137" xr:uid="{00000000-0005-0000-0000-00009F000000}"/>
    <cellStyle name="Normal 3 3 2" xfId="138" xr:uid="{00000000-0005-0000-0000-0000A0000000}"/>
    <cellStyle name="Normal 4" xfId="7" xr:uid="{00000000-0005-0000-0000-0000A1000000}"/>
    <cellStyle name="Normal 4 2" xfId="100" xr:uid="{00000000-0005-0000-0000-0000A2000000}"/>
    <cellStyle name="Normal 4 3" xfId="144" xr:uid="{00000000-0005-0000-0000-0000A3000000}"/>
    <cellStyle name="Normal 5" xfId="8" xr:uid="{00000000-0005-0000-0000-0000A4000000}"/>
    <cellStyle name="Normal 5 2" xfId="101" xr:uid="{00000000-0005-0000-0000-0000A5000000}"/>
    <cellStyle name="Normal 6" xfId="9" xr:uid="{00000000-0005-0000-0000-0000A6000000}"/>
    <cellStyle name="Normal 6 2" xfId="145" xr:uid="{00000000-0005-0000-0000-0000A7000000}"/>
    <cellStyle name="Normal 7" xfId="10" xr:uid="{00000000-0005-0000-0000-0000A8000000}"/>
    <cellStyle name="Normal 7 2" xfId="146" xr:uid="{00000000-0005-0000-0000-0000A9000000}"/>
    <cellStyle name="Normal 8" xfId="11" xr:uid="{00000000-0005-0000-0000-0000AA000000}"/>
    <cellStyle name="Normal 8 2" xfId="152" xr:uid="{00000000-0005-0000-0000-0000AB000000}"/>
    <cellStyle name="Normal 9" xfId="12" xr:uid="{00000000-0005-0000-0000-0000AC000000}"/>
    <cellStyle name="Normal 9 2" xfId="116" xr:uid="{00000000-0005-0000-0000-0000AD000000}"/>
    <cellStyle name="Normal_afiliaultimo" xfId="114" xr:uid="{00000000-0005-0000-0000-0000AE000000}"/>
    <cellStyle name="Normal_M7. 15 a M7.25" xfId="1" xr:uid="{00000000-0005-0000-0000-0000AF000000}"/>
    <cellStyle name="Notas 2" xfId="102" xr:uid="{00000000-0005-0000-0000-0000B0000000}"/>
    <cellStyle name="Note" xfId="103" xr:uid="{00000000-0005-0000-0000-0000B1000000}"/>
    <cellStyle name="osc fil 3 col 2" xfId="196" xr:uid="{00000000-0005-0000-0000-0000B2000000}"/>
    <cellStyle name="Output" xfId="104" xr:uid="{00000000-0005-0000-0000-0000B3000000}"/>
    <cellStyle name="Porcentaje" xfId="238" builtinId="5"/>
    <cellStyle name="Porcentaje 2" xfId="15" xr:uid="{00000000-0005-0000-0000-0000B4000000}"/>
    <cellStyle name="Porcentaje 3" xfId="147" xr:uid="{00000000-0005-0000-0000-0000B5000000}"/>
    <cellStyle name="Porcentaje 4" xfId="153" xr:uid="{00000000-0005-0000-0000-0000B6000000}"/>
    <cellStyle name="Porcentaje 5" xfId="154" xr:uid="{00000000-0005-0000-0000-0000B7000000}"/>
    <cellStyle name="Porcentaje 6" xfId="155" xr:uid="{00000000-0005-0000-0000-0000B8000000}"/>
    <cellStyle name="Porcentaje 7" xfId="156" xr:uid="{00000000-0005-0000-0000-0000B9000000}"/>
    <cellStyle name="Porcentaje 8" xfId="240" xr:uid="{B308D488-B9E0-42D9-96A7-F02AB88E06E3}"/>
    <cellStyle name="Porcentual 2" xfId="16" xr:uid="{00000000-0005-0000-0000-0000BA000000}"/>
    <cellStyle name="prestaciones  2" xfId="197" xr:uid="{00000000-0005-0000-0000-0000BB000000}"/>
    <cellStyle name="prestaciones 1" xfId="198" xr:uid="{00000000-0005-0000-0000-0000BC000000}"/>
    <cellStyle name="prestaciones 3" xfId="199" xr:uid="{00000000-0005-0000-0000-0000BD000000}"/>
    <cellStyle name="prestaciones 4" xfId="173" xr:uid="{00000000-0005-0000-0000-0000BE000000}"/>
    <cellStyle name="prestaciones 5" xfId="174" xr:uid="{00000000-0005-0000-0000-0000BF000000}"/>
    <cellStyle name="prestaciones 6" xfId="200" xr:uid="{00000000-0005-0000-0000-0000C0000000}"/>
    <cellStyle name="prestaciones 7" xfId="201" xr:uid="{00000000-0005-0000-0000-0000C1000000}"/>
    <cellStyle name="Presupuesto 1" xfId="202" xr:uid="{00000000-0005-0000-0000-0000C2000000}"/>
    <cellStyle name="Presupuesto 2" xfId="203" xr:uid="{00000000-0005-0000-0000-0000C3000000}"/>
    <cellStyle name="Presupuesto 3" xfId="204" xr:uid="{00000000-0005-0000-0000-0000C4000000}"/>
    <cellStyle name="Presupuesto 4" xfId="205" xr:uid="{00000000-0005-0000-0000-0000C5000000}"/>
    <cellStyle name="Presupuesto 5" xfId="206" xr:uid="{00000000-0005-0000-0000-0000C6000000}"/>
    <cellStyle name="Presupuesto 6" xfId="207" xr:uid="{00000000-0005-0000-0000-0000C7000000}"/>
    <cellStyle name="Presupuesto 7" xfId="208" xr:uid="{00000000-0005-0000-0000-0000C8000000}"/>
    <cellStyle name="rrhh 1" xfId="209" xr:uid="{00000000-0005-0000-0000-0000C9000000}"/>
    <cellStyle name="rrhh 1 2" xfId="210" xr:uid="{00000000-0005-0000-0000-0000CA000000}"/>
    <cellStyle name="rrhh 2" xfId="211" xr:uid="{00000000-0005-0000-0000-0000CB000000}"/>
    <cellStyle name="rrhh 2 2" xfId="212" xr:uid="{00000000-0005-0000-0000-0000CC000000}"/>
    <cellStyle name="rrhh 3" xfId="213" xr:uid="{00000000-0005-0000-0000-0000CD000000}"/>
    <cellStyle name="rrhh 3 2" xfId="214" xr:uid="{00000000-0005-0000-0000-0000CE000000}"/>
    <cellStyle name="rrhh 4" xfId="215" xr:uid="{00000000-0005-0000-0000-0000CF000000}"/>
    <cellStyle name="rrhh 4 2" xfId="216" xr:uid="{00000000-0005-0000-0000-0000D0000000}"/>
    <cellStyle name="rrhh 5" xfId="217" xr:uid="{00000000-0005-0000-0000-0000D1000000}"/>
    <cellStyle name="rrhh 5 2" xfId="218" xr:uid="{00000000-0005-0000-0000-0000D2000000}"/>
    <cellStyle name="rrhh 6" xfId="219" xr:uid="{00000000-0005-0000-0000-0000D3000000}"/>
    <cellStyle name="rrhh 6 2" xfId="220" xr:uid="{00000000-0005-0000-0000-0000D4000000}"/>
    <cellStyle name="rrhh 7" xfId="221" xr:uid="{00000000-0005-0000-0000-0000D5000000}"/>
    <cellStyle name="Salida 2" xfId="105" xr:uid="{00000000-0005-0000-0000-0000D6000000}"/>
    <cellStyle name="secre 1" xfId="222" xr:uid="{00000000-0005-0000-0000-0000D7000000}"/>
    <cellStyle name="secre 2" xfId="223" xr:uid="{00000000-0005-0000-0000-0000D8000000}"/>
    <cellStyle name="secre 3" xfId="224" xr:uid="{00000000-0005-0000-0000-0000D9000000}"/>
    <cellStyle name="secre 4" xfId="225" xr:uid="{00000000-0005-0000-0000-0000DA000000}"/>
    <cellStyle name="secre 5" xfId="226" xr:uid="{00000000-0005-0000-0000-0000DB000000}"/>
    <cellStyle name="secre 5 2" xfId="227" xr:uid="{00000000-0005-0000-0000-0000DC000000}"/>
    <cellStyle name="secre 6" xfId="228" xr:uid="{00000000-0005-0000-0000-0000DD000000}"/>
    <cellStyle name="secre 7" xfId="229" xr:uid="{00000000-0005-0000-0000-0000DE000000}"/>
    <cellStyle name="subsidios 1" xfId="230" xr:uid="{00000000-0005-0000-0000-0000DF000000}"/>
    <cellStyle name="Subsidios 2" xfId="231" xr:uid="{00000000-0005-0000-0000-0000E0000000}"/>
    <cellStyle name="Subsidios 3" xfId="232" xr:uid="{00000000-0005-0000-0000-0000E1000000}"/>
    <cellStyle name="Subsidios 4" xfId="233" xr:uid="{00000000-0005-0000-0000-0000E2000000}"/>
    <cellStyle name="Subsidios 5" xfId="234" xr:uid="{00000000-0005-0000-0000-0000E3000000}"/>
    <cellStyle name="Subsidios 6" xfId="235" xr:uid="{00000000-0005-0000-0000-0000E4000000}"/>
    <cellStyle name="subsidios 7" xfId="236" xr:uid="{00000000-0005-0000-0000-0000E5000000}"/>
    <cellStyle name="Texto de advertencia 2" xfId="106" xr:uid="{00000000-0005-0000-0000-0000E6000000}"/>
    <cellStyle name="Texto explicativo 2" xfId="107" xr:uid="{00000000-0005-0000-0000-0000E7000000}"/>
    <cellStyle name="Title" xfId="108" xr:uid="{00000000-0005-0000-0000-0000E8000000}"/>
    <cellStyle name="Título 1 2" xfId="109" xr:uid="{00000000-0005-0000-0000-0000E9000000}"/>
    <cellStyle name="Título 2 2" xfId="110" xr:uid="{00000000-0005-0000-0000-0000EA000000}"/>
    <cellStyle name="Título 3 2" xfId="111" xr:uid="{00000000-0005-0000-0000-0000EB000000}"/>
    <cellStyle name="Título 4" xfId="112" xr:uid="{00000000-0005-0000-0000-0000EC000000}"/>
    <cellStyle name="Warning Text" xfId="113" xr:uid="{00000000-0005-0000-0000-0000ED000000}"/>
  </cellStyles>
  <dxfs count="0"/>
  <tableStyles count="0" defaultTableStyle="TableStyleMedium2" defaultPivotStyle="PivotStyleLight16"/>
  <colors>
    <mruColors>
      <color rgb="FFD3E2F5"/>
      <color rgb="FFBB4643"/>
      <color rgb="FF003300"/>
      <color rgb="FFC6D9F1"/>
      <color rgb="FFC76361"/>
      <color rgb="FFCF7977"/>
      <color rgb="FFA3171E"/>
      <color rgb="FFD99694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mínimos'!$B$41:$B$44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mínimos'!$C$41:$C$44</c:f>
              <c:numCache>
                <c:formatCode>0.00%</c:formatCode>
                <c:ptCount val="4"/>
                <c:pt idx="0">
                  <c:v>0.45516061471758079</c:v>
                </c:pt>
                <c:pt idx="1">
                  <c:v>0.12463371393402717</c:v>
                </c:pt>
                <c:pt idx="2">
                  <c:v>0.27937223850160292</c:v>
                </c:pt>
                <c:pt idx="3">
                  <c:v>0.14083343284678909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768640"/>
        <c:axId val="150790912"/>
      </c:barChart>
      <c:catAx>
        <c:axId val="150768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90912"/>
        <c:crosses val="autoZero"/>
        <c:auto val="1"/>
        <c:lblAlgn val="ctr"/>
        <c:lblOffset val="100"/>
        <c:noMultiLvlLbl val="0"/>
      </c:catAx>
      <c:valAx>
        <c:axId val="15079091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6864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57991928580161"/>
          <c:y val="9.1543859093961913E-2"/>
          <c:w val="0.61824138597090772"/>
          <c:h val="0.49290651858547718"/>
        </c:manualLayout>
      </c:layout>
      <c:pieChart>
        <c:varyColors val="1"/>
        <c:ser>
          <c:idx val="0"/>
          <c:order val="0"/>
          <c:tx>
            <c:strRef>
              <c:f>'Brecha de Género'!$C$75</c:f>
              <c:strCache>
                <c:ptCount val="1"/>
              </c:strCache>
            </c:strRef>
          </c:tx>
          <c:explosion val="7"/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5F-4EF1-95F1-77FC294B8D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5F-4EF1-95F1-77FC294B8DDC}"/>
              </c:ext>
            </c:extLst>
          </c:dPt>
          <c:dLbls>
            <c:dLbl>
              <c:idx val="0"/>
              <c:layout>
                <c:manualLayout>
                  <c:x val="-0.1206801274145969"/>
                  <c:y val="-0.2134249910699315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03794893129684"/>
                      <c:h val="0.144484407007005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B5F-4EF1-95F1-77FC294B8DDC}"/>
                </c:ext>
              </c:extLst>
            </c:dLbl>
            <c:dLbl>
              <c:idx val="1"/>
              <c:layout>
                <c:manualLayout>
                  <c:x val="-4.3529891798171072E-2"/>
                  <c:y val="2.1698927298308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566625787626336"/>
                      <c:h val="8.67947979617574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B5F-4EF1-95F1-77FC294B8D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'Brecha de Género'!$D$74:$E$74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'Brecha de Género'!$D$75:$E$75</c:f>
              <c:numCache>
                <c:formatCode>#,##0</c:formatCode>
                <c:ptCount val="2"/>
                <c:pt idx="0">
                  <c:v>378457</c:v>
                </c:pt>
                <c:pt idx="1">
                  <c:v>31513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5F-4EF1-95F1-77FC294B8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3354508142853385E-2"/>
          <c:y val="0.60146653593532451"/>
          <c:w val="0.80676881474022766"/>
          <c:h val="0.104633520925519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  <a:r>
              <a:rPr lang="es-ES" sz="1200" b="1" baseline="0"/>
              <a:t> por clase de pensión</a:t>
            </a:r>
            <a:endParaRPr lang="es-ES" sz="1200" b="1"/>
          </a:p>
        </c:rich>
      </c:tx>
      <c:layout>
        <c:manualLayout>
          <c:xMode val="edge"/>
          <c:yMode val="edge"/>
          <c:x val="6.4061972010583695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497008724111922E-2"/>
          <c:y val="0.17242870956919859"/>
          <c:w val="0.37502502470591981"/>
          <c:h val="0.6964750458824224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28-4961-A245-67C3A15EF8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B28-4961-A245-67C3A15EF8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28-4961-A245-67C3A15EF89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28-4961-A245-67C3A15EF89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B28-4961-A245-67C3A15EF896}"/>
              </c:ext>
            </c:extLst>
          </c:dPt>
          <c:dLbls>
            <c:dLbl>
              <c:idx val="0"/>
              <c:layout>
                <c:manualLayout>
                  <c:x val="0.11842115889359983"/>
                  <c:y val="-3.2794011859628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28-4961-A245-67C3A15EF896}"/>
                </c:ext>
              </c:extLst>
            </c:dLbl>
            <c:dLbl>
              <c:idx val="1"/>
              <c:layout>
                <c:manualLayout>
                  <c:x val="0.1106612685560054"/>
                  <c:y val="-6.9135802469135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28-4961-A245-67C3A15EF896}"/>
                </c:ext>
              </c:extLst>
            </c:dLbl>
            <c:dLbl>
              <c:idx val="2"/>
              <c:layout>
                <c:manualLayout>
                  <c:x val="0.12685560053981107"/>
                  <c:y val="-7.4074074074074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28-4961-A245-67C3A15EF896}"/>
                </c:ext>
              </c:extLst>
            </c:dLbl>
            <c:dLbl>
              <c:idx val="3"/>
              <c:layout>
                <c:manualLayout>
                  <c:x val="0.14220642460178307"/>
                  <c:y val="-1.2654418197725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28-4961-A245-67C3A15EF896}"/>
                </c:ext>
              </c:extLst>
            </c:dLbl>
            <c:dLbl>
              <c:idx val="4"/>
              <c:layout>
                <c:manualLayout>
                  <c:x val="8.9068825910931168E-2"/>
                  <c:y val="9.3827160493827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28-4961-A245-67C3A15EF8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Pensionistas!$B$19:$B$23</c:f>
              <c:strCache>
                <c:ptCount val="5"/>
                <c:pt idx="0">
                  <c:v>JUBILACIÓN</c:v>
                </c:pt>
                <c:pt idx="1">
                  <c:v>VIUDEDAD</c:v>
                </c:pt>
                <c:pt idx="2">
                  <c:v>INCAPACIDAD PERMANENTE</c:v>
                </c:pt>
                <c:pt idx="3">
                  <c:v>ORFANDAD</c:v>
                </c:pt>
                <c:pt idx="4">
                  <c:v>FAVOR DE FAMILIARES</c:v>
                </c:pt>
              </c:strCache>
            </c:strRef>
          </c:cat>
          <c:val>
            <c:numRef>
              <c:f>Pensionistas!$E$19:$E$23</c:f>
              <c:numCache>
                <c:formatCode>#,##0</c:formatCode>
                <c:ptCount val="5"/>
                <c:pt idx="0">
                  <c:v>6199677</c:v>
                </c:pt>
                <c:pt idx="1">
                  <c:v>1556965</c:v>
                </c:pt>
                <c:pt idx="2">
                  <c:v>943239</c:v>
                </c:pt>
                <c:pt idx="3">
                  <c:v>323422</c:v>
                </c:pt>
                <c:pt idx="4">
                  <c:v>44130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28-4961-A245-67C3A15EF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4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579149266260738"/>
          <c:y val="0.18876837763700594"/>
          <c:w val="0.19942279090113735"/>
          <c:h val="0.642810569731415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b" anchorCtr="0"/>
        <a:lstStyle/>
        <a:p>
          <a:pPr rtl="0"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</a:p>
        </c:rich>
      </c:tx>
      <c:layout>
        <c:manualLayout>
          <c:xMode val="edge"/>
          <c:yMode val="edge"/>
          <c:x val="0.20480238627889635"/>
          <c:y val="2.1993122386963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2596287739481666"/>
          <c:y val="0.18981153098544837"/>
          <c:w val="0.69335131273728401"/>
          <c:h val="0.707163720301873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A-4B66-8A2B-562C85629F3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A-4B66-8A2B-562C85629F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Pensionistas!$G$3:$I$3</c15:sqref>
                  </c15:fullRef>
                </c:ext>
              </c:extLst>
              <c:f>(Pensionistas!$G$3,Pensionistas!$I$3)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Pensionistas!$G$4:$I$4</c15:sqref>
                  </c15:fullRef>
                </c:ext>
              </c:extLst>
              <c:f>(Pensionistas!$G$4,Pensionistas!$I$4)</c:f>
              <c:numCache>
                <c:formatCode>0.00%</c:formatCode>
                <c:ptCount val="2"/>
                <c:pt idx="0" formatCode="#,##0">
                  <c:v>4468962</c:v>
                </c:pt>
                <c:pt idx="1" formatCode="#,##0">
                  <c:v>4598430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FA-4B66-8A2B-562C85629F39}"/>
            </c:ext>
          </c:extLst>
        </c:ser>
        <c:ser>
          <c:idx val="1"/>
          <c:order val="1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3455655037252376"/>
                  <c:y val="-6.184786654141251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19-4A8B-8B61-7A53C6309BCC}"/>
                </c:ext>
              </c:extLst>
            </c:dLbl>
            <c:dLbl>
              <c:idx val="1"/>
              <c:layout>
                <c:manualLayout>
                  <c:x val="0.13455657492354739"/>
                  <c:y val="6.188621666362992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19-4A8B-8B61-7A53C6309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MUJERES</c:v>
              </c:pt>
              <c:pt idx="1">
                <c:v>HOMBRES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Pensionistas!$F$4:$H$4</c15:sqref>
                  </c15:fullRef>
                </c:ext>
              </c:extLst>
              <c:f>(Pensionistas!$F$4,Pensionistas!$H$4)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5119-4A8B-8B61-7A53C6309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887695"/>
        <c:axId val="149886863"/>
      </c:barChart>
      <c:valAx>
        <c:axId val="149886863"/>
        <c:scaling>
          <c:orientation val="minMax"/>
        </c:scaling>
        <c:delete val="1"/>
        <c:axPos val="t"/>
        <c:numFmt formatCode="#,##0" sourceLinked="1"/>
        <c:majorTickMark val="out"/>
        <c:minorTickMark val="none"/>
        <c:tickLblPos val="nextTo"/>
        <c:crossAx val="149887695"/>
        <c:crossesAt val="1"/>
        <c:crossBetween val="between"/>
      </c:valAx>
      <c:catAx>
        <c:axId val="14988769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9886863"/>
        <c:crosses val="autoZero"/>
        <c:auto val="0"/>
        <c:lblAlgn val="ctr"/>
        <c:lblOffset val="1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Pensionistas</a:t>
            </a:r>
            <a:r>
              <a:rPr lang="en-US" sz="1200" b="1" baseline="0"/>
              <a:t> por CC.AA</a:t>
            </a:r>
            <a:endParaRPr lang="en-US" sz="1200" b="1"/>
          </a:p>
        </c:rich>
      </c:tx>
      <c:layout>
        <c:manualLayout>
          <c:xMode val="edge"/>
          <c:yMode val="edge"/>
          <c:x val="6.1062863645540803E-2"/>
          <c:y val="1.26883415288585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8003634161114476"/>
          <c:y val="7.8435097884227381E-2"/>
          <c:w val="0.59059302901822586"/>
          <c:h val="0.8983029426461985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Pensionistas!$E$30</c:f>
              <c:strCache>
                <c:ptCount val="1"/>
                <c:pt idx="0">
                  <c:v>AMBOS SEXOS (1)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Pensionistas!$C$31:$C$49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ISLAS 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PAIS VASCO</c:v>
                </c:pt>
                <c:pt idx="16">
                  <c:v>LA RIOJA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Pensionistas!$E$31:$E$49</c:f>
              <c:numCache>
                <c:formatCode>#,##0</c:formatCode>
                <c:ptCount val="19"/>
                <c:pt idx="0">
                  <c:v>1481416</c:v>
                </c:pt>
                <c:pt idx="1">
                  <c:v>281497</c:v>
                </c:pt>
                <c:pt idx="2">
                  <c:v>270908</c:v>
                </c:pt>
                <c:pt idx="3">
                  <c:v>180940</c:v>
                </c:pt>
                <c:pt idx="4">
                  <c:v>326553</c:v>
                </c:pt>
                <c:pt idx="5">
                  <c:v>130264</c:v>
                </c:pt>
                <c:pt idx="6">
                  <c:v>568076</c:v>
                </c:pt>
                <c:pt idx="7">
                  <c:v>363618</c:v>
                </c:pt>
                <c:pt idx="8">
                  <c:v>1555602</c:v>
                </c:pt>
                <c:pt idx="9">
                  <c:v>925516</c:v>
                </c:pt>
                <c:pt idx="10">
                  <c:v>218398</c:v>
                </c:pt>
                <c:pt idx="11">
                  <c:v>682299</c:v>
                </c:pt>
                <c:pt idx="12">
                  <c:v>1120449</c:v>
                </c:pt>
                <c:pt idx="13">
                  <c:v>232278</c:v>
                </c:pt>
                <c:pt idx="14">
                  <c:v>130257</c:v>
                </c:pt>
                <c:pt idx="15">
                  <c:v>517236</c:v>
                </c:pt>
                <c:pt idx="16">
                  <c:v>65570</c:v>
                </c:pt>
                <c:pt idx="17">
                  <c:v>8492</c:v>
                </c:pt>
                <c:pt idx="18">
                  <c:v>8064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4-49CA-8EC2-9B49942BC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42448959"/>
        <c:axId val="442446047"/>
      </c:barChart>
      <c:catAx>
        <c:axId val="44244895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2446047"/>
        <c:crosses val="autoZero"/>
        <c:auto val="1"/>
        <c:lblAlgn val="ctr"/>
        <c:lblOffset val="100"/>
        <c:noMultiLvlLbl val="0"/>
      </c:catAx>
      <c:valAx>
        <c:axId val="442446047"/>
        <c:scaling>
          <c:orientation val="minMax"/>
        </c:scaling>
        <c:delete val="1"/>
        <c:axPos val="t"/>
        <c:numFmt formatCode="#,##0" sourceLinked="0"/>
        <c:majorTickMark val="out"/>
        <c:minorTickMark val="none"/>
        <c:tickLblPos val="nextTo"/>
        <c:crossAx val="442448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365760</xdr:colOff>
      <xdr:row>3</xdr:row>
      <xdr:rowOff>127818</xdr:rowOff>
    </xdr:from>
    <xdr:to>
      <xdr:col>5</xdr:col>
      <xdr:colOff>4503</xdr:colOff>
      <xdr:row>16</xdr:row>
      <xdr:rowOff>150486</xdr:rowOff>
    </xdr:to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5760" y="699318"/>
          <a:ext cx="5325168" cy="25277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Enero 2023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1439806</xdr:colOff>
      <xdr:row>3</xdr:row>
      <xdr:rowOff>0</xdr:rowOff>
    </xdr:to>
    <xdr:pic>
      <xdr:nvPicPr>
        <xdr:cNvPr id="12" name="6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726588</xdr:colOff>
      <xdr:row>18</xdr:row>
      <xdr:rowOff>152227</xdr:rowOff>
    </xdr:from>
    <xdr:to>
      <xdr:col>4</xdr:col>
      <xdr:colOff>1030492</xdr:colOff>
      <xdr:row>24</xdr:row>
      <xdr:rowOff>126561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72B5DAE-7A52-8E9D-2D6B-965790035A90}"/>
            </a:ext>
          </a:extLst>
        </xdr:cNvPr>
        <xdr:cNvGrpSpPr/>
      </xdr:nvGrpSpPr>
      <xdr:grpSpPr>
        <a:xfrm>
          <a:off x="726588" y="3435551"/>
          <a:ext cx="4651786" cy="1117334"/>
          <a:chOff x="717063" y="3533602"/>
          <a:chExt cx="4656829" cy="1117334"/>
        </a:xfrm>
      </xdr:grpSpPr>
      <xdr:cxnSp macro="">
        <xdr:nvCxnSpPr>
          <xdr:cNvPr id="17" name="29 Conector recto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8 Conector angular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" name="3 Rectángulo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pensiones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24" name="4 Rectángulo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10.009.149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+ 0,88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  <xdr:twoCellAnchor>
    <xdr:from>
      <xdr:col>0</xdr:col>
      <xdr:colOff>726588</xdr:colOff>
      <xdr:row>25</xdr:row>
      <xdr:rowOff>95250</xdr:rowOff>
    </xdr:from>
    <xdr:to>
      <xdr:col>4</xdr:col>
      <xdr:colOff>1030492</xdr:colOff>
      <xdr:row>31</xdr:row>
      <xdr:rowOff>69584</xdr:rowOff>
    </xdr:to>
    <xdr:grpSp>
      <xdr:nvGrpSpPr>
        <xdr:cNvPr id="37" name="Grupo 36">
          <a:extLst>
            <a:ext uri="{FF2B5EF4-FFF2-40B4-BE49-F238E27FC236}">
              <a16:creationId xmlns:a16="http://schemas.microsoft.com/office/drawing/2014/main" id="{A641EEB3-2DC5-4B8D-AE44-2BD0731A638E}"/>
            </a:ext>
          </a:extLst>
        </xdr:cNvPr>
        <xdr:cNvGrpSpPr/>
      </xdr:nvGrpSpPr>
      <xdr:grpSpPr>
        <a:xfrm>
          <a:off x="726588" y="4712074"/>
          <a:ext cx="4651786" cy="1117334"/>
          <a:chOff x="717063" y="3533602"/>
          <a:chExt cx="4656829" cy="1117334"/>
        </a:xfrm>
      </xdr:grpSpPr>
      <xdr:cxnSp macro="">
        <xdr:nvCxnSpPr>
          <xdr:cNvPr id="38" name="29 Conector recto">
            <a:extLst>
              <a:ext uri="{FF2B5EF4-FFF2-40B4-BE49-F238E27FC236}">
                <a16:creationId xmlns:a16="http://schemas.microsoft.com/office/drawing/2014/main" id="{D8C98060-ADDC-C6F0-F81F-BCB897BC93C8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8 Conector angular">
            <a:extLst>
              <a:ext uri="{FF2B5EF4-FFF2-40B4-BE49-F238E27FC236}">
                <a16:creationId xmlns:a16="http://schemas.microsoft.com/office/drawing/2014/main" id="{5C381064-1035-13AE-BE5E-EADD3D2C6D04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0" name="3 Rectángulo">
            <a:extLst>
              <a:ext uri="{FF2B5EF4-FFF2-40B4-BE49-F238E27FC236}">
                <a16:creationId xmlns:a16="http://schemas.microsoft.com/office/drawing/2014/main" id="{DD50DA54-8CB8-918B-04AA-02019BFBDCAE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Nómina de pensiones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1" name="4 Rectángulo">
            <a:extLst>
              <a:ext uri="{FF2B5EF4-FFF2-40B4-BE49-F238E27FC236}">
                <a16:creationId xmlns:a16="http://schemas.microsoft.com/office/drawing/2014/main" id="{0F90A806-815A-0A77-9D45-20685596A4B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11.902.111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miles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+ 10,76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  <xdr:twoCellAnchor>
    <xdr:from>
      <xdr:col>0</xdr:col>
      <xdr:colOff>726588</xdr:colOff>
      <xdr:row>32</xdr:row>
      <xdr:rowOff>19050</xdr:rowOff>
    </xdr:from>
    <xdr:to>
      <xdr:col>4</xdr:col>
      <xdr:colOff>1030492</xdr:colOff>
      <xdr:row>37</xdr:row>
      <xdr:rowOff>174359</xdr:rowOff>
    </xdr:to>
    <xdr:grpSp>
      <xdr:nvGrpSpPr>
        <xdr:cNvPr id="42" name="Grupo 41">
          <a:extLst>
            <a:ext uri="{FF2B5EF4-FFF2-40B4-BE49-F238E27FC236}">
              <a16:creationId xmlns:a16="http://schemas.microsoft.com/office/drawing/2014/main" id="{FD3D9DB2-3B26-4617-A80B-D80FFB6A3B27}"/>
            </a:ext>
          </a:extLst>
        </xdr:cNvPr>
        <xdr:cNvGrpSpPr/>
      </xdr:nvGrpSpPr>
      <xdr:grpSpPr>
        <a:xfrm>
          <a:off x="726588" y="5980579"/>
          <a:ext cx="4651786" cy="1119015"/>
          <a:chOff x="717063" y="3533602"/>
          <a:chExt cx="4656829" cy="1117334"/>
        </a:xfrm>
      </xdr:grpSpPr>
      <xdr:cxnSp macro="">
        <xdr:nvCxnSpPr>
          <xdr:cNvPr id="43" name="29 Conector recto">
            <a:extLst>
              <a:ext uri="{FF2B5EF4-FFF2-40B4-BE49-F238E27FC236}">
                <a16:creationId xmlns:a16="http://schemas.microsoft.com/office/drawing/2014/main" id="{C8247235-3663-6C63-E18B-E3A84298CB63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" name="8 Conector angular">
            <a:extLst>
              <a:ext uri="{FF2B5EF4-FFF2-40B4-BE49-F238E27FC236}">
                <a16:creationId xmlns:a16="http://schemas.microsoft.com/office/drawing/2014/main" id="{F36E3AD5-D3D6-650D-E8B5-E726ECA19F09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" name="3 Rectángulo">
            <a:extLst>
              <a:ext uri="{FF2B5EF4-FFF2-40B4-BE49-F238E27FC236}">
                <a16:creationId xmlns:a16="http://schemas.microsoft.com/office/drawing/2014/main" id="{8E254E5F-0ABC-85B0-BBB7-E4221D969F3D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</a:t>
            </a:r>
            <a:r>
              <a:rPr lang="es-ES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de la pensión media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6" name="4 Rectángulo">
            <a:extLst>
              <a:ext uri="{FF2B5EF4-FFF2-40B4-BE49-F238E27FC236}">
                <a16:creationId xmlns:a16="http://schemas.microsoft.com/office/drawing/2014/main" id="{5CAAD7C1-3317-CEB1-A13B-DC7A11BBD86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1.189,12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+ 9,80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  <xdr:twoCellAnchor>
    <xdr:from>
      <xdr:col>0</xdr:col>
      <xdr:colOff>726588</xdr:colOff>
      <xdr:row>38</xdr:row>
      <xdr:rowOff>143048</xdr:rowOff>
    </xdr:from>
    <xdr:to>
      <xdr:col>4</xdr:col>
      <xdr:colOff>1030492</xdr:colOff>
      <xdr:row>44</xdr:row>
      <xdr:rowOff>117382</xdr:rowOff>
    </xdr:to>
    <xdr:grpSp>
      <xdr:nvGrpSpPr>
        <xdr:cNvPr id="47" name="Grupo 46">
          <a:extLst>
            <a:ext uri="{FF2B5EF4-FFF2-40B4-BE49-F238E27FC236}">
              <a16:creationId xmlns:a16="http://schemas.microsoft.com/office/drawing/2014/main" id="{C7DA0111-00DB-4286-BA6E-76F29DA51946}"/>
            </a:ext>
          </a:extLst>
        </xdr:cNvPr>
        <xdr:cNvGrpSpPr/>
      </xdr:nvGrpSpPr>
      <xdr:grpSpPr>
        <a:xfrm>
          <a:off x="726588" y="7258783"/>
          <a:ext cx="4651786" cy="1117334"/>
          <a:chOff x="717063" y="3533602"/>
          <a:chExt cx="4656829" cy="1117334"/>
        </a:xfrm>
      </xdr:grpSpPr>
      <xdr:cxnSp macro="">
        <xdr:nvCxnSpPr>
          <xdr:cNvPr id="48" name="29 Conector recto">
            <a:extLst>
              <a:ext uri="{FF2B5EF4-FFF2-40B4-BE49-F238E27FC236}">
                <a16:creationId xmlns:a16="http://schemas.microsoft.com/office/drawing/2014/main" id="{F0BBD14F-7F23-811F-24F2-3E6B49EBFCCF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" name="8 Conector angular">
            <a:extLst>
              <a:ext uri="{FF2B5EF4-FFF2-40B4-BE49-F238E27FC236}">
                <a16:creationId xmlns:a16="http://schemas.microsoft.com/office/drawing/2014/main" id="{41F9C0C5-A4C6-76FB-6521-B915E68F625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0" name="3 Rectángulo">
            <a:extLst>
              <a:ext uri="{FF2B5EF4-FFF2-40B4-BE49-F238E27FC236}">
                <a16:creationId xmlns:a16="http://schemas.microsoft.com/office/drawing/2014/main" id="{B30D7502-90EE-B05F-33B4-3D3357A3419C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 de la pensión media de jubilación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1" name="4 Rectángulo">
            <a:extLst>
              <a:ext uri="{FF2B5EF4-FFF2-40B4-BE49-F238E27FC236}">
                <a16:creationId xmlns:a16="http://schemas.microsoft.com/office/drawing/2014/main" id="{C9A037AF-9910-4B96-4C6C-3C17309853B9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1.368,31 €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+ 9,83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  <xdr:twoCellAnchor>
    <xdr:from>
      <xdr:col>0</xdr:col>
      <xdr:colOff>726588</xdr:colOff>
      <xdr:row>45</xdr:row>
      <xdr:rowOff>57150</xdr:rowOff>
    </xdr:from>
    <xdr:to>
      <xdr:col>4</xdr:col>
      <xdr:colOff>1030492</xdr:colOff>
      <xdr:row>50</xdr:row>
      <xdr:rowOff>202934</xdr:rowOff>
    </xdr:to>
    <xdr:grpSp>
      <xdr:nvGrpSpPr>
        <xdr:cNvPr id="52" name="Grupo 51">
          <a:extLst>
            <a:ext uri="{FF2B5EF4-FFF2-40B4-BE49-F238E27FC236}">
              <a16:creationId xmlns:a16="http://schemas.microsoft.com/office/drawing/2014/main" id="{17050F1A-5425-488C-9EA6-13AF85EDB34E}"/>
            </a:ext>
          </a:extLst>
        </xdr:cNvPr>
        <xdr:cNvGrpSpPr/>
      </xdr:nvGrpSpPr>
      <xdr:grpSpPr>
        <a:xfrm>
          <a:off x="726588" y="8517591"/>
          <a:ext cx="4651786" cy="1120696"/>
          <a:chOff x="717063" y="3533602"/>
          <a:chExt cx="4656829" cy="1117334"/>
        </a:xfrm>
      </xdr:grpSpPr>
      <xdr:cxnSp macro="">
        <xdr:nvCxnSpPr>
          <xdr:cNvPr id="53" name="29 Conector recto">
            <a:extLst>
              <a:ext uri="{FF2B5EF4-FFF2-40B4-BE49-F238E27FC236}">
                <a16:creationId xmlns:a16="http://schemas.microsoft.com/office/drawing/2014/main" id="{5296C5C9-45FE-257B-437C-4C38E32A3DD1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8 Conector angular">
            <a:extLst>
              <a:ext uri="{FF2B5EF4-FFF2-40B4-BE49-F238E27FC236}">
                <a16:creationId xmlns:a16="http://schemas.microsoft.com/office/drawing/2014/main" id="{875871AD-1393-30AF-EC27-2DC93991C68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5" name="3 Rectángulo">
            <a:extLst>
              <a:ext uri="{FF2B5EF4-FFF2-40B4-BE49-F238E27FC236}">
                <a16:creationId xmlns:a16="http://schemas.microsoft.com/office/drawing/2014/main" id="{5AEB327A-9D9D-FC3E-1ED8-ADB374C85CE5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pensionistas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6" name="4 Rectángulo">
            <a:extLst>
              <a:ext uri="{FF2B5EF4-FFF2-40B4-BE49-F238E27FC236}">
                <a16:creationId xmlns:a16="http://schemas.microsoft.com/office/drawing/2014/main" id="{A3EE9E25-427F-EDA0-9934-5341F281759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9.067.433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+ 0,80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ENERO 2023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16</xdr:row>
      <xdr:rowOff>110490</xdr:rowOff>
    </xdr:from>
    <xdr:to>
      <xdr:col>6</xdr:col>
      <xdr:colOff>739140</xdr:colOff>
      <xdr:row>30</xdr:row>
      <xdr:rowOff>106680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C00-000052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00000000-0008-0000-0C00-000053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00000000-0008-0000-0C00-000054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00000000-0008-0000-0C00-000055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00000000-0008-0000-0C00-000056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C00-000057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00000000-0008-0000-0C00-000058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00000000-0008-0000-0C00-000059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C00-00005A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C00-00005B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0000000-0008-0000-0C00-00005C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00000000-0008-0000-0C00-00005D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0000000-0008-0000-0C00-00005E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00000000-0008-0000-0C00-00005F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00000000-0008-0000-0C00-00006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00000000-0008-0000-0C00-00006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00000000-0008-0000-0C00-00006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00000000-0008-0000-0C00-00006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00000000-0008-0000-0C00-00006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00000000-0008-0000-0C00-00006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C00-00006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00000000-0008-0000-0C00-00006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00000000-0008-0000-0C00-00006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00000000-0008-0000-0C00-00006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00000000-0008-0000-0C00-00006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00000000-0008-0000-0C00-00006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00000000-0008-0000-0C00-00006C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0000000-0008-0000-0C00-00006D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C00-00006E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C00-00006F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00000000-0008-0000-0C00-00007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00000000-0008-0000-0C00-00007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00000000-0008-0000-0C00-00007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00000000-0008-0000-0C00-00007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00000000-0008-0000-0C00-00007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00000000-0008-0000-0C00-00007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00000000-0008-0000-0C00-00007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00000000-0008-0000-0C00-00007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00000000-0008-0000-0C00-00007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00000000-0008-0000-0C00-00007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C00-00007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00000000-0008-0000-0C00-00007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00000000-0008-0000-0C00-00007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00000000-0008-0000-0C00-00007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00000000-0008-0000-0C00-00007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0000000-0008-0000-0C00-00007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00000000-0008-0000-0C00-00008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00000000-0008-0000-0C00-00008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C00-00008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C00-00008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00000000-0008-0000-0C00-00008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00000000-0008-0000-0C00-00008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00000000-0008-0000-0C00-00008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00000000-0008-0000-0C00-00008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00000000-0008-0000-0C00-000088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00000000-0008-0000-0C00-000089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00000000-0008-0000-0C00-00008A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00000000-0008-0000-0C00-00008B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00000000-0008-0000-0C00-00008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0000000-0008-0000-0C00-00008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C00-00008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00000000-0008-0000-0C00-00008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0000000-0008-0000-0C00-00009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00000000-0008-0000-0C00-00009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00000000-0008-0000-0C00-00009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00000000-0008-0000-0C00-00009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00000000-0008-0000-0C00-00009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00000000-0008-0000-0C00-00009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C00-00009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C00-00009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00000000-0008-0000-0C00-000098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0000000-0008-0000-0C00-000099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C00-00009A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0000000-0008-0000-0C00-00009B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00000000-0008-0000-0C00-00009C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00000000-0008-0000-0C00-00009D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00000000-0008-0000-0C00-00009E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00000000-0008-0000-0C00-00009F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00000000-0008-0000-0C00-0000A0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00000000-0008-0000-0C00-0000A1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C00-0000A2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0000000-0008-0000-0C00-0000A3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00000000-0008-0000-0C00-0000A4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00000000-0008-0000-0C00-0000A5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397808</xdr:colOff>
      <xdr:row>1</xdr:row>
      <xdr:rowOff>101415</xdr:rowOff>
    </xdr:from>
    <xdr:to>
      <xdr:col>12</xdr:col>
      <xdr:colOff>455598</xdr:colOff>
      <xdr:row>10</xdr:row>
      <xdr:rowOff>8005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4674AB0-3D51-4DFC-8221-51B927DC6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123826</xdr:colOff>
      <xdr:row>14</xdr:row>
      <xdr:rowOff>9525</xdr:rowOff>
    </xdr:from>
    <xdr:to>
      <xdr:col>17</xdr:col>
      <xdr:colOff>295276</xdr:colOff>
      <xdr:row>26</xdr:row>
      <xdr:rowOff>333375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7D5F7C-5ACA-48FB-96A8-27DF3B15D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333375</xdr:colOff>
      <xdr:row>1</xdr:row>
      <xdr:rowOff>285750</xdr:rowOff>
    </xdr:from>
    <xdr:to>
      <xdr:col>15</xdr:col>
      <xdr:colOff>438150</xdr:colOff>
      <xdr:row>13</xdr:row>
      <xdr:rowOff>14288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02B3DCB-2CF9-49F5-ACA1-C8FEE719DE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409574</xdr:colOff>
      <xdr:row>28</xdr:row>
      <xdr:rowOff>195261</xdr:rowOff>
    </xdr:from>
    <xdr:to>
      <xdr:col>20</xdr:col>
      <xdr:colOff>371474</xdr:colOff>
      <xdr:row>50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67E44B-84B0-4B99-B6FE-7653B88BD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L/CUADERN/2008/cuadern%20MAYO%202008/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SGGEPEE/AR_ECO/EASE/INF_MENSUAL/Avances/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ance"/>
      <sheetName val="Gráficos"/>
      <sheetName val="Ranking"/>
      <sheetName val="ESPAÑA"/>
      <sheetName val="Gráficos1"/>
      <sheetName val="Datos_Gráficos1"/>
    </sheetNames>
    <sheetDataSet>
      <sheetData sheetId="0">
        <row r="50">
          <cell r="O50">
            <v>1</v>
          </cell>
        </row>
      </sheetData>
      <sheetData sheetId="1">
        <row r="1">
          <cell r="A1" t="str">
            <v>PAÍS VASCO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  <cell r="D34" t="str">
            <v>. MEDIAS ANUALES</v>
          </cell>
        </row>
        <row r="35">
          <cell r="A35" t="str">
            <v>06</v>
          </cell>
          <cell r="B35">
            <v>18674002.760000002</v>
          </cell>
          <cell r="D35" t="str">
            <v>. MEDIAS ANUALES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  <sheetName val="tabla-9675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24 de enero de 2023</v>
          </cell>
        </row>
        <row r="53">
          <cell r="P53">
            <v>2</v>
          </cell>
          <cell r="Q53" t="str">
            <v>24 de febrero de 2023</v>
          </cell>
        </row>
        <row r="54">
          <cell r="P54">
            <v>3</v>
          </cell>
          <cell r="Q54" t="str">
            <v>28 de marzo de 2023</v>
          </cell>
        </row>
        <row r="55">
          <cell r="P55">
            <v>4</v>
          </cell>
          <cell r="Q55" t="str">
            <v>25 de abril de 2023</v>
          </cell>
        </row>
        <row r="56">
          <cell r="P56">
            <v>5</v>
          </cell>
          <cell r="Q56" t="str">
            <v>26 de mayo de 2023</v>
          </cell>
        </row>
        <row r="57">
          <cell r="P57">
            <v>6</v>
          </cell>
          <cell r="Q57" t="str">
            <v>28 de junio de 2023</v>
          </cell>
        </row>
        <row r="58">
          <cell r="P58">
            <v>7</v>
          </cell>
          <cell r="Q58" t="str">
            <v>25 de julio de 2023</v>
          </cell>
        </row>
        <row r="59">
          <cell r="P59">
            <v>8</v>
          </cell>
          <cell r="Q59" t="str">
            <v>29 de agosto de 2023</v>
          </cell>
        </row>
        <row r="60">
          <cell r="P60">
            <v>9</v>
          </cell>
          <cell r="Q60" t="str">
            <v>26 de septiembre de 2023</v>
          </cell>
        </row>
        <row r="61">
          <cell r="P61">
            <v>10</v>
          </cell>
          <cell r="Q61" t="str">
            <v>24 de octubre de 2023</v>
          </cell>
        </row>
        <row r="62">
          <cell r="P62">
            <v>11</v>
          </cell>
          <cell r="Q62" t="str">
            <v>28 de noviembre de 2023</v>
          </cell>
        </row>
        <row r="63">
          <cell r="P63">
            <v>12</v>
          </cell>
          <cell r="Q63" t="str">
            <v>26 de diciembre de 2023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842.37682948000031</v>
          </cell>
          <cell r="D3">
            <v>0.10398563422947604</v>
          </cell>
          <cell r="E3">
            <v>0.10764764673042793</v>
          </cell>
        </row>
        <row r="4">
          <cell r="A4">
            <v>2</v>
          </cell>
          <cell r="B4" t="str">
            <v>CATALUÑA</v>
          </cell>
          <cell r="C4">
            <v>2183.4474051899983</v>
          </cell>
          <cell r="D4">
            <v>0.10751431056579475</v>
          </cell>
          <cell r="E4">
            <v>0.10764764673042793</v>
          </cell>
        </row>
        <row r="5">
          <cell r="A5">
            <v>3</v>
          </cell>
          <cell r="B5" t="str">
            <v>GALICIA</v>
          </cell>
          <cell r="C5">
            <v>782.26771131999965</v>
          </cell>
          <cell r="D5">
            <v>0.10126814384540461</v>
          </cell>
          <cell r="E5">
            <v>0.10764764673042793</v>
          </cell>
        </row>
        <row r="6">
          <cell r="A6">
            <v>4</v>
          </cell>
          <cell r="B6" t="str">
            <v>ANDALUCÍA</v>
          </cell>
          <cell r="C6">
            <v>1728.7561116400004</v>
          </cell>
          <cell r="D6">
            <v>0.10812286148960393</v>
          </cell>
          <cell r="E6">
            <v>0.10764764673042793</v>
          </cell>
        </row>
        <row r="7">
          <cell r="A7">
            <v>5</v>
          </cell>
          <cell r="B7" t="str">
            <v>ASTURIAS</v>
          </cell>
          <cell r="C7">
            <v>417.78643410000024</v>
          </cell>
          <cell r="D7">
            <v>9.1420541752842865E-2</v>
          </cell>
          <cell r="E7">
            <v>0.10764764673042793</v>
          </cell>
        </row>
        <row r="8">
          <cell r="A8">
            <v>6</v>
          </cell>
          <cell r="B8" t="str">
            <v>CANTABRIA</v>
          </cell>
          <cell r="C8">
            <v>181.35197992000005</v>
          </cell>
          <cell r="D8">
            <v>0.10272448343874041</v>
          </cell>
          <cell r="E8">
            <v>0.10764764673042793</v>
          </cell>
        </row>
        <row r="9">
          <cell r="A9">
            <v>7</v>
          </cell>
          <cell r="B9" t="str">
            <v>RIOJA (LA)</v>
          </cell>
          <cell r="C9">
            <v>84.53046599999999</v>
          </cell>
          <cell r="D9">
            <v>0.10899557490245848</v>
          </cell>
          <cell r="E9">
            <v>0.10764764673042793</v>
          </cell>
        </row>
        <row r="10">
          <cell r="A10">
            <v>8</v>
          </cell>
          <cell r="B10" t="str">
            <v>MURCIA</v>
          </cell>
          <cell r="C10">
            <v>269.14449037000009</v>
          </cell>
          <cell r="D10">
            <v>0.10937907272229874</v>
          </cell>
          <cell r="E10">
            <v>0.10764764673042793</v>
          </cell>
        </row>
        <row r="11">
          <cell r="A11">
            <v>9</v>
          </cell>
          <cell r="B11" t="str">
            <v>C. VALENCIANA</v>
          </cell>
          <cell r="C11">
            <v>1123.8154809399998</v>
          </cell>
          <cell r="D11">
            <v>0.1085149693670997</v>
          </cell>
          <cell r="E11">
            <v>0.10764764673042793</v>
          </cell>
        </row>
        <row r="12">
          <cell r="A12">
            <v>10</v>
          </cell>
          <cell r="B12" t="str">
            <v>ARAGÓN</v>
          </cell>
          <cell r="C12">
            <v>388.31728390000018</v>
          </cell>
          <cell r="D12">
            <v>0.10566266966669891</v>
          </cell>
          <cell r="E12">
            <v>0.10764764673042793</v>
          </cell>
        </row>
        <row r="13">
          <cell r="A13">
            <v>11</v>
          </cell>
          <cell r="B13" t="str">
            <v>CASTILLA - LA MANCHA</v>
          </cell>
          <cell r="C13">
            <v>422.50608772000021</v>
          </cell>
          <cell r="D13">
            <v>0.10942448507997593</v>
          </cell>
          <cell r="E13">
            <v>0.10764764673042793</v>
          </cell>
        </row>
        <row r="14">
          <cell r="A14">
            <v>12</v>
          </cell>
          <cell r="B14" t="str">
            <v>CANARIAS</v>
          </cell>
          <cell r="C14">
            <v>379.23368918000017</v>
          </cell>
          <cell r="D14">
            <v>0.11381854980114636</v>
          </cell>
          <cell r="E14">
            <v>0.10764764673042793</v>
          </cell>
        </row>
        <row r="15">
          <cell r="A15">
            <v>13</v>
          </cell>
          <cell r="B15" t="str">
            <v>NAVARRA</v>
          </cell>
          <cell r="C15">
            <v>193.88026895999991</v>
          </cell>
          <cell r="D15">
            <v>0.10856899078621618</v>
          </cell>
          <cell r="E15">
            <v>0.10764764673042793</v>
          </cell>
        </row>
        <row r="16">
          <cell r="A16">
            <v>14</v>
          </cell>
          <cell r="B16" t="str">
            <v>EXTREMADURA</v>
          </cell>
          <cell r="C16">
            <v>232.24924767999983</v>
          </cell>
          <cell r="D16">
            <v>0.10748909425574271</v>
          </cell>
          <cell r="E16">
            <v>0.10764764673042793</v>
          </cell>
        </row>
        <row r="17">
          <cell r="A17">
            <v>15</v>
          </cell>
          <cell r="B17" t="str">
            <v>ILLES BALEARS</v>
          </cell>
          <cell r="C17">
            <v>225.32273006999986</v>
          </cell>
          <cell r="D17">
            <v>0.11387100470746914</v>
          </cell>
          <cell r="E17">
            <v>0.10764764673042793</v>
          </cell>
        </row>
        <row r="18">
          <cell r="A18">
            <v>16</v>
          </cell>
          <cell r="B18" t="str">
            <v>MADRID</v>
          </cell>
          <cell r="C18">
            <v>1692.46078003</v>
          </cell>
          <cell r="D18">
            <v>0.11488210516980946</v>
          </cell>
          <cell r="E18">
            <v>0.10764764673042793</v>
          </cell>
        </row>
        <row r="19">
          <cell r="A19">
            <v>17</v>
          </cell>
          <cell r="B19" t="str">
            <v>CASTILLA Y LEÓN</v>
          </cell>
          <cell r="C19">
            <v>734.18545742999981</v>
          </cell>
          <cell r="D19">
            <v>0.10442082106927986</v>
          </cell>
          <cell r="E19">
            <v>0.10764764673042793</v>
          </cell>
        </row>
        <row r="20">
          <cell r="A20">
            <v>18</v>
          </cell>
          <cell r="B20" t="str">
            <v>CEUTA</v>
          </cell>
          <cell r="C20">
            <v>10.71343345</v>
          </cell>
          <cell r="D20">
            <v>0.10202312211624753</v>
          </cell>
          <cell r="E20">
            <v>0.10764764673042793</v>
          </cell>
        </row>
        <row r="21">
          <cell r="A21">
            <v>19</v>
          </cell>
          <cell r="B21" t="str">
            <v>MELILLA</v>
          </cell>
          <cell r="C21">
            <v>9.7646932199999998</v>
          </cell>
          <cell r="D21">
            <v>0.13275920408587316</v>
          </cell>
          <cell r="E21">
            <v>0.10764764673042793</v>
          </cell>
        </row>
        <row r="26">
          <cell r="A26">
            <v>1</v>
          </cell>
          <cell r="B26" t="str">
            <v>PAÍS VASCO</v>
          </cell>
          <cell r="C26">
            <v>571321</v>
          </cell>
          <cell r="D26">
            <v>5.8025615069758896E-3</v>
          </cell>
          <cell r="E26">
            <v>8.7782253890853479E-3</v>
          </cell>
        </row>
        <row r="27">
          <cell r="A27">
            <v>2</v>
          </cell>
          <cell r="B27" t="str">
            <v>CATALUÑA</v>
          </cell>
          <cell r="C27">
            <v>1765797</v>
          </cell>
          <cell r="D27">
            <v>7.6150445204776762E-3</v>
          </cell>
          <cell r="E27">
            <v>8.7782253890853479E-3</v>
          </cell>
        </row>
        <row r="28">
          <cell r="A28">
            <v>3</v>
          </cell>
          <cell r="B28" t="str">
            <v>GALICIA</v>
          </cell>
          <cell r="C28">
            <v>770119</v>
          </cell>
          <cell r="D28">
            <v>1.0841235692884421E-3</v>
          </cell>
          <cell r="E28">
            <v>8.7782253890853479E-3</v>
          </cell>
        </row>
        <row r="29">
          <cell r="A29">
            <v>4</v>
          </cell>
          <cell r="B29" t="str">
            <v>ANDALUCÍA</v>
          </cell>
          <cell r="C29">
            <v>1626822</v>
          </cell>
          <cell r="D29">
            <v>1.0282158526702112E-2</v>
          </cell>
          <cell r="E29">
            <v>8.7782253890853479E-3</v>
          </cell>
        </row>
        <row r="30">
          <cell r="A30">
            <v>5</v>
          </cell>
          <cell r="B30" t="str">
            <v>ASTURIAS</v>
          </cell>
          <cell r="C30">
            <v>299797</v>
          </cell>
          <cell r="D30">
            <v>-3.5100198435781271E-3</v>
          </cell>
          <cell r="E30">
            <v>8.7782253890853479E-3</v>
          </cell>
        </row>
        <row r="31">
          <cell r="A31">
            <v>6</v>
          </cell>
          <cell r="B31" t="str">
            <v>CANTABRIA</v>
          </cell>
          <cell r="C31">
            <v>144277</v>
          </cell>
          <cell r="D31">
            <v>3.7987629669313794E-3</v>
          </cell>
          <cell r="E31">
            <v>8.7782253890853479E-3</v>
          </cell>
        </row>
        <row r="32">
          <cell r="A32">
            <v>7</v>
          </cell>
          <cell r="B32" t="str">
            <v>RIOJA (LA)</v>
          </cell>
          <cell r="C32">
            <v>72124</v>
          </cell>
          <cell r="D32">
            <v>7.7125132733470991E-3</v>
          </cell>
          <cell r="E32">
            <v>8.7782253890853479E-3</v>
          </cell>
        </row>
        <row r="33">
          <cell r="A33">
            <v>8</v>
          </cell>
          <cell r="B33" t="str">
            <v>MURCIA</v>
          </cell>
          <cell r="C33">
            <v>255934</v>
          </cell>
          <cell r="D33">
            <v>9.4781308794584795E-3</v>
          </cell>
          <cell r="E33">
            <v>8.7782253890853479E-3</v>
          </cell>
        </row>
        <row r="34">
          <cell r="A34">
            <v>9</v>
          </cell>
          <cell r="B34" t="str">
            <v>C. VALENCIANA</v>
          </cell>
          <cell r="C34">
            <v>1025251</v>
          </cell>
          <cell r="D34">
            <v>9.4908291749211671E-3</v>
          </cell>
          <cell r="E34">
            <v>8.7782253890853479E-3</v>
          </cell>
        </row>
        <row r="35">
          <cell r="A35">
            <v>10</v>
          </cell>
          <cell r="B35" t="str">
            <v>ARAGÓN</v>
          </cell>
          <cell r="C35">
            <v>308506</v>
          </cell>
          <cell r="D35">
            <v>5.3476284359572634E-3</v>
          </cell>
          <cell r="E35">
            <v>8.7782253890853479E-3</v>
          </cell>
        </row>
        <row r="36">
          <cell r="A36">
            <v>11</v>
          </cell>
          <cell r="B36" t="str">
            <v>CASTILLA - LA MANCHA</v>
          </cell>
          <cell r="C36">
            <v>383858</v>
          </cell>
          <cell r="D36">
            <v>9.308000147245199E-3</v>
          </cell>
          <cell r="E36">
            <v>8.7782253890853479E-3</v>
          </cell>
        </row>
        <row r="37">
          <cell r="A37">
            <v>12</v>
          </cell>
          <cell r="B37" t="str">
            <v>CANARIAS</v>
          </cell>
          <cell r="C37">
            <v>350321</v>
          </cell>
          <cell r="D37">
            <v>1.743150973370633E-2</v>
          </cell>
          <cell r="E37">
            <v>8.7782253890853479E-3</v>
          </cell>
        </row>
        <row r="38">
          <cell r="A38">
            <v>13</v>
          </cell>
          <cell r="B38" t="str">
            <v>NAVARRA</v>
          </cell>
          <cell r="C38">
            <v>142045</v>
          </cell>
          <cell r="D38">
            <v>9.7531153810610505E-3</v>
          </cell>
          <cell r="E38">
            <v>8.7782253890853479E-3</v>
          </cell>
        </row>
        <row r="39">
          <cell r="A39">
            <v>14</v>
          </cell>
          <cell r="B39" t="str">
            <v>EXTREMADURA</v>
          </cell>
          <cell r="C39">
            <v>234035</v>
          </cell>
          <cell r="D39">
            <v>7.5164988441123182E-3</v>
          </cell>
          <cell r="E39">
            <v>8.7782253890853479E-3</v>
          </cell>
        </row>
        <row r="40">
          <cell r="A40">
            <v>15</v>
          </cell>
          <cell r="B40" t="str">
            <v>ILLES BALEARS</v>
          </cell>
          <cell r="C40">
            <v>203157</v>
          </cell>
          <cell r="D40">
            <v>1.2282502541207441E-2</v>
          </cell>
          <cell r="E40">
            <v>8.7782253890853479E-3</v>
          </cell>
        </row>
        <row r="41">
          <cell r="A41">
            <v>16</v>
          </cell>
          <cell r="B41" t="str">
            <v>MADRID</v>
          </cell>
          <cell r="C41">
            <v>1219290</v>
          </cell>
          <cell r="D41">
            <v>1.8405451140693696E-2</v>
          </cell>
          <cell r="E41">
            <v>8.7782253890853479E-3</v>
          </cell>
        </row>
        <row r="42">
          <cell r="A42">
            <v>17</v>
          </cell>
          <cell r="B42" t="str">
            <v>CASTILLA Y LEÓN</v>
          </cell>
          <cell r="C42">
            <v>619083</v>
          </cell>
          <cell r="D42">
            <v>3.1516451749851182E-3</v>
          </cell>
          <cell r="E42">
            <v>8.7782253890853479E-3</v>
          </cell>
        </row>
        <row r="43">
          <cell r="A43">
            <v>18</v>
          </cell>
          <cell r="B43" t="str">
            <v>CEUTA</v>
          </cell>
          <cell r="C43">
            <v>8934</v>
          </cell>
          <cell r="D43">
            <v>1.2327692480107455E-3</v>
          </cell>
          <cell r="E43">
            <v>8.7782253890853479E-3</v>
          </cell>
        </row>
        <row r="44">
          <cell r="A44">
            <v>19</v>
          </cell>
          <cell r="B44" t="str">
            <v>MELILLA</v>
          </cell>
          <cell r="C44">
            <v>8478</v>
          </cell>
          <cell r="D44">
            <v>2.7138357160164661E-2</v>
          </cell>
          <cell r="E44">
            <v>8.7782253890853479E-3</v>
          </cell>
        </row>
        <row r="49">
          <cell r="A49">
            <v>1</v>
          </cell>
          <cell r="B49" t="str">
            <v>PAÍS VASCO</v>
          </cell>
          <cell r="C49">
            <v>1474.4370143579533</v>
          </cell>
          <cell r="D49">
            <v>9.7616646129230267E-2</v>
          </cell>
          <cell r="E49">
            <v>9.8009075585675731E-2</v>
          </cell>
        </row>
        <row r="50">
          <cell r="A50">
            <v>2</v>
          </cell>
          <cell r="B50" t="str">
            <v>CATALUÑA</v>
          </cell>
          <cell r="C50">
            <v>1236.5223211898076</v>
          </cell>
          <cell r="D50">
            <v>9.9144277954741566E-2</v>
          </cell>
          <cell r="E50">
            <v>9.8009075585675731E-2</v>
          </cell>
        </row>
        <row r="51">
          <cell r="A51">
            <v>3</v>
          </cell>
          <cell r="B51" t="str">
            <v>GALICIA</v>
          </cell>
          <cell r="C51">
            <v>1015.7751091974094</v>
          </cell>
          <cell r="D51">
            <v>0.10007552603962777</v>
          </cell>
          <cell r="E51">
            <v>9.8009075585675731E-2</v>
          </cell>
        </row>
        <row r="52">
          <cell r="A52">
            <v>4</v>
          </cell>
          <cell r="B52" t="str">
            <v>ANDALUCÍA</v>
          </cell>
          <cell r="C52">
            <v>1062.6584295270168</v>
          </cell>
          <cell r="D52">
            <v>9.6844928060080937E-2</v>
          </cell>
          <cell r="E52">
            <v>9.8009075585675731E-2</v>
          </cell>
        </row>
        <row r="53">
          <cell r="A53">
            <v>5</v>
          </cell>
          <cell r="B53" t="str">
            <v>ASTURIAS</v>
          </cell>
          <cell r="C53">
            <v>1393.5644255946534</v>
          </cell>
          <cell r="D53">
            <v>9.5264943438286842E-2</v>
          </cell>
          <cell r="E53">
            <v>9.8009075585675731E-2</v>
          </cell>
        </row>
        <row r="54">
          <cell r="A54">
            <v>6</v>
          </cell>
          <cell r="B54" t="str">
            <v>CANTABRIA</v>
          </cell>
          <cell r="C54">
            <v>1256.970826396446</v>
          </cell>
          <cell r="D54">
            <v>9.855134726348358E-2</v>
          </cell>
          <cell r="E54">
            <v>9.8009075585675731E-2</v>
          </cell>
        </row>
        <row r="55">
          <cell r="A55">
            <v>7</v>
          </cell>
          <cell r="B55" t="str">
            <v>RIOJA (LA)</v>
          </cell>
          <cell r="C55">
            <v>1172.0157783816758</v>
          </cell>
          <cell r="D55">
            <v>0.10050789316896958</v>
          </cell>
          <cell r="E55">
            <v>9.8009075585675731E-2</v>
          </cell>
        </row>
        <row r="56">
          <cell r="A56">
            <v>8</v>
          </cell>
          <cell r="B56" t="str">
            <v>MURCIA</v>
          </cell>
          <cell r="C56">
            <v>1051.6167854603143</v>
          </cell>
          <cell r="D56">
            <v>9.8962957974935595E-2</v>
          </cell>
          <cell r="E56">
            <v>9.8009075585675731E-2</v>
          </cell>
        </row>
        <row r="57">
          <cell r="A57">
            <v>9</v>
          </cell>
          <cell r="B57" t="str">
            <v>C. VALENCIANA</v>
          </cell>
          <cell r="C57">
            <v>1096.1369273865616</v>
          </cell>
          <cell r="D57">
            <v>9.8093154816585093E-2</v>
          </cell>
          <cell r="E57">
            <v>9.8009075585675731E-2</v>
          </cell>
        </row>
        <row r="58">
          <cell r="A58">
            <v>10</v>
          </cell>
          <cell r="B58" t="str">
            <v>ARAGÓN</v>
          </cell>
          <cell r="C58">
            <v>1258.7025338243022</v>
          </cell>
          <cell r="D58">
            <v>9.9781447126706224E-2</v>
          </cell>
          <cell r="E58">
            <v>9.8009075585675731E-2</v>
          </cell>
        </row>
        <row r="59">
          <cell r="A59">
            <v>11</v>
          </cell>
          <cell r="B59" t="str">
            <v>CASTILLA - LA MANCHA</v>
          </cell>
          <cell r="C59">
            <v>1100.6832936137848</v>
          </cell>
          <cell r="D59">
            <v>9.9193194662209327E-2</v>
          </cell>
          <cell r="E59">
            <v>9.8009075585675731E-2</v>
          </cell>
        </row>
        <row r="60">
          <cell r="A60">
            <v>12</v>
          </cell>
          <cell r="B60" t="str">
            <v>CANARIAS</v>
          </cell>
          <cell r="C60">
            <v>1082.5319897465472</v>
          </cell>
          <cell r="D60">
            <v>9.4735654582457141E-2</v>
          </cell>
          <cell r="E60">
            <v>9.8009075585675731E-2</v>
          </cell>
        </row>
        <row r="61">
          <cell r="A61">
            <v>13</v>
          </cell>
          <cell r="B61" t="str">
            <v>NAVARRA</v>
          </cell>
          <cell r="C61">
            <v>1364.921461227075</v>
          </cell>
          <cell r="D61">
            <v>9.786142166826961E-2</v>
          </cell>
          <cell r="E61">
            <v>9.8009075585675731E-2</v>
          </cell>
        </row>
        <row r="62">
          <cell r="A62">
            <v>14</v>
          </cell>
          <cell r="B62" t="str">
            <v>EXTREMADURA</v>
          </cell>
          <cell r="C62">
            <v>992.36972111008959</v>
          </cell>
          <cell r="D62">
            <v>9.9226757602803861E-2</v>
          </cell>
          <cell r="E62">
            <v>9.8009075585675731E-2</v>
          </cell>
        </row>
        <row r="63">
          <cell r="A63">
            <v>15</v>
          </cell>
          <cell r="B63" t="str">
            <v>ILLES BALEARS</v>
          </cell>
          <cell r="C63">
            <v>1109.1064057354652</v>
          </cell>
          <cell r="D63">
            <v>0.10035588080524627</v>
          </cell>
          <cell r="E63">
            <v>9.8009075585675731E-2</v>
          </cell>
        </row>
        <row r="64">
          <cell r="A64">
            <v>16</v>
          </cell>
          <cell r="B64" t="str">
            <v>MADRID</v>
          </cell>
          <cell r="C64">
            <v>1388.0707461145421</v>
          </cell>
          <cell r="D64">
            <v>9.4733049514861278E-2</v>
          </cell>
          <cell r="E64">
            <v>9.8009075585675731E-2</v>
          </cell>
        </row>
        <row r="65">
          <cell r="A65">
            <v>17</v>
          </cell>
          <cell r="B65" t="str">
            <v>CASTILLA Y LEÓN</v>
          </cell>
          <cell r="C65">
            <v>1185.9241126472539</v>
          </cell>
          <cell r="D65">
            <v>0.10095101411774055</v>
          </cell>
          <cell r="E65">
            <v>9.8009075585675731E-2</v>
          </cell>
        </row>
        <row r="66">
          <cell r="A66">
            <v>18</v>
          </cell>
          <cell r="B66" t="str">
            <v>CEUTA</v>
          </cell>
          <cell r="C66">
            <v>1199.1754477277816</v>
          </cell>
          <cell r="D66">
            <v>0.10066625460524703</v>
          </cell>
          <cell r="E66">
            <v>9.8009075585675731E-2</v>
          </cell>
        </row>
        <row r="67">
          <cell r="A67">
            <v>19</v>
          </cell>
          <cell r="B67" t="str">
            <v>MELILLA</v>
          </cell>
          <cell r="C67">
            <v>1151.7684854918612</v>
          </cell>
          <cell r="D67">
            <v>0.10283020411946198</v>
          </cell>
          <cell r="E67">
            <v>9.8009075585675731E-2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51"/>
  <sheetViews>
    <sheetView showGridLines="0" showRowColHeaders="0" tabSelected="1" zoomScale="85" zoomScaleNormal="85" workbookViewId="0">
      <selection activeCell="H30" sqref="H30"/>
    </sheetView>
  </sheetViews>
  <sheetFormatPr baseColWidth="10" defaultRowHeight="15"/>
  <cols>
    <col min="1" max="1" width="13.85546875" customWidth="1"/>
    <col min="3" max="3" width="26.28515625" customWidth="1"/>
    <col min="4" max="4" width="13.7109375" customWidth="1"/>
    <col min="5" max="5" width="20" customWidth="1"/>
  </cols>
  <sheetData>
    <row r="1" spans="1:18">
      <c r="A1" s="15"/>
      <c r="B1" s="15"/>
      <c r="C1" s="15"/>
      <c r="D1" s="15"/>
      <c r="E1" s="15"/>
    </row>
    <row r="2" spans="1:18">
      <c r="A2" s="15"/>
      <c r="B2" s="15"/>
      <c r="C2" s="15"/>
      <c r="D2" s="15"/>
      <c r="E2" s="15"/>
    </row>
    <row r="3" spans="1:18">
      <c r="A3" s="15"/>
      <c r="B3" s="15"/>
      <c r="C3" s="15"/>
      <c r="D3" s="15"/>
      <c r="E3" s="15"/>
    </row>
    <row r="4" spans="1:18" ht="15.75">
      <c r="A4" s="15"/>
      <c r="B4" s="15"/>
      <c r="C4" s="15"/>
      <c r="D4" s="15"/>
      <c r="E4" s="15"/>
      <c r="H4" s="7"/>
    </row>
    <row r="5" spans="1:18">
      <c r="A5" s="15"/>
      <c r="B5" s="15"/>
      <c r="C5" s="15"/>
      <c r="D5" s="15"/>
      <c r="E5" s="15"/>
    </row>
    <row r="6" spans="1:18">
      <c r="A6" s="15"/>
      <c r="B6" s="15"/>
      <c r="C6" s="15"/>
      <c r="D6" s="15"/>
      <c r="E6" s="15"/>
    </row>
    <row r="7" spans="1:18">
      <c r="A7" s="15"/>
      <c r="B7" s="15"/>
      <c r="C7" s="15"/>
      <c r="D7" s="15"/>
      <c r="E7" s="15"/>
    </row>
    <row r="8" spans="1:18">
      <c r="A8" s="15"/>
      <c r="B8" s="15"/>
      <c r="C8" s="15"/>
      <c r="D8" s="15"/>
      <c r="E8" s="15"/>
    </row>
    <row r="9" spans="1:18">
      <c r="A9" s="15"/>
      <c r="B9" s="15"/>
      <c r="C9" s="15"/>
      <c r="D9" s="15"/>
      <c r="E9" s="15"/>
    </row>
    <row r="10" spans="1:18">
      <c r="A10" s="15"/>
      <c r="B10" s="15"/>
      <c r="C10" s="15"/>
      <c r="D10" s="15"/>
      <c r="E10" s="15"/>
    </row>
    <row r="11" spans="1:18">
      <c r="A11" s="15"/>
      <c r="B11" s="15"/>
      <c r="C11" s="15"/>
      <c r="D11" s="15"/>
      <c r="E11" s="15"/>
      <c r="L11" s="162"/>
      <c r="M11" s="162"/>
    </row>
    <row r="12" spans="1:18">
      <c r="A12" s="15"/>
      <c r="B12" s="15"/>
      <c r="C12" s="15"/>
      <c r="D12" s="15"/>
      <c r="E12" s="15"/>
      <c r="L12" s="162"/>
      <c r="M12" s="162"/>
    </row>
    <row r="13" spans="1:18">
      <c r="A13" s="15"/>
      <c r="B13" s="15"/>
      <c r="C13" s="15"/>
      <c r="D13" s="15"/>
      <c r="E13" s="15"/>
      <c r="L13" s="162"/>
      <c r="M13" s="162"/>
    </row>
    <row r="14" spans="1:18">
      <c r="A14" s="15"/>
      <c r="B14" s="15"/>
      <c r="C14" s="15"/>
      <c r="D14" s="15"/>
      <c r="E14" s="15"/>
    </row>
    <row r="15" spans="1:18" ht="15.75">
      <c r="A15" s="15"/>
      <c r="B15" s="15"/>
      <c r="C15" s="15"/>
      <c r="D15" s="15"/>
      <c r="E15" s="15"/>
      <c r="P15" s="166"/>
      <c r="Q15" s="167"/>
      <c r="R15" s="168"/>
    </row>
    <row r="16" spans="1:18" ht="15.75">
      <c r="A16" s="15"/>
      <c r="B16" s="15"/>
      <c r="C16" s="15"/>
      <c r="D16" s="15"/>
      <c r="E16" s="15"/>
      <c r="P16" s="166"/>
      <c r="Q16" s="167"/>
      <c r="R16" s="168"/>
    </row>
    <row r="17" spans="1:13">
      <c r="A17" s="15"/>
      <c r="B17" s="15"/>
      <c r="C17" s="15"/>
      <c r="D17" s="15"/>
      <c r="E17" s="15"/>
    </row>
    <row r="18" spans="1:13" ht="1.35" customHeight="1">
      <c r="A18" s="15"/>
      <c r="B18" s="15"/>
      <c r="C18" s="15"/>
      <c r="D18" s="15"/>
      <c r="E18" s="15"/>
      <c r="L18" s="167"/>
      <c r="M18" s="168"/>
    </row>
    <row r="19" spans="1:13">
      <c r="A19" s="15"/>
      <c r="B19" s="15"/>
      <c r="C19" s="15"/>
      <c r="D19" s="15"/>
      <c r="E19" s="15"/>
    </row>
    <row r="20" spans="1:13">
      <c r="A20" s="15"/>
      <c r="B20" s="15"/>
      <c r="C20" s="15"/>
      <c r="D20" s="15"/>
      <c r="E20" s="15"/>
    </row>
    <row r="21" spans="1:13">
      <c r="A21" s="15"/>
      <c r="B21" s="15"/>
      <c r="C21" s="15"/>
      <c r="D21" s="15"/>
      <c r="E21" s="15"/>
    </row>
    <row r="22" spans="1:13">
      <c r="A22" s="15"/>
      <c r="B22" s="15"/>
      <c r="C22" s="15"/>
      <c r="D22" s="15"/>
      <c r="E22" s="15"/>
    </row>
    <row r="23" spans="1:13">
      <c r="A23" s="15"/>
      <c r="B23" s="15"/>
      <c r="C23" s="15"/>
      <c r="D23" s="15"/>
      <c r="E23" s="15"/>
    </row>
    <row r="24" spans="1:13">
      <c r="A24" s="15"/>
      <c r="B24" s="15"/>
      <c r="C24" s="15"/>
      <c r="D24" s="15"/>
      <c r="E24" s="15"/>
    </row>
    <row r="25" spans="1:13">
      <c r="A25" s="15"/>
      <c r="B25" s="15"/>
      <c r="C25" s="15"/>
      <c r="D25" s="15"/>
      <c r="E25" s="15"/>
    </row>
    <row r="26" spans="1:13">
      <c r="A26" s="15"/>
      <c r="B26" s="15"/>
      <c r="C26" s="15"/>
      <c r="D26" s="15"/>
      <c r="E26" s="15"/>
    </row>
    <row r="27" spans="1:13">
      <c r="A27" s="15"/>
      <c r="B27" s="15"/>
      <c r="C27" s="15"/>
      <c r="D27" s="15"/>
      <c r="E27" s="15"/>
    </row>
    <row r="28" spans="1:13">
      <c r="A28" s="15"/>
      <c r="B28" s="15"/>
      <c r="C28" s="15"/>
      <c r="D28" s="15"/>
      <c r="E28" s="15"/>
    </row>
    <row r="29" spans="1:13">
      <c r="A29" s="15"/>
      <c r="B29" s="15"/>
      <c r="C29" s="15"/>
      <c r="D29" s="15"/>
      <c r="E29" s="15"/>
    </row>
    <row r="30" spans="1:13">
      <c r="A30" s="15"/>
      <c r="B30" s="15"/>
      <c r="C30" s="15"/>
      <c r="D30" s="15"/>
      <c r="E30" s="15"/>
    </row>
    <row r="31" spans="1:13">
      <c r="A31" s="15"/>
      <c r="B31" s="15"/>
      <c r="C31" s="15"/>
      <c r="D31" s="15"/>
      <c r="E31" s="15"/>
    </row>
    <row r="32" spans="1:13" ht="15.75">
      <c r="A32" s="15"/>
      <c r="B32" s="15"/>
      <c r="C32" s="15"/>
      <c r="D32" s="15"/>
      <c r="E32" s="15"/>
      <c r="I32" s="16"/>
    </row>
    <row r="33" spans="1:10" ht="15.75">
      <c r="A33" s="15"/>
      <c r="B33" s="15"/>
      <c r="C33" s="15"/>
      <c r="D33" s="15"/>
      <c r="E33" s="15"/>
      <c r="J33" s="166"/>
    </row>
    <row r="34" spans="1:10">
      <c r="A34" s="15"/>
      <c r="B34" s="15"/>
      <c r="C34" s="15"/>
      <c r="D34" s="15"/>
      <c r="E34" s="15"/>
    </row>
    <row r="35" spans="1:10">
      <c r="A35" s="15"/>
      <c r="B35" s="15"/>
      <c r="C35" s="15"/>
      <c r="D35" s="15"/>
      <c r="E35" s="15"/>
    </row>
    <row r="36" spans="1:10">
      <c r="A36" s="15"/>
      <c r="B36" s="15"/>
      <c r="C36" s="15"/>
      <c r="D36" s="15"/>
      <c r="E36" s="15"/>
    </row>
    <row r="37" spans="1:10">
      <c r="A37" s="15"/>
      <c r="B37" s="15"/>
      <c r="C37" s="15"/>
      <c r="D37" s="15"/>
      <c r="E37" s="15"/>
    </row>
    <row r="38" spans="1:10">
      <c r="A38" s="15"/>
      <c r="B38" s="15"/>
      <c r="C38" s="15"/>
      <c r="D38" s="15"/>
      <c r="E38" s="15"/>
    </row>
    <row r="39" spans="1:10">
      <c r="A39" s="15"/>
      <c r="B39" s="15"/>
      <c r="C39" s="15"/>
      <c r="D39" s="15"/>
      <c r="E39" s="15"/>
    </row>
    <row r="40" spans="1:10">
      <c r="A40" s="15"/>
      <c r="B40" s="15"/>
      <c r="C40" s="15"/>
      <c r="D40" s="15"/>
      <c r="E40" s="15"/>
    </row>
    <row r="41" spans="1:10">
      <c r="A41" s="15"/>
      <c r="B41" s="15"/>
      <c r="C41" s="15"/>
      <c r="D41" s="15"/>
      <c r="E41" s="15"/>
    </row>
    <row r="42" spans="1:10">
      <c r="A42" s="15"/>
      <c r="B42" s="15"/>
      <c r="C42" s="15"/>
      <c r="D42" s="15"/>
      <c r="E42" s="15"/>
    </row>
    <row r="43" spans="1:10">
      <c r="A43" s="15"/>
      <c r="B43" s="15"/>
      <c r="C43" s="15"/>
      <c r="D43" s="15"/>
      <c r="E43" s="15"/>
    </row>
    <row r="44" spans="1:10">
      <c r="A44" s="15"/>
      <c r="B44" s="15"/>
      <c r="C44" s="15"/>
      <c r="D44" s="15"/>
      <c r="E44" s="15"/>
    </row>
    <row r="45" spans="1:10" ht="15.75">
      <c r="A45" s="15"/>
      <c r="B45" s="15"/>
      <c r="C45" s="15"/>
      <c r="D45" s="15"/>
      <c r="E45" s="15"/>
      <c r="G45" s="166"/>
    </row>
    <row r="46" spans="1:10">
      <c r="A46" s="15"/>
      <c r="B46" s="15"/>
      <c r="C46" s="15"/>
      <c r="D46" s="15"/>
      <c r="E46" s="15"/>
    </row>
    <row r="47" spans="1:10">
      <c r="A47" s="15"/>
      <c r="B47" s="15"/>
      <c r="C47" s="15"/>
      <c r="D47" s="15"/>
      <c r="E47" s="15"/>
    </row>
    <row r="48" spans="1:10" ht="15.75">
      <c r="A48" s="15"/>
      <c r="B48" s="15"/>
      <c r="C48" s="15"/>
      <c r="D48" s="15"/>
      <c r="E48" s="15"/>
      <c r="G48" s="17"/>
      <c r="J48" s="17"/>
    </row>
    <row r="49" spans="1:14">
      <c r="A49" s="15"/>
      <c r="B49" s="15"/>
      <c r="C49" s="15"/>
      <c r="D49" s="15"/>
      <c r="E49" s="15"/>
    </row>
    <row r="50" spans="1:14" ht="15.75">
      <c r="A50" s="15"/>
      <c r="B50" s="15"/>
      <c r="C50" s="15"/>
      <c r="D50" s="15"/>
      <c r="E50" s="15"/>
      <c r="G50" s="17"/>
    </row>
    <row r="51" spans="1:14" ht="31.5" customHeight="1">
      <c r="A51" s="15"/>
      <c r="B51" s="15"/>
      <c r="C51" s="15"/>
      <c r="D51" s="15"/>
      <c r="E51" s="15"/>
      <c r="N51" s="378"/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A1:HZ129"/>
  <sheetViews>
    <sheetView showGridLines="0" showRowColHeaders="0" showOutlineSymbols="0" zoomScaleNormal="100" workbookViewId="0">
      <pane ySplit="9" topLeftCell="A61" activePane="bottomLeft" state="frozen"/>
      <selection activeCell="Q29" sqref="Q29"/>
      <selection pane="bottomLeft" activeCell="L82" sqref="L82"/>
    </sheetView>
  </sheetViews>
  <sheetFormatPr baseColWidth="10" defaultColWidth="11.42578125" defaultRowHeight="15.75"/>
  <cols>
    <col min="1" max="1" width="2.7109375" style="94" customWidth="1"/>
    <col min="2" max="2" width="8" style="93" customWidth="1"/>
    <col min="3" max="3" width="24.7109375" style="94" customWidth="1"/>
    <col min="4" max="9" width="18.7109375" style="94" customWidth="1"/>
    <col min="10" max="11" width="11.42578125" style="94"/>
    <col min="12" max="12" width="34.85546875" style="94" customWidth="1"/>
    <col min="13" max="16384" width="11.42578125" style="94"/>
  </cols>
  <sheetData>
    <row r="1" spans="1:234" s="1" customFormat="1" ht="15.75" customHeight="1">
      <c r="B1" s="6"/>
      <c r="E1" s="87"/>
    </row>
    <row r="2" spans="1:234" s="1" customFormat="1">
      <c r="B2" s="6"/>
      <c r="E2" s="87"/>
    </row>
    <row r="3" spans="1:234" s="1" customFormat="1" ht="18.75">
      <c r="B3" s="9"/>
      <c r="C3" s="88" t="s">
        <v>46</v>
      </c>
      <c r="D3" s="89"/>
      <c r="E3" s="90"/>
      <c r="F3" s="89"/>
      <c r="G3" s="89"/>
      <c r="H3" s="89"/>
      <c r="I3" s="89"/>
    </row>
    <row r="4" spans="1:234" s="1" customFormat="1">
      <c r="B4" s="6"/>
      <c r="C4" s="91"/>
      <c r="D4" s="89"/>
      <c r="E4" s="90"/>
      <c r="F4" s="89"/>
      <c r="G4" s="89"/>
      <c r="H4" s="89"/>
      <c r="I4" s="89"/>
    </row>
    <row r="5" spans="1:234" s="1" customFormat="1" ht="18.75">
      <c r="B5" s="8"/>
      <c r="C5" s="92" t="s">
        <v>223</v>
      </c>
      <c r="D5" s="89"/>
      <c r="E5" s="90"/>
      <c r="F5" s="89"/>
      <c r="G5" s="89"/>
      <c r="H5" s="89"/>
      <c r="I5" s="89"/>
      <c r="K5" s="7" t="s">
        <v>173</v>
      </c>
    </row>
    <row r="6" spans="1:234" ht="9" customHeight="1">
      <c r="A6" s="258"/>
      <c r="B6" s="259"/>
      <c r="C6" s="260"/>
      <c r="D6" s="261"/>
      <c r="E6" s="262"/>
      <c r="F6" s="261"/>
      <c r="G6" s="261"/>
      <c r="H6" s="261"/>
      <c r="I6" s="261"/>
    </row>
    <row r="7" spans="1:234" ht="18.75" customHeight="1">
      <c r="A7" s="258"/>
      <c r="B7" s="459" t="s">
        <v>162</v>
      </c>
      <c r="C7" s="461" t="s">
        <v>47</v>
      </c>
      <c r="D7" s="319" t="s">
        <v>48</v>
      </c>
      <c r="E7" s="320"/>
      <c r="F7" s="319" t="s">
        <v>49</v>
      </c>
      <c r="G7" s="319"/>
      <c r="H7" s="319" t="s">
        <v>50</v>
      </c>
      <c r="I7" s="319"/>
    </row>
    <row r="8" spans="1:234" ht="24" customHeight="1">
      <c r="A8" s="258"/>
      <c r="B8" s="460"/>
      <c r="C8" s="462"/>
      <c r="D8" s="264" t="s">
        <v>7</v>
      </c>
      <c r="E8" s="321" t="s">
        <v>51</v>
      </c>
      <c r="F8" s="264" t="s">
        <v>7</v>
      </c>
      <c r="G8" s="321" t="s">
        <v>51</v>
      </c>
      <c r="H8" s="264" t="s">
        <v>7</v>
      </c>
      <c r="I8" s="321" t="s">
        <v>51</v>
      </c>
    </row>
    <row r="9" spans="1:234" ht="24" hidden="1" customHeight="1">
      <c r="B9" s="95"/>
      <c r="C9" s="96"/>
      <c r="D9" s="97"/>
      <c r="E9" s="98"/>
      <c r="F9" s="97"/>
      <c r="G9" s="98"/>
      <c r="H9" s="97"/>
      <c r="I9" s="98"/>
    </row>
    <row r="10" spans="1:234" s="104" customFormat="1" ht="18" customHeight="1">
      <c r="A10" s="103"/>
      <c r="B10" s="93"/>
      <c r="C10" s="99" t="s">
        <v>52</v>
      </c>
      <c r="D10" s="100">
        <v>204024</v>
      </c>
      <c r="E10" s="101">
        <v>1031.6132625083317</v>
      </c>
      <c r="F10" s="100">
        <v>948513</v>
      </c>
      <c r="G10" s="101">
        <v>1234.3639240263444</v>
      </c>
      <c r="H10" s="100">
        <v>392931</v>
      </c>
      <c r="I10" s="101">
        <v>784.66393427853779</v>
      </c>
      <c r="J10" s="102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103"/>
      <c r="BS10" s="103"/>
      <c r="BT10" s="103"/>
      <c r="BU10" s="103"/>
      <c r="BV10" s="103"/>
      <c r="BW10" s="103"/>
      <c r="BX10" s="103"/>
      <c r="BY10" s="103"/>
      <c r="BZ10" s="103"/>
      <c r="CA10" s="103"/>
      <c r="CB10" s="103"/>
      <c r="CC10" s="103"/>
      <c r="CD10" s="103"/>
      <c r="CE10" s="103"/>
      <c r="CF10" s="103"/>
      <c r="CG10" s="103"/>
      <c r="CH10" s="103"/>
      <c r="CI10" s="103"/>
      <c r="CJ10" s="103"/>
      <c r="CK10" s="103"/>
      <c r="CL10" s="103"/>
      <c r="CM10" s="103"/>
      <c r="CN10" s="103"/>
      <c r="CO10" s="103"/>
      <c r="CP10" s="103"/>
      <c r="CQ10" s="103"/>
      <c r="CR10" s="103"/>
      <c r="CS10" s="103"/>
      <c r="CT10" s="103"/>
      <c r="CU10" s="103"/>
      <c r="CV10" s="103"/>
      <c r="CW10" s="103"/>
      <c r="CX10" s="103"/>
      <c r="CY10" s="103"/>
      <c r="CZ10" s="103"/>
      <c r="DA10" s="103"/>
      <c r="DB10" s="103"/>
      <c r="DC10" s="103"/>
      <c r="DD10" s="103"/>
      <c r="DE10" s="103"/>
      <c r="DF10" s="103"/>
      <c r="DG10" s="103"/>
      <c r="DH10" s="103"/>
      <c r="DI10" s="103"/>
      <c r="DJ10" s="103"/>
      <c r="DK10" s="103"/>
      <c r="DL10" s="103"/>
      <c r="DM10" s="103"/>
      <c r="DN10" s="103"/>
      <c r="DO10" s="103"/>
      <c r="DP10" s="103"/>
      <c r="DQ10" s="103"/>
      <c r="DR10" s="103"/>
      <c r="DS10" s="103"/>
      <c r="DT10" s="103"/>
      <c r="DU10" s="103"/>
      <c r="DV10" s="103"/>
      <c r="DW10" s="103"/>
      <c r="DX10" s="103"/>
      <c r="DY10" s="103"/>
      <c r="DZ10" s="103"/>
      <c r="EA10" s="103"/>
      <c r="EB10" s="103"/>
      <c r="EC10" s="103"/>
      <c r="ED10" s="103"/>
      <c r="EE10" s="103"/>
      <c r="EF10" s="103"/>
      <c r="EG10" s="103"/>
      <c r="EH10" s="103"/>
      <c r="EI10" s="103"/>
      <c r="EJ10" s="103"/>
      <c r="EK10" s="103"/>
      <c r="EL10" s="103"/>
      <c r="EM10" s="103"/>
      <c r="EN10" s="103"/>
      <c r="EO10" s="103"/>
      <c r="EP10" s="103"/>
      <c r="EQ10" s="103"/>
      <c r="ER10" s="103"/>
      <c r="ES10" s="103"/>
      <c r="ET10" s="103"/>
      <c r="EU10" s="103"/>
      <c r="EV10" s="103"/>
      <c r="EW10" s="103"/>
      <c r="EX10" s="103"/>
      <c r="EY10" s="103"/>
      <c r="EZ10" s="103"/>
      <c r="FA10" s="103"/>
      <c r="FB10" s="103"/>
      <c r="FC10" s="103"/>
      <c r="FD10" s="103"/>
      <c r="FE10" s="103"/>
      <c r="FF10" s="103"/>
      <c r="FG10" s="103"/>
      <c r="FH10" s="103"/>
      <c r="FI10" s="103"/>
      <c r="FJ10" s="103"/>
      <c r="FK10" s="103"/>
      <c r="FL10" s="103"/>
      <c r="FM10" s="103"/>
      <c r="FN10" s="103"/>
      <c r="FO10" s="103"/>
      <c r="FP10" s="103"/>
      <c r="FQ10" s="103"/>
      <c r="FR10" s="103"/>
      <c r="FS10" s="103"/>
      <c r="FT10" s="103"/>
      <c r="FU10" s="103"/>
      <c r="FV10" s="103"/>
      <c r="FW10" s="103"/>
      <c r="FX10" s="103"/>
      <c r="FY10" s="103"/>
      <c r="FZ10" s="103"/>
      <c r="GA10" s="103"/>
      <c r="GB10" s="103"/>
      <c r="GC10" s="103"/>
      <c r="GD10" s="103"/>
      <c r="GE10" s="103"/>
      <c r="GF10" s="103"/>
      <c r="GG10" s="103"/>
      <c r="GH10" s="103"/>
      <c r="GI10" s="103"/>
      <c r="GJ10" s="103"/>
      <c r="GK10" s="103"/>
      <c r="GL10" s="103"/>
      <c r="GM10" s="103"/>
      <c r="GN10" s="103"/>
      <c r="GO10" s="103"/>
      <c r="GP10" s="103"/>
      <c r="GQ10" s="103"/>
      <c r="GR10" s="103"/>
      <c r="GS10" s="103"/>
      <c r="GT10" s="103"/>
      <c r="GU10" s="103"/>
      <c r="GV10" s="103"/>
      <c r="GW10" s="103"/>
      <c r="GX10" s="103"/>
      <c r="GY10" s="103"/>
      <c r="GZ10" s="103"/>
      <c r="HA10" s="103"/>
      <c r="HB10" s="103"/>
      <c r="HC10" s="103"/>
      <c r="HD10" s="103"/>
      <c r="HE10" s="103"/>
      <c r="HF10" s="103"/>
      <c r="HG10" s="103"/>
      <c r="HH10" s="103"/>
      <c r="HI10" s="103"/>
      <c r="HJ10" s="103"/>
      <c r="HK10" s="103"/>
      <c r="HL10" s="103"/>
      <c r="HM10" s="103"/>
      <c r="HN10" s="103"/>
      <c r="HO10" s="103"/>
      <c r="HP10" s="103"/>
      <c r="HQ10" s="103"/>
      <c r="HR10" s="103"/>
      <c r="HS10" s="103"/>
      <c r="HT10" s="103"/>
      <c r="HU10" s="103"/>
      <c r="HV10" s="103"/>
      <c r="HW10" s="103"/>
      <c r="HX10" s="103"/>
      <c r="HY10" s="103"/>
      <c r="HZ10" s="103"/>
    </row>
    <row r="11" spans="1:234" s="108" customFormat="1" ht="18" customHeight="1">
      <c r="B11" s="93">
        <v>4</v>
      </c>
      <c r="C11" s="105" t="s">
        <v>53</v>
      </c>
      <c r="D11" s="106">
        <v>9953</v>
      </c>
      <c r="E11" s="107">
        <v>1022.4520978599418</v>
      </c>
      <c r="F11" s="106">
        <v>67132</v>
      </c>
      <c r="G11" s="107">
        <v>1113.3384606446998</v>
      </c>
      <c r="H11" s="106">
        <v>28561</v>
      </c>
      <c r="I11" s="107">
        <v>713.62763523686147</v>
      </c>
    </row>
    <row r="12" spans="1:234" s="108" customFormat="1" ht="18" customHeight="1">
      <c r="B12" s="93">
        <v>11</v>
      </c>
      <c r="C12" s="105" t="s">
        <v>54</v>
      </c>
      <c r="D12" s="106">
        <v>36039</v>
      </c>
      <c r="E12" s="107">
        <v>1117.1488484697131</v>
      </c>
      <c r="F12" s="106">
        <v>121791</v>
      </c>
      <c r="G12" s="107">
        <v>1405.3629296089202</v>
      </c>
      <c r="H12" s="106">
        <v>56552</v>
      </c>
      <c r="I12" s="107">
        <v>877.19827698401468</v>
      </c>
    </row>
    <row r="13" spans="1:234" s="108" customFormat="1" ht="18" customHeight="1">
      <c r="B13" s="93">
        <v>14</v>
      </c>
      <c r="C13" s="105" t="s">
        <v>55</v>
      </c>
      <c r="D13" s="106">
        <v>15404</v>
      </c>
      <c r="E13" s="107">
        <v>962.49380096078949</v>
      </c>
      <c r="F13" s="106">
        <v>108990</v>
      </c>
      <c r="G13" s="107">
        <v>1133.3011262501145</v>
      </c>
      <c r="H13" s="106">
        <v>43069</v>
      </c>
      <c r="I13" s="107">
        <v>727.10151640391007</v>
      </c>
    </row>
    <row r="14" spans="1:234" s="108" customFormat="1" ht="18" customHeight="1">
      <c r="B14" s="93">
        <v>18</v>
      </c>
      <c r="C14" s="105" t="s">
        <v>56</v>
      </c>
      <c r="D14" s="106">
        <v>21944</v>
      </c>
      <c r="E14" s="107">
        <v>1031.0825533175357</v>
      </c>
      <c r="F14" s="106">
        <v>117129</v>
      </c>
      <c r="G14" s="107">
        <v>1163.8600609584305</v>
      </c>
      <c r="H14" s="106">
        <v>45228</v>
      </c>
      <c r="I14" s="107">
        <v>712.77184664367189</v>
      </c>
    </row>
    <row r="15" spans="1:234" s="108" customFormat="1" ht="18" customHeight="1">
      <c r="B15" s="93">
        <v>21</v>
      </c>
      <c r="C15" s="105" t="s">
        <v>57</v>
      </c>
      <c r="D15" s="106">
        <v>11875</v>
      </c>
      <c r="E15" s="107">
        <v>978.17861726315789</v>
      </c>
      <c r="F15" s="106">
        <v>59376</v>
      </c>
      <c r="G15" s="107">
        <v>1264.6268192535701</v>
      </c>
      <c r="H15" s="106">
        <v>25032</v>
      </c>
      <c r="I15" s="107">
        <v>804.93199824224985</v>
      </c>
    </row>
    <row r="16" spans="1:234" s="108" customFormat="1" ht="18" customHeight="1">
      <c r="B16" s="93">
        <v>23</v>
      </c>
      <c r="C16" s="105" t="s">
        <v>58</v>
      </c>
      <c r="D16" s="106">
        <v>21117</v>
      </c>
      <c r="E16" s="107">
        <v>956.67645925084048</v>
      </c>
      <c r="F16" s="106">
        <v>81751</v>
      </c>
      <c r="G16" s="107">
        <v>1124.8173161184573</v>
      </c>
      <c r="H16" s="106">
        <v>36375</v>
      </c>
      <c r="I16" s="107">
        <v>751.33057621993123</v>
      </c>
    </row>
    <row r="17" spans="1:234" s="108" customFormat="1" ht="18" customHeight="1">
      <c r="B17" s="93">
        <v>29</v>
      </c>
      <c r="C17" s="105" t="s">
        <v>59</v>
      </c>
      <c r="D17" s="106">
        <v>29587</v>
      </c>
      <c r="E17" s="107">
        <v>1091.6599810727685</v>
      </c>
      <c r="F17" s="106">
        <v>169382</v>
      </c>
      <c r="G17" s="107">
        <v>1247.1327750292239</v>
      </c>
      <c r="H17" s="106">
        <v>66613</v>
      </c>
      <c r="I17" s="107">
        <v>783.69461651629558</v>
      </c>
    </row>
    <row r="18" spans="1:234" s="108" customFormat="1" ht="18" customHeight="1">
      <c r="B18" s="93">
        <v>41</v>
      </c>
      <c r="C18" s="105" t="s">
        <v>60</v>
      </c>
      <c r="D18" s="106">
        <v>58105</v>
      </c>
      <c r="E18" s="107">
        <v>1006.2333602960157</v>
      </c>
      <c r="F18" s="106">
        <v>222962</v>
      </c>
      <c r="G18" s="107">
        <v>1286.2439052843085</v>
      </c>
      <c r="H18" s="106">
        <v>91501</v>
      </c>
      <c r="I18" s="107">
        <v>820.68842132872862</v>
      </c>
    </row>
    <row r="19" spans="1:234" s="108" customFormat="1" ht="18" hidden="1" customHeight="1">
      <c r="B19" s="93"/>
      <c r="C19" s="105"/>
      <c r="D19" s="106"/>
      <c r="E19" s="107"/>
      <c r="F19" s="106"/>
      <c r="G19" s="107"/>
      <c r="H19" s="106"/>
      <c r="I19" s="107"/>
    </row>
    <row r="20" spans="1:234" s="104" customFormat="1" ht="18" customHeight="1">
      <c r="A20" s="103"/>
      <c r="B20" s="93"/>
      <c r="C20" s="99" t="s">
        <v>61</v>
      </c>
      <c r="D20" s="100">
        <v>21643</v>
      </c>
      <c r="E20" s="101">
        <v>1184.9623573441759</v>
      </c>
      <c r="F20" s="100">
        <v>203059</v>
      </c>
      <c r="G20" s="101">
        <v>1436.9603000605739</v>
      </c>
      <c r="H20" s="100">
        <v>73512</v>
      </c>
      <c r="I20" s="101">
        <v>892.36719923277826</v>
      </c>
      <c r="J20" s="102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103"/>
      <c r="BE20" s="103"/>
      <c r="BF20" s="103"/>
      <c r="BG20" s="103"/>
      <c r="BH20" s="103"/>
      <c r="BI20" s="103"/>
      <c r="BJ20" s="103"/>
      <c r="BK20" s="103"/>
      <c r="BL20" s="103"/>
      <c r="BM20" s="103"/>
      <c r="BN20" s="103"/>
      <c r="BO20" s="103"/>
      <c r="BP20" s="103"/>
      <c r="BQ20" s="103"/>
      <c r="BR20" s="103"/>
      <c r="BS20" s="103"/>
      <c r="BT20" s="103"/>
      <c r="BU20" s="103"/>
      <c r="BV20" s="103"/>
      <c r="BW20" s="103"/>
      <c r="BX20" s="103"/>
      <c r="BY20" s="103"/>
      <c r="BZ20" s="103"/>
      <c r="CA20" s="103"/>
      <c r="CB20" s="103"/>
      <c r="CC20" s="103"/>
      <c r="CD20" s="103"/>
      <c r="CE20" s="103"/>
      <c r="CF20" s="103"/>
      <c r="CG20" s="103"/>
      <c r="CH20" s="103"/>
      <c r="CI20" s="103"/>
      <c r="CJ20" s="103"/>
      <c r="CK20" s="103"/>
      <c r="CL20" s="103"/>
      <c r="CM20" s="103"/>
      <c r="CN20" s="103"/>
      <c r="CO20" s="103"/>
      <c r="CP20" s="103"/>
      <c r="CQ20" s="103"/>
      <c r="CR20" s="103"/>
      <c r="CS20" s="103"/>
      <c r="CT20" s="103"/>
      <c r="CU20" s="103"/>
      <c r="CV20" s="103"/>
      <c r="CW20" s="103"/>
      <c r="CX20" s="103"/>
      <c r="CY20" s="103"/>
      <c r="CZ20" s="103"/>
      <c r="DA20" s="103"/>
      <c r="DB20" s="103"/>
      <c r="DC20" s="103"/>
      <c r="DD20" s="103"/>
      <c r="DE20" s="103"/>
      <c r="DF20" s="103"/>
      <c r="DG20" s="103"/>
      <c r="DH20" s="103"/>
      <c r="DI20" s="103"/>
      <c r="DJ20" s="103"/>
      <c r="DK20" s="103"/>
      <c r="DL20" s="103"/>
      <c r="DM20" s="103"/>
      <c r="DN20" s="103"/>
      <c r="DO20" s="103"/>
      <c r="DP20" s="103"/>
      <c r="DQ20" s="103"/>
      <c r="DR20" s="103"/>
      <c r="DS20" s="103"/>
      <c r="DT20" s="103"/>
      <c r="DU20" s="103"/>
      <c r="DV20" s="103"/>
      <c r="DW20" s="103"/>
      <c r="DX20" s="103"/>
      <c r="DY20" s="103"/>
      <c r="DZ20" s="103"/>
      <c r="EA20" s="103"/>
      <c r="EB20" s="103"/>
      <c r="EC20" s="103"/>
      <c r="ED20" s="103"/>
      <c r="EE20" s="103"/>
      <c r="EF20" s="103"/>
      <c r="EG20" s="103"/>
      <c r="EH20" s="103"/>
      <c r="EI20" s="103"/>
      <c r="EJ20" s="103"/>
      <c r="EK20" s="103"/>
      <c r="EL20" s="103"/>
      <c r="EM20" s="103"/>
      <c r="EN20" s="103"/>
      <c r="EO20" s="103"/>
      <c r="EP20" s="103"/>
      <c r="EQ20" s="103"/>
      <c r="ER20" s="103"/>
      <c r="ES20" s="103"/>
      <c r="ET20" s="103"/>
      <c r="EU20" s="103"/>
      <c r="EV20" s="103"/>
      <c r="EW20" s="103"/>
      <c r="EX20" s="103"/>
      <c r="EY20" s="103"/>
      <c r="EZ20" s="103"/>
      <c r="FA20" s="103"/>
      <c r="FB20" s="103"/>
      <c r="FC20" s="103"/>
      <c r="FD20" s="103"/>
      <c r="FE20" s="103"/>
      <c r="FF20" s="103"/>
      <c r="FG20" s="103"/>
      <c r="FH20" s="103"/>
      <c r="FI20" s="103"/>
      <c r="FJ20" s="103"/>
      <c r="FK20" s="103"/>
      <c r="FL20" s="103"/>
      <c r="FM20" s="103"/>
      <c r="FN20" s="103"/>
      <c r="FO20" s="103"/>
      <c r="FP20" s="103"/>
      <c r="FQ20" s="103"/>
      <c r="FR20" s="103"/>
      <c r="FS20" s="103"/>
      <c r="FT20" s="103"/>
      <c r="FU20" s="103"/>
      <c r="FV20" s="103"/>
      <c r="FW20" s="103"/>
      <c r="FX20" s="103"/>
      <c r="FY20" s="103"/>
      <c r="FZ20" s="103"/>
      <c r="GA20" s="103"/>
      <c r="GB20" s="103"/>
      <c r="GC20" s="103"/>
      <c r="GD20" s="103"/>
      <c r="GE20" s="103"/>
      <c r="GF20" s="103"/>
      <c r="GG20" s="103"/>
      <c r="GH20" s="103"/>
      <c r="GI20" s="103"/>
      <c r="GJ20" s="103"/>
      <c r="GK20" s="103"/>
      <c r="GL20" s="103"/>
      <c r="GM20" s="103"/>
      <c r="GN20" s="103"/>
      <c r="GO20" s="103"/>
      <c r="GP20" s="103"/>
      <c r="GQ20" s="103"/>
      <c r="GR20" s="103"/>
      <c r="GS20" s="103"/>
      <c r="GT20" s="103"/>
      <c r="GU20" s="103"/>
      <c r="GV20" s="103"/>
      <c r="GW20" s="103"/>
      <c r="GX20" s="103"/>
      <c r="GY20" s="103"/>
      <c r="GZ20" s="103"/>
      <c r="HA20" s="103"/>
      <c r="HB20" s="103"/>
      <c r="HC20" s="103"/>
      <c r="HD20" s="103"/>
      <c r="HE20" s="103"/>
      <c r="HF20" s="103"/>
      <c r="HG20" s="103"/>
      <c r="HH20" s="103"/>
      <c r="HI20" s="103"/>
      <c r="HJ20" s="103"/>
      <c r="HK20" s="103"/>
      <c r="HL20" s="103"/>
      <c r="HM20" s="103"/>
      <c r="HN20" s="103"/>
      <c r="HO20" s="103"/>
      <c r="HP20" s="103"/>
      <c r="HQ20" s="103"/>
      <c r="HR20" s="103"/>
      <c r="HS20" s="103"/>
      <c r="HT20" s="103"/>
      <c r="HU20" s="103"/>
      <c r="HV20" s="103"/>
      <c r="HW20" s="103"/>
      <c r="HX20" s="103"/>
      <c r="HY20" s="103"/>
      <c r="HZ20" s="103"/>
    </row>
    <row r="21" spans="1:234" s="108" customFormat="1" ht="18" customHeight="1">
      <c r="B21" s="93">
        <v>22</v>
      </c>
      <c r="C21" s="105" t="s">
        <v>62</v>
      </c>
      <c r="D21" s="106">
        <v>5114</v>
      </c>
      <c r="E21" s="107">
        <v>1074.0490516229959</v>
      </c>
      <c r="F21" s="106">
        <v>34111</v>
      </c>
      <c r="G21" s="107">
        <v>1302.9161047755856</v>
      </c>
      <c r="H21" s="106">
        <v>13046</v>
      </c>
      <c r="I21" s="107">
        <v>826.81696841943904</v>
      </c>
    </row>
    <row r="22" spans="1:234" s="108" customFormat="1" ht="18" customHeight="1">
      <c r="B22" s="93">
        <v>40</v>
      </c>
      <c r="C22" s="105" t="s">
        <v>63</v>
      </c>
      <c r="D22" s="106">
        <v>3314</v>
      </c>
      <c r="E22" s="107">
        <v>1080.4955039227518</v>
      </c>
      <c r="F22" s="106">
        <v>23019</v>
      </c>
      <c r="G22" s="107">
        <v>1312.321003953256</v>
      </c>
      <c r="H22" s="106">
        <v>8361</v>
      </c>
      <c r="I22" s="107">
        <v>808.44616074632222</v>
      </c>
    </row>
    <row r="23" spans="1:234" s="108" customFormat="1" ht="18" customHeight="1">
      <c r="B23" s="93">
        <v>50</v>
      </c>
      <c r="C23" s="105" t="s">
        <v>64</v>
      </c>
      <c r="D23" s="106">
        <v>13215</v>
      </c>
      <c r="E23" s="107">
        <v>1254.0818274687854</v>
      </c>
      <c r="F23" s="106">
        <v>145929</v>
      </c>
      <c r="G23" s="107">
        <v>1487.9539579521547</v>
      </c>
      <c r="H23" s="106">
        <v>52105</v>
      </c>
      <c r="I23" s="107">
        <v>922.24594626235489</v>
      </c>
    </row>
    <row r="24" spans="1:234" s="108" customFormat="1" ht="18" hidden="1" customHeight="1">
      <c r="B24" s="93"/>
      <c r="C24" s="105"/>
      <c r="D24" s="106"/>
      <c r="E24" s="107"/>
      <c r="F24" s="106"/>
      <c r="G24" s="107"/>
      <c r="H24" s="106"/>
      <c r="I24" s="107"/>
    </row>
    <row r="25" spans="1:234" s="104" customFormat="1" ht="18" customHeight="1">
      <c r="A25" s="103"/>
      <c r="B25" s="93">
        <v>33</v>
      </c>
      <c r="C25" s="99" t="s">
        <v>65</v>
      </c>
      <c r="D25" s="100">
        <v>26481</v>
      </c>
      <c r="E25" s="101">
        <v>1277.0173007061667</v>
      </c>
      <c r="F25" s="100">
        <v>184052</v>
      </c>
      <c r="G25" s="101">
        <v>1634.7968386651598</v>
      </c>
      <c r="H25" s="100">
        <v>78649</v>
      </c>
      <c r="I25" s="101">
        <v>969.58169372782868</v>
      </c>
      <c r="J25" s="102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03"/>
      <c r="BW25" s="103"/>
      <c r="BX25" s="103"/>
      <c r="BY25" s="103"/>
      <c r="BZ25" s="103"/>
      <c r="CA25" s="103"/>
      <c r="CB25" s="103"/>
      <c r="CC25" s="103"/>
      <c r="CD25" s="103"/>
      <c r="CE25" s="103"/>
      <c r="CF25" s="103"/>
      <c r="CG25" s="103"/>
      <c r="CH25" s="103"/>
      <c r="CI25" s="103"/>
      <c r="CJ25" s="103"/>
      <c r="CK25" s="103"/>
      <c r="CL25" s="103"/>
      <c r="CM25" s="103"/>
      <c r="CN25" s="103"/>
      <c r="CO25" s="103"/>
      <c r="CP25" s="103"/>
      <c r="CQ25" s="103"/>
      <c r="CR25" s="103"/>
      <c r="CS25" s="103"/>
      <c r="CT25" s="103"/>
      <c r="CU25" s="103"/>
      <c r="CV25" s="103"/>
      <c r="CW25" s="103"/>
      <c r="CX25" s="103"/>
      <c r="CY25" s="103"/>
      <c r="CZ25" s="103"/>
      <c r="DA25" s="103"/>
      <c r="DB25" s="103"/>
      <c r="DC25" s="103"/>
      <c r="DD25" s="103"/>
      <c r="DE25" s="103"/>
      <c r="DF25" s="103"/>
      <c r="DG25" s="103"/>
      <c r="DH25" s="103"/>
      <c r="DI25" s="103"/>
      <c r="DJ25" s="103"/>
      <c r="DK25" s="103"/>
      <c r="DL25" s="103"/>
      <c r="DM25" s="103"/>
      <c r="DN25" s="103"/>
      <c r="DO25" s="103"/>
      <c r="DP25" s="103"/>
      <c r="DQ25" s="103"/>
      <c r="DR25" s="103"/>
      <c r="DS25" s="103"/>
      <c r="DT25" s="103"/>
      <c r="DU25" s="103"/>
      <c r="DV25" s="103"/>
      <c r="DW25" s="103"/>
      <c r="DX25" s="103"/>
      <c r="DY25" s="103"/>
      <c r="DZ25" s="103"/>
      <c r="EA25" s="103"/>
      <c r="EB25" s="103"/>
      <c r="EC25" s="103"/>
      <c r="ED25" s="103"/>
      <c r="EE25" s="103"/>
      <c r="EF25" s="103"/>
      <c r="EG25" s="103"/>
      <c r="EH25" s="103"/>
      <c r="EI25" s="103"/>
      <c r="EJ25" s="103"/>
      <c r="EK25" s="103"/>
      <c r="EL25" s="103"/>
      <c r="EM25" s="103"/>
      <c r="EN25" s="103"/>
      <c r="EO25" s="103"/>
      <c r="EP25" s="103"/>
      <c r="EQ25" s="103"/>
      <c r="ER25" s="103"/>
      <c r="ES25" s="103"/>
      <c r="ET25" s="103"/>
      <c r="EU25" s="103"/>
      <c r="EV25" s="103"/>
      <c r="EW25" s="103"/>
      <c r="EX25" s="103"/>
      <c r="EY25" s="103"/>
      <c r="EZ25" s="103"/>
      <c r="FA25" s="103"/>
      <c r="FB25" s="103"/>
      <c r="FC25" s="103"/>
      <c r="FD25" s="103"/>
      <c r="FE25" s="103"/>
      <c r="FF25" s="103"/>
      <c r="FG25" s="103"/>
      <c r="FH25" s="103"/>
      <c r="FI25" s="103"/>
      <c r="FJ25" s="103"/>
      <c r="FK25" s="103"/>
      <c r="FL25" s="103"/>
      <c r="FM25" s="103"/>
      <c r="FN25" s="103"/>
      <c r="FO25" s="103"/>
      <c r="FP25" s="103"/>
      <c r="FQ25" s="103"/>
      <c r="FR25" s="103"/>
      <c r="FS25" s="103"/>
      <c r="FT25" s="103"/>
      <c r="FU25" s="103"/>
      <c r="FV25" s="103"/>
      <c r="FW25" s="103"/>
      <c r="FX25" s="103"/>
      <c r="FY25" s="103"/>
      <c r="FZ25" s="103"/>
      <c r="GA25" s="103"/>
      <c r="GB25" s="103"/>
      <c r="GC25" s="103"/>
      <c r="GD25" s="103"/>
      <c r="GE25" s="103"/>
      <c r="GF25" s="103"/>
      <c r="GG25" s="103"/>
      <c r="GH25" s="103"/>
      <c r="GI25" s="103"/>
      <c r="GJ25" s="103"/>
      <c r="GK25" s="103"/>
      <c r="GL25" s="103"/>
      <c r="GM25" s="103"/>
      <c r="GN25" s="103"/>
      <c r="GO25" s="103"/>
      <c r="GP25" s="103"/>
      <c r="GQ25" s="103"/>
      <c r="GR25" s="103"/>
      <c r="GS25" s="103"/>
      <c r="GT25" s="103"/>
      <c r="GU25" s="103"/>
      <c r="GV25" s="103"/>
      <c r="GW25" s="103"/>
      <c r="GX25" s="103"/>
      <c r="GY25" s="103"/>
      <c r="GZ25" s="103"/>
      <c r="HA25" s="103"/>
      <c r="HB25" s="103"/>
      <c r="HC25" s="103"/>
      <c r="HD25" s="103"/>
      <c r="HE25" s="103"/>
      <c r="HF25" s="103"/>
      <c r="HG25" s="103"/>
      <c r="HH25" s="103"/>
      <c r="HI25" s="103"/>
      <c r="HJ25" s="103"/>
      <c r="HK25" s="103"/>
      <c r="HL25" s="103"/>
      <c r="HM25" s="103"/>
      <c r="HN25" s="103"/>
      <c r="HO25" s="103"/>
      <c r="HP25" s="103"/>
      <c r="HQ25" s="103"/>
      <c r="HR25" s="103"/>
      <c r="HS25" s="103"/>
      <c r="HT25" s="103"/>
      <c r="HU25" s="103"/>
      <c r="HV25" s="103"/>
      <c r="HW25" s="103"/>
      <c r="HX25" s="103"/>
      <c r="HY25" s="103"/>
      <c r="HZ25" s="103"/>
    </row>
    <row r="26" spans="1:234" s="104" customFormat="1" ht="18" hidden="1" customHeight="1">
      <c r="A26" s="103"/>
      <c r="B26" s="93"/>
      <c r="C26" s="99"/>
      <c r="D26" s="100"/>
      <c r="E26" s="101"/>
      <c r="F26" s="100"/>
      <c r="G26" s="101"/>
      <c r="H26" s="100"/>
      <c r="I26" s="101"/>
      <c r="J26" s="102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  <c r="BM26" s="103"/>
      <c r="BN26" s="103"/>
      <c r="BO26" s="103"/>
      <c r="BP26" s="103"/>
      <c r="BQ26" s="103"/>
      <c r="BR26" s="103"/>
      <c r="BS26" s="103"/>
      <c r="BT26" s="103"/>
      <c r="BU26" s="103"/>
      <c r="BV26" s="103"/>
      <c r="BW26" s="103"/>
      <c r="BX26" s="103"/>
      <c r="BY26" s="103"/>
      <c r="BZ26" s="103"/>
      <c r="CA26" s="103"/>
      <c r="CB26" s="103"/>
      <c r="CC26" s="103"/>
      <c r="CD26" s="103"/>
      <c r="CE26" s="103"/>
      <c r="CF26" s="103"/>
      <c r="CG26" s="103"/>
      <c r="CH26" s="103"/>
      <c r="CI26" s="103"/>
      <c r="CJ26" s="103"/>
      <c r="CK26" s="103"/>
      <c r="CL26" s="103"/>
      <c r="CM26" s="103"/>
      <c r="CN26" s="103"/>
      <c r="CO26" s="103"/>
      <c r="CP26" s="103"/>
      <c r="CQ26" s="103"/>
      <c r="CR26" s="103"/>
      <c r="CS26" s="103"/>
      <c r="CT26" s="103"/>
      <c r="CU26" s="103"/>
      <c r="CV26" s="103"/>
      <c r="CW26" s="103"/>
      <c r="CX26" s="103"/>
      <c r="CY26" s="103"/>
      <c r="CZ26" s="103"/>
      <c r="DA26" s="103"/>
      <c r="DB26" s="103"/>
      <c r="DC26" s="103"/>
      <c r="DD26" s="103"/>
      <c r="DE26" s="103"/>
      <c r="DF26" s="103"/>
      <c r="DG26" s="103"/>
      <c r="DH26" s="103"/>
      <c r="DI26" s="103"/>
      <c r="DJ26" s="103"/>
      <c r="DK26" s="103"/>
      <c r="DL26" s="103"/>
      <c r="DM26" s="103"/>
      <c r="DN26" s="103"/>
      <c r="DO26" s="103"/>
      <c r="DP26" s="103"/>
      <c r="DQ26" s="103"/>
      <c r="DR26" s="103"/>
      <c r="DS26" s="103"/>
      <c r="DT26" s="103"/>
      <c r="DU26" s="103"/>
      <c r="DV26" s="103"/>
      <c r="DW26" s="103"/>
      <c r="DX26" s="103"/>
      <c r="DY26" s="103"/>
      <c r="DZ26" s="103"/>
      <c r="EA26" s="103"/>
      <c r="EB26" s="103"/>
      <c r="EC26" s="103"/>
      <c r="ED26" s="103"/>
      <c r="EE26" s="103"/>
      <c r="EF26" s="103"/>
      <c r="EG26" s="103"/>
      <c r="EH26" s="103"/>
      <c r="EI26" s="103"/>
      <c r="EJ26" s="103"/>
      <c r="EK26" s="103"/>
      <c r="EL26" s="103"/>
      <c r="EM26" s="103"/>
      <c r="EN26" s="103"/>
      <c r="EO26" s="103"/>
      <c r="EP26" s="103"/>
      <c r="EQ26" s="103"/>
      <c r="ER26" s="103"/>
      <c r="ES26" s="103"/>
      <c r="ET26" s="103"/>
      <c r="EU26" s="103"/>
      <c r="EV26" s="103"/>
      <c r="EW26" s="103"/>
      <c r="EX26" s="103"/>
      <c r="EY26" s="103"/>
      <c r="EZ26" s="103"/>
      <c r="FA26" s="103"/>
      <c r="FB26" s="103"/>
      <c r="FC26" s="103"/>
      <c r="FD26" s="103"/>
      <c r="FE26" s="103"/>
      <c r="FF26" s="103"/>
      <c r="FG26" s="103"/>
      <c r="FH26" s="103"/>
      <c r="FI26" s="103"/>
      <c r="FJ26" s="103"/>
      <c r="FK26" s="103"/>
      <c r="FL26" s="103"/>
      <c r="FM26" s="103"/>
      <c r="FN26" s="103"/>
      <c r="FO26" s="103"/>
      <c r="FP26" s="103"/>
      <c r="FQ26" s="103"/>
      <c r="FR26" s="103"/>
      <c r="FS26" s="103"/>
      <c r="FT26" s="103"/>
      <c r="FU26" s="103"/>
      <c r="FV26" s="103"/>
      <c r="FW26" s="103"/>
      <c r="FX26" s="103"/>
      <c r="FY26" s="103"/>
      <c r="FZ26" s="103"/>
      <c r="GA26" s="103"/>
      <c r="GB26" s="103"/>
      <c r="GC26" s="103"/>
      <c r="GD26" s="103"/>
      <c r="GE26" s="103"/>
      <c r="GF26" s="103"/>
      <c r="GG26" s="103"/>
      <c r="GH26" s="103"/>
      <c r="GI26" s="103"/>
      <c r="GJ26" s="103"/>
      <c r="GK26" s="103"/>
      <c r="GL26" s="103"/>
      <c r="GM26" s="103"/>
      <c r="GN26" s="103"/>
      <c r="GO26" s="103"/>
      <c r="GP26" s="103"/>
      <c r="GQ26" s="103"/>
      <c r="GR26" s="103"/>
      <c r="GS26" s="103"/>
      <c r="GT26" s="103"/>
      <c r="GU26" s="103"/>
      <c r="GV26" s="103"/>
      <c r="GW26" s="103"/>
      <c r="GX26" s="103"/>
      <c r="GY26" s="103"/>
      <c r="GZ26" s="103"/>
      <c r="HA26" s="103"/>
      <c r="HB26" s="103"/>
      <c r="HC26" s="103"/>
      <c r="HD26" s="103"/>
      <c r="HE26" s="103"/>
      <c r="HF26" s="103"/>
      <c r="HG26" s="103"/>
      <c r="HH26" s="103"/>
      <c r="HI26" s="103"/>
      <c r="HJ26" s="103"/>
      <c r="HK26" s="103"/>
      <c r="HL26" s="103"/>
      <c r="HM26" s="103"/>
      <c r="HN26" s="103"/>
      <c r="HO26" s="103"/>
      <c r="HP26" s="103"/>
      <c r="HQ26" s="103"/>
      <c r="HR26" s="103"/>
      <c r="HS26" s="103"/>
      <c r="HT26" s="103"/>
      <c r="HU26" s="103"/>
      <c r="HV26" s="103"/>
      <c r="HW26" s="103"/>
      <c r="HX26" s="103"/>
      <c r="HY26" s="103"/>
      <c r="HZ26" s="103"/>
    </row>
    <row r="27" spans="1:234" s="104" customFormat="1" ht="18" customHeight="1">
      <c r="A27" s="103"/>
      <c r="B27" s="93">
        <v>7</v>
      </c>
      <c r="C27" s="99" t="s">
        <v>178</v>
      </c>
      <c r="D27" s="100">
        <v>17582</v>
      </c>
      <c r="E27" s="101">
        <v>1052.9369633716301</v>
      </c>
      <c r="F27" s="100">
        <v>134337</v>
      </c>
      <c r="G27" s="101">
        <v>1263.4345916612699</v>
      </c>
      <c r="H27" s="100">
        <v>45032</v>
      </c>
      <c r="I27" s="101">
        <v>765.92789016699237</v>
      </c>
      <c r="J27" s="102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  <c r="BE27" s="103"/>
      <c r="BF27" s="103"/>
      <c r="BG27" s="103"/>
      <c r="BH27" s="103"/>
      <c r="BI27" s="103"/>
      <c r="BJ27" s="103"/>
      <c r="BK27" s="103"/>
      <c r="BL27" s="103"/>
      <c r="BM27" s="103"/>
      <c r="BN27" s="103"/>
      <c r="BO27" s="103"/>
      <c r="BP27" s="103"/>
      <c r="BQ27" s="103"/>
      <c r="BR27" s="103"/>
      <c r="BS27" s="103"/>
      <c r="BT27" s="103"/>
      <c r="BU27" s="103"/>
      <c r="BV27" s="103"/>
      <c r="BW27" s="103"/>
      <c r="BX27" s="103"/>
      <c r="BY27" s="103"/>
      <c r="BZ27" s="103"/>
      <c r="CA27" s="103"/>
      <c r="CB27" s="103"/>
      <c r="CC27" s="103"/>
      <c r="CD27" s="103"/>
      <c r="CE27" s="103"/>
      <c r="CF27" s="103"/>
      <c r="CG27" s="103"/>
      <c r="CH27" s="103"/>
      <c r="CI27" s="103"/>
      <c r="CJ27" s="103"/>
      <c r="CK27" s="103"/>
      <c r="CL27" s="103"/>
      <c r="CM27" s="103"/>
      <c r="CN27" s="103"/>
      <c r="CO27" s="103"/>
      <c r="CP27" s="103"/>
      <c r="CQ27" s="103"/>
      <c r="CR27" s="103"/>
      <c r="CS27" s="103"/>
      <c r="CT27" s="103"/>
      <c r="CU27" s="103"/>
      <c r="CV27" s="103"/>
      <c r="CW27" s="103"/>
      <c r="CX27" s="103"/>
      <c r="CY27" s="103"/>
      <c r="CZ27" s="103"/>
      <c r="DA27" s="103"/>
      <c r="DB27" s="103"/>
      <c r="DC27" s="103"/>
      <c r="DD27" s="103"/>
      <c r="DE27" s="103"/>
      <c r="DF27" s="103"/>
      <c r="DG27" s="103"/>
      <c r="DH27" s="103"/>
      <c r="DI27" s="103"/>
      <c r="DJ27" s="103"/>
      <c r="DK27" s="103"/>
      <c r="DL27" s="103"/>
      <c r="DM27" s="103"/>
      <c r="DN27" s="103"/>
      <c r="DO27" s="103"/>
      <c r="DP27" s="103"/>
      <c r="DQ27" s="103"/>
      <c r="DR27" s="103"/>
      <c r="DS27" s="103"/>
      <c r="DT27" s="103"/>
      <c r="DU27" s="103"/>
      <c r="DV27" s="103"/>
      <c r="DW27" s="103"/>
      <c r="DX27" s="103"/>
      <c r="DY27" s="103"/>
      <c r="DZ27" s="103"/>
      <c r="EA27" s="103"/>
      <c r="EB27" s="103"/>
      <c r="EC27" s="103"/>
      <c r="ED27" s="103"/>
      <c r="EE27" s="103"/>
      <c r="EF27" s="103"/>
      <c r="EG27" s="103"/>
      <c r="EH27" s="103"/>
      <c r="EI27" s="103"/>
      <c r="EJ27" s="103"/>
      <c r="EK27" s="103"/>
      <c r="EL27" s="103"/>
      <c r="EM27" s="103"/>
      <c r="EN27" s="103"/>
      <c r="EO27" s="103"/>
      <c r="EP27" s="103"/>
      <c r="EQ27" s="103"/>
      <c r="ER27" s="103"/>
      <c r="ES27" s="103"/>
      <c r="ET27" s="103"/>
      <c r="EU27" s="103"/>
      <c r="EV27" s="103"/>
      <c r="EW27" s="103"/>
      <c r="EX27" s="103"/>
      <c r="EY27" s="103"/>
      <c r="EZ27" s="103"/>
      <c r="FA27" s="103"/>
      <c r="FB27" s="103"/>
      <c r="FC27" s="103"/>
      <c r="FD27" s="103"/>
      <c r="FE27" s="103"/>
      <c r="FF27" s="103"/>
      <c r="FG27" s="103"/>
      <c r="FH27" s="103"/>
      <c r="FI27" s="103"/>
      <c r="FJ27" s="103"/>
      <c r="FK27" s="103"/>
      <c r="FL27" s="103"/>
      <c r="FM27" s="103"/>
      <c r="FN27" s="103"/>
      <c r="FO27" s="103"/>
      <c r="FP27" s="103"/>
      <c r="FQ27" s="103"/>
      <c r="FR27" s="103"/>
      <c r="FS27" s="103"/>
      <c r="FT27" s="103"/>
      <c r="FU27" s="103"/>
      <c r="FV27" s="103"/>
      <c r="FW27" s="103"/>
      <c r="FX27" s="103"/>
      <c r="FY27" s="103"/>
      <c r="FZ27" s="103"/>
      <c r="GA27" s="103"/>
      <c r="GB27" s="103"/>
      <c r="GC27" s="103"/>
      <c r="GD27" s="103"/>
      <c r="GE27" s="103"/>
      <c r="GF27" s="103"/>
      <c r="GG27" s="103"/>
      <c r="GH27" s="103"/>
      <c r="GI27" s="103"/>
      <c r="GJ27" s="103"/>
      <c r="GK27" s="103"/>
      <c r="GL27" s="103"/>
      <c r="GM27" s="103"/>
      <c r="GN27" s="103"/>
      <c r="GO27" s="103"/>
      <c r="GP27" s="103"/>
      <c r="GQ27" s="103"/>
      <c r="GR27" s="103"/>
      <c r="GS27" s="103"/>
      <c r="GT27" s="103"/>
      <c r="GU27" s="103"/>
      <c r="GV27" s="103"/>
      <c r="GW27" s="103"/>
      <c r="GX27" s="103"/>
      <c r="GY27" s="103"/>
      <c r="GZ27" s="103"/>
      <c r="HA27" s="103"/>
      <c r="HB27" s="103"/>
      <c r="HC27" s="103"/>
      <c r="HD27" s="103"/>
      <c r="HE27" s="103"/>
      <c r="HF27" s="103"/>
      <c r="HG27" s="103"/>
      <c r="HH27" s="103"/>
      <c r="HI27" s="103"/>
      <c r="HJ27" s="103"/>
      <c r="HK27" s="103"/>
      <c r="HL27" s="103"/>
      <c r="HM27" s="103"/>
      <c r="HN27" s="103"/>
      <c r="HO27" s="103"/>
      <c r="HP27" s="103"/>
      <c r="HQ27" s="103"/>
      <c r="HR27" s="103"/>
      <c r="HS27" s="103"/>
      <c r="HT27" s="103"/>
      <c r="HU27" s="103"/>
      <c r="HV27" s="103"/>
      <c r="HW27" s="103"/>
      <c r="HX27" s="103"/>
      <c r="HY27" s="103"/>
      <c r="HZ27" s="103"/>
    </row>
    <row r="28" spans="1:234" s="104" customFormat="1" ht="18" hidden="1" customHeight="1">
      <c r="A28" s="103"/>
      <c r="B28" s="93"/>
      <c r="C28" s="99"/>
      <c r="D28" s="100"/>
      <c r="E28" s="101"/>
      <c r="F28" s="100"/>
      <c r="G28" s="101"/>
      <c r="H28" s="100"/>
      <c r="I28" s="101"/>
      <c r="J28" s="102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3"/>
      <c r="BI28" s="103"/>
      <c r="BJ28" s="103"/>
      <c r="BK28" s="103"/>
      <c r="BL28" s="103"/>
      <c r="BM28" s="103"/>
      <c r="BN28" s="103"/>
      <c r="BO28" s="103"/>
      <c r="BP28" s="103"/>
      <c r="BQ28" s="103"/>
      <c r="BR28" s="103"/>
      <c r="BS28" s="103"/>
      <c r="BT28" s="103"/>
      <c r="BU28" s="103"/>
      <c r="BV28" s="103"/>
      <c r="BW28" s="103"/>
      <c r="BX28" s="103"/>
      <c r="BY28" s="103"/>
      <c r="BZ28" s="103"/>
      <c r="CA28" s="103"/>
      <c r="CB28" s="103"/>
      <c r="CC28" s="103"/>
      <c r="CD28" s="103"/>
      <c r="CE28" s="103"/>
      <c r="CF28" s="103"/>
      <c r="CG28" s="103"/>
      <c r="CH28" s="103"/>
      <c r="CI28" s="103"/>
      <c r="CJ28" s="103"/>
      <c r="CK28" s="103"/>
      <c r="CL28" s="103"/>
      <c r="CM28" s="103"/>
      <c r="CN28" s="103"/>
      <c r="CO28" s="103"/>
      <c r="CP28" s="103"/>
      <c r="CQ28" s="103"/>
      <c r="CR28" s="103"/>
      <c r="CS28" s="103"/>
      <c r="CT28" s="103"/>
      <c r="CU28" s="103"/>
      <c r="CV28" s="103"/>
      <c r="CW28" s="103"/>
      <c r="CX28" s="103"/>
      <c r="CY28" s="103"/>
      <c r="CZ28" s="103"/>
      <c r="DA28" s="103"/>
      <c r="DB28" s="103"/>
      <c r="DC28" s="103"/>
      <c r="DD28" s="103"/>
      <c r="DE28" s="103"/>
      <c r="DF28" s="103"/>
      <c r="DG28" s="103"/>
      <c r="DH28" s="103"/>
      <c r="DI28" s="103"/>
      <c r="DJ28" s="103"/>
      <c r="DK28" s="103"/>
      <c r="DL28" s="103"/>
      <c r="DM28" s="103"/>
      <c r="DN28" s="103"/>
      <c r="DO28" s="103"/>
      <c r="DP28" s="103"/>
      <c r="DQ28" s="103"/>
      <c r="DR28" s="103"/>
      <c r="DS28" s="103"/>
      <c r="DT28" s="103"/>
      <c r="DU28" s="103"/>
      <c r="DV28" s="103"/>
      <c r="DW28" s="103"/>
      <c r="DX28" s="103"/>
      <c r="DY28" s="103"/>
      <c r="DZ28" s="103"/>
      <c r="EA28" s="103"/>
      <c r="EB28" s="103"/>
      <c r="EC28" s="103"/>
      <c r="ED28" s="103"/>
      <c r="EE28" s="103"/>
      <c r="EF28" s="103"/>
      <c r="EG28" s="103"/>
      <c r="EH28" s="103"/>
      <c r="EI28" s="103"/>
      <c r="EJ28" s="103"/>
      <c r="EK28" s="103"/>
      <c r="EL28" s="103"/>
      <c r="EM28" s="103"/>
      <c r="EN28" s="103"/>
      <c r="EO28" s="103"/>
      <c r="EP28" s="103"/>
      <c r="EQ28" s="103"/>
      <c r="ER28" s="103"/>
      <c r="ES28" s="103"/>
      <c r="ET28" s="103"/>
      <c r="EU28" s="103"/>
      <c r="EV28" s="103"/>
      <c r="EW28" s="103"/>
      <c r="EX28" s="103"/>
      <c r="EY28" s="103"/>
      <c r="EZ28" s="103"/>
      <c r="FA28" s="103"/>
      <c r="FB28" s="103"/>
      <c r="FC28" s="103"/>
      <c r="FD28" s="103"/>
      <c r="FE28" s="103"/>
      <c r="FF28" s="103"/>
      <c r="FG28" s="103"/>
      <c r="FH28" s="103"/>
      <c r="FI28" s="103"/>
      <c r="FJ28" s="103"/>
      <c r="FK28" s="103"/>
      <c r="FL28" s="103"/>
      <c r="FM28" s="103"/>
      <c r="FN28" s="103"/>
      <c r="FO28" s="103"/>
      <c r="FP28" s="103"/>
      <c r="FQ28" s="103"/>
      <c r="FR28" s="103"/>
      <c r="FS28" s="103"/>
      <c r="FT28" s="103"/>
      <c r="FU28" s="103"/>
      <c r="FV28" s="103"/>
      <c r="FW28" s="103"/>
      <c r="FX28" s="103"/>
      <c r="FY28" s="103"/>
      <c r="FZ28" s="103"/>
      <c r="GA28" s="103"/>
      <c r="GB28" s="103"/>
      <c r="GC28" s="103"/>
      <c r="GD28" s="103"/>
      <c r="GE28" s="103"/>
      <c r="GF28" s="103"/>
      <c r="GG28" s="103"/>
      <c r="GH28" s="103"/>
      <c r="GI28" s="103"/>
      <c r="GJ28" s="103"/>
      <c r="GK28" s="103"/>
      <c r="GL28" s="103"/>
      <c r="GM28" s="103"/>
      <c r="GN28" s="103"/>
      <c r="GO28" s="103"/>
      <c r="GP28" s="103"/>
      <c r="GQ28" s="103"/>
      <c r="GR28" s="103"/>
      <c r="GS28" s="103"/>
      <c r="GT28" s="103"/>
      <c r="GU28" s="103"/>
      <c r="GV28" s="103"/>
      <c r="GW28" s="103"/>
      <c r="GX28" s="103"/>
      <c r="GY28" s="103"/>
      <c r="GZ28" s="103"/>
      <c r="HA28" s="103"/>
      <c r="HB28" s="103"/>
      <c r="HC28" s="103"/>
      <c r="HD28" s="103"/>
      <c r="HE28" s="103"/>
      <c r="HF28" s="103"/>
      <c r="HG28" s="103"/>
      <c r="HH28" s="103"/>
      <c r="HI28" s="103"/>
      <c r="HJ28" s="103"/>
      <c r="HK28" s="103"/>
      <c r="HL28" s="103"/>
      <c r="HM28" s="103"/>
      <c r="HN28" s="103"/>
      <c r="HO28" s="103"/>
      <c r="HP28" s="103"/>
      <c r="HQ28" s="103"/>
      <c r="HR28" s="103"/>
      <c r="HS28" s="103"/>
      <c r="HT28" s="103"/>
      <c r="HU28" s="103"/>
      <c r="HV28" s="103"/>
      <c r="HW28" s="103"/>
      <c r="HX28" s="103"/>
      <c r="HY28" s="103"/>
      <c r="HZ28" s="103"/>
    </row>
    <row r="29" spans="1:234" s="104" customFormat="1" ht="18" customHeight="1">
      <c r="A29" s="103"/>
      <c r="B29" s="93"/>
      <c r="C29" s="99" t="s">
        <v>66</v>
      </c>
      <c r="D29" s="100">
        <v>49673</v>
      </c>
      <c r="E29" s="101">
        <v>1060.3711609928935</v>
      </c>
      <c r="F29" s="100">
        <v>199069</v>
      </c>
      <c r="G29" s="101">
        <v>1263.400883261583</v>
      </c>
      <c r="H29" s="100">
        <v>82584</v>
      </c>
      <c r="I29" s="101">
        <v>798.62164002712404</v>
      </c>
      <c r="J29" s="102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  <c r="BG29" s="103"/>
      <c r="BH29" s="103"/>
      <c r="BI29" s="103"/>
      <c r="BJ29" s="103"/>
      <c r="BK29" s="103"/>
      <c r="BL29" s="103"/>
      <c r="BM29" s="103"/>
      <c r="BN29" s="103"/>
      <c r="BO29" s="103"/>
      <c r="BP29" s="103"/>
      <c r="BQ29" s="103"/>
      <c r="BR29" s="103"/>
      <c r="BS29" s="103"/>
      <c r="BT29" s="103"/>
      <c r="BU29" s="103"/>
      <c r="BV29" s="103"/>
      <c r="BW29" s="103"/>
      <c r="BX29" s="103"/>
      <c r="BY29" s="103"/>
      <c r="BZ29" s="103"/>
      <c r="CA29" s="103"/>
      <c r="CB29" s="103"/>
      <c r="CC29" s="103"/>
      <c r="CD29" s="103"/>
      <c r="CE29" s="103"/>
      <c r="CF29" s="103"/>
      <c r="CG29" s="103"/>
      <c r="CH29" s="103"/>
      <c r="CI29" s="103"/>
      <c r="CJ29" s="103"/>
      <c r="CK29" s="103"/>
      <c r="CL29" s="103"/>
      <c r="CM29" s="103"/>
      <c r="CN29" s="103"/>
      <c r="CO29" s="103"/>
      <c r="CP29" s="103"/>
      <c r="CQ29" s="103"/>
      <c r="CR29" s="103"/>
      <c r="CS29" s="103"/>
      <c r="CT29" s="103"/>
      <c r="CU29" s="103"/>
      <c r="CV29" s="103"/>
      <c r="CW29" s="103"/>
      <c r="CX29" s="103"/>
      <c r="CY29" s="103"/>
      <c r="CZ29" s="103"/>
      <c r="DA29" s="103"/>
      <c r="DB29" s="103"/>
      <c r="DC29" s="103"/>
      <c r="DD29" s="103"/>
      <c r="DE29" s="103"/>
      <c r="DF29" s="103"/>
      <c r="DG29" s="103"/>
      <c r="DH29" s="103"/>
      <c r="DI29" s="103"/>
      <c r="DJ29" s="103"/>
      <c r="DK29" s="103"/>
      <c r="DL29" s="103"/>
      <c r="DM29" s="103"/>
      <c r="DN29" s="103"/>
      <c r="DO29" s="103"/>
      <c r="DP29" s="103"/>
      <c r="DQ29" s="103"/>
      <c r="DR29" s="103"/>
      <c r="DS29" s="103"/>
      <c r="DT29" s="103"/>
      <c r="DU29" s="103"/>
      <c r="DV29" s="103"/>
      <c r="DW29" s="103"/>
      <c r="DX29" s="103"/>
      <c r="DY29" s="103"/>
      <c r="DZ29" s="103"/>
      <c r="EA29" s="103"/>
      <c r="EB29" s="103"/>
      <c r="EC29" s="103"/>
      <c r="ED29" s="103"/>
      <c r="EE29" s="103"/>
      <c r="EF29" s="103"/>
      <c r="EG29" s="103"/>
      <c r="EH29" s="103"/>
      <c r="EI29" s="103"/>
      <c r="EJ29" s="103"/>
      <c r="EK29" s="103"/>
      <c r="EL29" s="103"/>
      <c r="EM29" s="103"/>
      <c r="EN29" s="103"/>
      <c r="EO29" s="103"/>
      <c r="EP29" s="103"/>
      <c r="EQ29" s="103"/>
      <c r="ER29" s="103"/>
      <c r="ES29" s="103"/>
      <c r="ET29" s="103"/>
      <c r="EU29" s="103"/>
      <c r="EV29" s="103"/>
      <c r="EW29" s="103"/>
      <c r="EX29" s="103"/>
      <c r="EY29" s="103"/>
      <c r="EZ29" s="103"/>
      <c r="FA29" s="103"/>
      <c r="FB29" s="103"/>
      <c r="FC29" s="103"/>
      <c r="FD29" s="103"/>
      <c r="FE29" s="103"/>
      <c r="FF29" s="103"/>
      <c r="FG29" s="103"/>
      <c r="FH29" s="103"/>
      <c r="FI29" s="103"/>
      <c r="FJ29" s="103"/>
      <c r="FK29" s="103"/>
      <c r="FL29" s="103"/>
      <c r="FM29" s="103"/>
      <c r="FN29" s="103"/>
      <c r="FO29" s="103"/>
      <c r="FP29" s="103"/>
      <c r="FQ29" s="103"/>
      <c r="FR29" s="103"/>
      <c r="FS29" s="103"/>
      <c r="FT29" s="103"/>
      <c r="FU29" s="103"/>
      <c r="FV29" s="103"/>
      <c r="FW29" s="103"/>
      <c r="FX29" s="103"/>
      <c r="FY29" s="103"/>
      <c r="FZ29" s="103"/>
      <c r="GA29" s="103"/>
      <c r="GB29" s="103"/>
      <c r="GC29" s="103"/>
      <c r="GD29" s="103"/>
      <c r="GE29" s="103"/>
      <c r="GF29" s="103"/>
      <c r="GG29" s="103"/>
      <c r="GH29" s="103"/>
      <c r="GI29" s="103"/>
      <c r="GJ29" s="103"/>
      <c r="GK29" s="103"/>
      <c r="GL29" s="103"/>
      <c r="GM29" s="103"/>
      <c r="GN29" s="103"/>
      <c r="GO29" s="103"/>
      <c r="GP29" s="103"/>
      <c r="GQ29" s="103"/>
      <c r="GR29" s="103"/>
      <c r="GS29" s="103"/>
      <c r="GT29" s="103"/>
      <c r="GU29" s="103"/>
      <c r="GV29" s="103"/>
      <c r="GW29" s="103"/>
      <c r="GX29" s="103"/>
      <c r="GY29" s="103"/>
      <c r="GZ29" s="103"/>
      <c r="HA29" s="103"/>
      <c r="HB29" s="103"/>
      <c r="HC29" s="103"/>
      <c r="HD29" s="103"/>
      <c r="HE29" s="103"/>
      <c r="HF29" s="103"/>
      <c r="HG29" s="103"/>
      <c r="HH29" s="103"/>
      <c r="HI29" s="103"/>
      <c r="HJ29" s="103"/>
      <c r="HK29" s="103"/>
      <c r="HL29" s="103"/>
      <c r="HM29" s="103"/>
      <c r="HN29" s="103"/>
      <c r="HO29" s="103"/>
      <c r="HP29" s="103"/>
      <c r="HQ29" s="103"/>
      <c r="HR29" s="103"/>
      <c r="HS29" s="103"/>
      <c r="HT29" s="103"/>
      <c r="HU29" s="103"/>
      <c r="HV29" s="103"/>
      <c r="HW29" s="103"/>
      <c r="HX29" s="103"/>
      <c r="HY29" s="103"/>
      <c r="HZ29" s="103"/>
    </row>
    <row r="30" spans="1:234" s="108" customFormat="1" ht="18" customHeight="1">
      <c r="B30" s="93">
        <v>35</v>
      </c>
      <c r="C30" s="105" t="s">
        <v>67</v>
      </c>
      <c r="D30" s="106">
        <v>27253</v>
      </c>
      <c r="E30" s="107">
        <v>1108.7408098191024</v>
      </c>
      <c r="F30" s="106">
        <v>103317</v>
      </c>
      <c r="G30" s="107">
        <v>1282.0965548748027</v>
      </c>
      <c r="H30" s="106">
        <v>42531</v>
      </c>
      <c r="I30" s="107">
        <v>806.15492887540859</v>
      </c>
    </row>
    <row r="31" spans="1:234" s="108" customFormat="1" ht="18" customHeight="1">
      <c r="B31" s="93">
        <v>38</v>
      </c>
      <c r="C31" s="105" t="s">
        <v>68</v>
      </c>
      <c r="D31" s="106">
        <v>22420</v>
      </c>
      <c r="E31" s="107">
        <v>1001.5746382694024</v>
      </c>
      <c r="F31" s="106">
        <v>95752</v>
      </c>
      <c r="G31" s="107">
        <v>1243.2281380023392</v>
      </c>
      <c r="H31" s="106">
        <v>40053</v>
      </c>
      <c r="I31" s="107">
        <v>790.62228147704297</v>
      </c>
    </row>
    <row r="32" spans="1:234" s="108" customFormat="1" ht="18" hidden="1" customHeight="1">
      <c r="B32" s="93"/>
      <c r="C32" s="105"/>
      <c r="D32" s="106"/>
      <c r="E32" s="107"/>
      <c r="F32" s="106"/>
      <c r="G32" s="107"/>
      <c r="H32" s="106"/>
      <c r="I32" s="107"/>
    </row>
    <row r="33" spans="1:234" s="104" customFormat="1" ht="18" customHeight="1">
      <c r="A33" s="103"/>
      <c r="B33" s="93">
        <v>39</v>
      </c>
      <c r="C33" s="99" t="s">
        <v>69</v>
      </c>
      <c r="D33" s="100">
        <v>12952</v>
      </c>
      <c r="E33" s="101">
        <v>1169.1934712785671</v>
      </c>
      <c r="F33" s="100">
        <v>90302</v>
      </c>
      <c r="G33" s="101">
        <v>1456.0870217713893</v>
      </c>
      <c r="H33" s="100">
        <v>35158</v>
      </c>
      <c r="I33" s="101">
        <v>891.63883468911774</v>
      </c>
      <c r="J33" s="102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3"/>
      <c r="BQ33" s="103"/>
      <c r="BR33" s="103"/>
      <c r="BS33" s="103"/>
      <c r="BT33" s="103"/>
      <c r="BU33" s="103"/>
      <c r="BV33" s="103"/>
      <c r="BW33" s="103"/>
      <c r="BX33" s="103"/>
      <c r="BY33" s="103"/>
      <c r="BZ33" s="103"/>
      <c r="CA33" s="103"/>
      <c r="CB33" s="103"/>
      <c r="CC33" s="103"/>
      <c r="CD33" s="103"/>
      <c r="CE33" s="103"/>
      <c r="CF33" s="103"/>
      <c r="CG33" s="103"/>
      <c r="CH33" s="103"/>
      <c r="CI33" s="103"/>
      <c r="CJ33" s="103"/>
      <c r="CK33" s="103"/>
      <c r="CL33" s="103"/>
      <c r="CM33" s="103"/>
      <c r="CN33" s="103"/>
      <c r="CO33" s="103"/>
      <c r="CP33" s="103"/>
      <c r="CQ33" s="103"/>
      <c r="CR33" s="103"/>
      <c r="CS33" s="103"/>
      <c r="CT33" s="103"/>
      <c r="CU33" s="103"/>
      <c r="CV33" s="103"/>
      <c r="CW33" s="103"/>
      <c r="CX33" s="103"/>
      <c r="CY33" s="103"/>
      <c r="CZ33" s="103"/>
      <c r="DA33" s="103"/>
      <c r="DB33" s="103"/>
      <c r="DC33" s="103"/>
      <c r="DD33" s="103"/>
      <c r="DE33" s="103"/>
      <c r="DF33" s="103"/>
      <c r="DG33" s="103"/>
      <c r="DH33" s="103"/>
      <c r="DI33" s="103"/>
      <c r="DJ33" s="103"/>
      <c r="DK33" s="103"/>
      <c r="DL33" s="103"/>
      <c r="DM33" s="103"/>
      <c r="DN33" s="103"/>
      <c r="DO33" s="103"/>
      <c r="DP33" s="103"/>
      <c r="DQ33" s="103"/>
      <c r="DR33" s="103"/>
      <c r="DS33" s="103"/>
      <c r="DT33" s="103"/>
      <c r="DU33" s="103"/>
      <c r="DV33" s="103"/>
      <c r="DW33" s="103"/>
      <c r="DX33" s="103"/>
      <c r="DY33" s="103"/>
      <c r="DZ33" s="103"/>
      <c r="EA33" s="103"/>
      <c r="EB33" s="103"/>
      <c r="EC33" s="103"/>
      <c r="ED33" s="103"/>
      <c r="EE33" s="103"/>
      <c r="EF33" s="103"/>
      <c r="EG33" s="103"/>
      <c r="EH33" s="103"/>
      <c r="EI33" s="103"/>
      <c r="EJ33" s="103"/>
      <c r="EK33" s="103"/>
      <c r="EL33" s="103"/>
      <c r="EM33" s="103"/>
      <c r="EN33" s="103"/>
      <c r="EO33" s="103"/>
      <c r="EP33" s="103"/>
      <c r="EQ33" s="103"/>
      <c r="ER33" s="103"/>
      <c r="ES33" s="103"/>
      <c r="ET33" s="103"/>
      <c r="EU33" s="103"/>
      <c r="EV33" s="103"/>
      <c r="EW33" s="103"/>
      <c r="EX33" s="103"/>
      <c r="EY33" s="103"/>
      <c r="EZ33" s="103"/>
      <c r="FA33" s="103"/>
      <c r="FB33" s="103"/>
      <c r="FC33" s="103"/>
      <c r="FD33" s="103"/>
      <c r="FE33" s="103"/>
      <c r="FF33" s="103"/>
      <c r="FG33" s="103"/>
      <c r="FH33" s="103"/>
      <c r="FI33" s="103"/>
      <c r="FJ33" s="103"/>
      <c r="FK33" s="103"/>
      <c r="FL33" s="103"/>
      <c r="FM33" s="103"/>
      <c r="FN33" s="103"/>
      <c r="FO33" s="103"/>
      <c r="FP33" s="103"/>
      <c r="FQ33" s="103"/>
      <c r="FR33" s="103"/>
      <c r="FS33" s="103"/>
      <c r="FT33" s="103"/>
      <c r="FU33" s="103"/>
      <c r="FV33" s="103"/>
      <c r="FW33" s="103"/>
      <c r="FX33" s="103"/>
      <c r="FY33" s="103"/>
      <c r="FZ33" s="103"/>
      <c r="GA33" s="103"/>
      <c r="GB33" s="103"/>
      <c r="GC33" s="103"/>
      <c r="GD33" s="103"/>
      <c r="GE33" s="103"/>
      <c r="GF33" s="103"/>
      <c r="GG33" s="103"/>
      <c r="GH33" s="103"/>
      <c r="GI33" s="103"/>
      <c r="GJ33" s="103"/>
      <c r="GK33" s="103"/>
      <c r="GL33" s="103"/>
      <c r="GM33" s="103"/>
      <c r="GN33" s="103"/>
      <c r="GO33" s="103"/>
      <c r="GP33" s="103"/>
      <c r="GQ33" s="103"/>
      <c r="GR33" s="103"/>
      <c r="GS33" s="103"/>
      <c r="GT33" s="103"/>
      <c r="GU33" s="103"/>
      <c r="GV33" s="103"/>
      <c r="GW33" s="103"/>
      <c r="GX33" s="103"/>
      <c r="GY33" s="103"/>
      <c r="GZ33" s="103"/>
      <c r="HA33" s="103"/>
      <c r="HB33" s="103"/>
      <c r="HC33" s="103"/>
      <c r="HD33" s="103"/>
      <c r="HE33" s="103"/>
      <c r="HF33" s="103"/>
      <c r="HG33" s="103"/>
      <c r="HH33" s="103"/>
      <c r="HI33" s="103"/>
      <c r="HJ33" s="103"/>
      <c r="HK33" s="103"/>
      <c r="HL33" s="103"/>
      <c r="HM33" s="103"/>
      <c r="HN33" s="103"/>
      <c r="HO33" s="103"/>
      <c r="HP33" s="103"/>
      <c r="HQ33" s="103"/>
      <c r="HR33" s="103"/>
      <c r="HS33" s="103"/>
      <c r="HT33" s="103"/>
      <c r="HU33" s="103"/>
      <c r="HV33" s="103"/>
      <c r="HW33" s="103"/>
      <c r="HX33" s="103"/>
      <c r="HY33" s="103"/>
      <c r="HZ33" s="103"/>
    </row>
    <row r="34" spans="1:234" s="104" customFormat="1" ht="18" hidden="1" customHeight="1">
      <c r="A34" s="103"/>
      <c r="B34" s="93"/>
      <c r="C34" s="99"/>
      <c r="D34" s="100"/>
      <c r="E34" s="101"/>
      <c r="F34" s="100"/>
      <c r="G34" s="101"/>
      <c r="H34" s="100"/>
      <c r="I34" s="101"/>
      <c r="J34" s="102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  <c r="BM34" s="103"/>
      <c r="BN34" s="103"/>
      <c r="BO34" s="103"/>
      <c r="BP34" s="103"/>
      <c r="BQ34" s="103"/>
      <c r="BR34" s="103"/>
      <c r="BS34" s="103"/>
      <c r="BT34" s="103"/>
      <c r="BU34" s="103"/>
      <c r="BV34" s="103"/>
      <c r="BW34" s="103"/>
      <c r="BX34" s="103"/>
      <c r="BY34" s="103"/>
      <c r="BZ34" s="103"/>
      <c r="CA34" s="103"/>
      <c r="CB34" s="103"/>
      <c r="CC34" s="103"/>
      <c r="CD34" s="103"/>
      <c r="CE34" s="103"/>
      <c r="CF34" s="103"/>
      <c r="CG34" s="103"/>
      <c r="CH34" s="103"/>
      <c r="CI34" s="103"/>
      <c r="CJ34" s="103"/>
      <c r="CK34" s="103"/>
      <c r="CL34" s="103"/>
      <c r="CM34" s="103"/>
      <c r="CN34" s="103"/>
      <c r="CO34" s="103"/>
      <c r="CP34" s="103"/>
      <c r="CQ34" s="103"/>
      <c r="CR34" s="103"/>
      <c r="CS34" s="103"/>
      <c r="CT34" s="103"/>
      <c r="CU34" s="103"/>
      <c r="CV34" s="103"/>
      <c r="CW34" s="103"/>
      <c r="CX34" s="103"/>
      <c r="CY34" s="103"/>
      <c r="CZ34" s="103"/>
      <c r="DA34" s="103"/>
      <c r="DB34" s="103"/>
      <c r="DC34" s="103"/>
      <c r="DD34" s="103"/>
      <c r="DE34" s="103"/>
      <c r="DF34" s="103"/>
      <c r="DG34" s="103"/>
      <c r="DH34" s="103"/>
      <c r="DI34" s="103"/>
      <c r="DJ34" s="103"/>
      <c r="DK34" s="103"/>
      <c r="DL34" s="103"/>
      <c r="DM34" s="103"/>
      <c r="DN34" s="103"/>
      <c r="DO34" s="103"/>
      <c r="DP34" s="103"/>
      <c r="DQ34" s="103"/>
      <c r="DR34" s="103"/>
      <c r="DS34" s="103"/>
      <c r="DT34" s="103"/>
      <c r="DU34" s="103"/>
      <c r="DV34" s="103"/>
      <c r="DW34" s="103"/>
      <c r="DX34" s="103"/>
      <c r="DY34" s="103"/>
      <c r="DZ34" s="103"/>
      <c r="EA34" s="103"/>
      <c r="EB34" s="103"/>
      <c r="EC34" s="103"/>
      <c r="ED34" s="103"/>
      <c r="EE34" s="103"/>
      <c r="EF34" s="103"/>
      <c r="EG34" s="103"/>
      <c r="EH34" s="103"/>
      <c r="EI34" s="103"/>
      <c r="EJ34" s="103"/>
      <c r="EK34" s="103"/>
      <c r="EL34" s="103"/>
      <c r="EM34" s="103"/>
      <c r="EN34" s="103"/>
      <c r="EO34" s="103"/>
      <c r="EP34" s="103"/>
      <c r="EQ34" s="103"/>
      <c r="ER34" s="103"/>
      <c r="ES34" s="103"/>
      <c r="ET34" s="103"/>
      <c r="EU34" s="103"/>
      <c r="EV34" s="103"/>
      <c r="EW34" s="103"/>
      <c r="EX34" s="103"/>
      <c r="EY34" s="103"/>
      <c r="EZ34" s="103"/>
      <c r="FA34" s="103"/>
      <c r="FB34" s="103"/>
      <c r="FC34" s="103"/>
      <c r="FD34" s="103"/>
      <c r="FE34" s="103"/>
      <c r="FF34" s="103"/>
      <c r="FG34" s="103"/>
      <c r="FH34" s="103"/>
      <c r="FI34" s="103"/>
      <c r="FJ34" s="103"/>
      <c r="FK34" s="103"/>
      <c r="FL34" s="103"/>
      <c r="FM34" s="103"/>
      <c r="FN34" s="103"/>
      <c r="FO34" s="103"/>
      <c r="FP34" s="103"/>
      <c r="FQ34" s="103"/>
      <c r="FR34" s="103"/>
      <c r="FS34" s="103"/>
      <c r="FT34" s="103"/>
      <c r="FU34" s="103"/>
      <c r="FV34" s="103"/>
      <c r="FW34" s="103"/>
      <c r="FX34" s="103"/>
      <c r="FY34" s="103"/>
      <c r="FZ34" s="103"/>
      <c r="GA34" s="103"/>
      <c r="GB34" s="103"/>
      <c r="GC34" s="103"/>
      <c r="GD34" s="103"/>
      <c r="GE34" s="103"/>
      <c r="GF34" s="103"/>
      <c r="GG34" s="103"/>
      <c r="GH34" s="103"/>
      <c r="GI34" s="103"/>
      <c r="GJ34" s="103"/>
      <c r="GK34" s="103"/>
      <c r="GL34" s="103"/>
      <c r="GM34" s="103"/>
      <c r="GN34" s="103"/>
      <c r="GO34" s="103"/>
      <c r="GP34" s="103"/>
      <c r="GQ34" s="103"/>
      <c r="GR34" s="103"/>
      <c r="GS34" s="103"/>
      <c r="GT34" s="103"/>
      <c r="GU34" s="103"/>
      <c r="GV34" s="103"/>
      <c r="GW34" s="103"/>
      <c r="GX34" s="103"/>
      <c r="GY34" s="103"/>
      <c r="GZ34" s="103"/>
      <c r="HA34" s="103"/>
      <c r="HB34" s="103"/>
      <c r="HC34" s="103"/>
      <c r="HD34" s="103"/>
      <c r="HE34" s="103"/>
      <c r="HF34" s="103"/>
      <c r="HG34" s="103"/>
      <c r="HH34" s="103"/>
      <c r="HI34" s="103"/>
      <c r="HJ34" s="103"/>
      <c r="HK34" s="103"/>
      <c r="HL34" s="103"/>
      <c r="HM34" s="103"/>
      <c r="HN34" s="103"/>
      <c r="HO34" s="103"/>
      <c r="HP34" s="103"/>
      <c r="HQ34" s="103"/>
      <c r="HR34" s="103"/>
      <c r="HS34" s="103"/>
      <c r="HT34" s="103"/>
      <c r="HU34" s="103"/>
      <c r="HV34" s="103"/>
      <c r="HW34" s="103"/>
      <c r="HX34" s="103"/>
      <c r="HY34" s="103"/>
      <c r="HZ34" s="103"/>
    </row>
    <row r="35" spans="1:234" s="104" customFormat="1" ht="18" customHeight="1">
      <c r="A35" s="103"/>
      <c r="B35" s="93"/>
      <c r="C35" s="99" t="s">
        <v>70</v>
      </c>
      <c r="D35" s="100">
        <v>45817</v>
      </c>
      <c r="E35" s="101">
        <v>1120.0971429818619</v>
      </c>
      <c r="F35" s="100">
        <v>399306</v>
      </c>
      <c r="G35" s="101">
        <v>1360.5295459872882</v>
      </c>
      <c r="H35" s="100">
        <v>150875</v>
      </c>
      <c r="I35" s="101">
        <v>841.46465597348799</v>
      </c>
      <c r="J35" s="102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  <c r="BM35" s="103"/>
      <c r="BN35" s="103"/>
      <c r="BO35" s="103"/>
      <c r="BP35" s="103"/>
      <c r="BQ35" s="103"/>
      <c r="BR35" s="103"/>
      <c r="BS35" s="103"/>
      <c r="BT35" s="103"/>
      <c r="BU35" s="103"/>
      <c r="BV35" s="103"/>
      <c r="BW35" s="103"/>
      <c r="BX35" s="103"/>
      <c r="BY35" s="103"/>
      <c r="BZ35" s="103"/>
      <c r="CA35" s="103"/>
      <c r="CB35" s="103"/>
      <c r="CC35" s="103"/>
      <c r="CD35" s="103"/>
      <c r="CE35" s="103"/>
      <c r="CF35" s="103"/>
      <c r="CG35" s="103"/>
      <c r="CH35" s="103"/>
      <c r="CI35" s="103"/>
      <c r="CJ35" s="103"/>
      <c r="CK35" s="103"/>
      <c r="CL35" s="103"/>
      <c r="CM35" s="103"/>
      <c r="CN35" s="103"/>
      <c r="CO35" s="103"/>
      <c r="CP35" s="103"/>
      <c r="CQ35" s="103"/>
      <c r="CR35" s="103"/>
      <c r="CS35" s="103"/>
      <c r="CT35" s="103"/>
      <c r="CU35" s="103"/>
      <c r="CV35" s="103"/>
      <c r="CW35" s="103"/>
      <c r="CX35" s="103"/>
      <c r="CY35" s="103"/>
      <c r="CZ35" s="103"/>
      <c r="DA35" s="103"/>
      <c r="DB35" s="103"/>
      <c r="DC35" s="103"/>
      <c r="DD35" s="103"/>
      <c r="DE35" s="103"/>
      <c r="DF35" s="103"/>
      <c r="DG35" s="103"/>
      <c r="DH35" s="103"/>
      <c r="DI35" s="103"/>
      <c r="DJ35" s="103"/>
      <c r="DK35" s="103"/>
      <c r="DL35" s="103"/>
      <c r="DM35" s="103"/>
      <c r="DN35" s="103"/>
      <c r="DO35" s="103"/>
      <c r="DP35" s="103"/>
      <c r="DQ35" s="103"/>
      <c r="DR35" s="103"/>
      <c r="DS35" s="103"/>
      <c r="DT35" s="103"/>
      <c r="DU35" s="103"/>
      <c r="DV35" s="103"/>
      <c r="DW35" s="103"/>
      <c r="DX35" s="103"/>
      <c r="DY35" s="103"/>
      <c r="DZ35" s="103"/>
      <c r="EA35" s="103"/>
      <c r="EB35" s="103"/>
      <c r="EC35" s="103"/>
      <c r="ED35" s="103"/>
      <c r="EE35" s="103"/>
      <c r="EF35" s="103"/>
      <c r="EG35" s="103"/>
      <c r="EH35" s="103"/>
      <c r="EI35" s="103"/>
      <c r="EJ35" s="103"/>
      <c r="EK35" s="103"/>
      <c r="EL35" s="103"/>
      <c r="EM35" s="103"/>
      <c r="EN35" s="103"/>
      <c r="EO35" s="103"/>
      <c r="EP35" s="103"/>
      <c r="EQ35" s="103"/>
      <c r="ER35" s="103"/>
      <c r="ES35" s="103"/>
      <c r="ET35" s="103"/>
      <c r="EU35" s="103"/>
      <c r="EV35" s="103"/>
      <c r="EW35" s="103"/>
      <c r="EX35" s="103"/>
      <c r="EY35" s="103"/>
      <c r="EZ35" s="103"/>
      <c r="FA35" s="103"/>
      <c r="FB35" s="103"/>
      <c r="FC35" s="103"/>
      <c r="FD35" s="103"/>
      <c r="FE35" s="103"/>
      <c r="FF35" s="103"/>
      <c r="FG35" s="103"/>
      <c r="FH35" s="103"/>
      <c r="FI35" s="103"/>
      <c r="FJ35" s="103"/>
      <c r="FK35" s="103"/>
      <c r="FL35" s="103"/>
      <c r="FM35" s="103"/>
      <c r="FN35" s="103"/>
      <c r="FO35" s="103"/>
      <c r="FP35" s="103"/>
      <c r="FQ35" s="103"/>
      <c r="FR35" s="103"/>
      <c r="FS35" s="103"/>
      <c r="FT35" s="103"/>
      <c r="FU35" s="103"/>
      <c r="FV35" s="103"/>
      <c r="FW35" s="103"/>
      <c r="FX35" s="103"/>
      <c r="FY35" s="103"/>
      <c r="FZ35" s="103"/>
      <c r="GA35" s="103"/>
      <c r="GB35" s="103"/>
      <c r="GC35" s="103"/>
      <c r="GD35" s="103"/>
      <c r="GE35" s="103"/>
      <c r="GF35" s="103"/>
      <c r="GG35" s="103"/>
      <c r="GH35" s="103"/>
      <c r="GI35" s="103"/>
      <c r="GJ35" s="103"/>
      <c r="GK35" s="103"/>
      <c r="GL35" s="103"/>
      <c r="GM35" s="103"/>
      <c r="GN35" s="103"/>
      <c r="GO35" s="103"/>
      <c r="GP35" s="103"/>
      <c r="GQ35" s="103"/>
      <c r="GR35" s="103"/>
      <c r="GS35" s="103"/>
      <c r="GT35" s="103"/>
      <c r="GU35" s="103"/>
      <c r="GV35" s="103"/>
      <c r="GW35" s="103"/>
      <c r="GX35" s="103"/>
      <c r="GY35" s="103"/>
      <c r="GZ35" s="103"/>
      <c r="HA35" s="103"/>
      <c r="HB35" s="103"/>
      <c r="HC35" s="103"/>
      <c r="HD35" s="103"/>
      <c r="HE35" s="103"/>
      <c r="HF35" s="103"/>
      <c r="HG35" s="103"/>
      <c r="HH35" s="103"/>
      <c r="HI35" s="103"/>
      <c r="HJ35" s="103"/>
      <c r="HK35" s="103"/>
      <c r="HL35" s="103"/>
      <c r="HM35" s="103"/>
      <c r="HN35" s="103"/>
      <c r="HO35" s="103"/>
      <c r="HP35" s="103"/>
      <c r="HQ35" s="103"/>
      <c r="HR35" s="103"/>
      <c r="HS35" s="103"/>
      <c r="HT35" s="103"/>
      <c r="HU35" s="103"/>
      <c r="HV35" s="103"/>
      <c r="HW35" s="103"/>
      <c r="HX35" s="103"/>
      <c r="HY35" s="103"/>
      <c r="HZ35" s="103"/>
    </row>
    <row r="36" spans="1:234" s="108" customFormat="1" ht="18" customHeight="1">
      <c r="B36" s="93">
        <v>5</v>
      </c>
      <c r="C36" s="105" t="s">
        <v>71</v>
      </c>
      <c r="D36" s="106">
        <v>3027</v>
      </c>
      <c r="E36" s="107">
        <v>984.46802114304603</v>
      </c>
      <c r="F36" s="106">
        <v>24585</v>
      </c>
      <c r="G36" s="107">
        <v>1179.3514232255441</v>
      </c>
      <c r="H36" s="106">
        <v>9846</v>
      </c>
      <c r="I36" s="107">
        <v>779.28276152752392</v>
      </c>
    </row>
    <row r="37" spans="1:234" s="108" customFormat="1" ht="18" customHeight="1">
      <c r="B37" s="93">
        <v>9</v>
      </c>
      <c r="C37" s="105" t="s">
        <v>72</v>
      </c>
      <c r="D37" s="106">
        <v>4802</v>
      </c>
      <c r="E37" s="107">
        <v>1244.3725905872552</v>
      </c>
      <c r="F37" s="106">
        <v>63169</v>
      </c>
      <c r="G37" s="107">
        <v>1448.8456812677105</v>
      </c>
      <c r="H37" s="106">
        <v>20807</v>
      </c>
      <c r="I37" s="107">
        <v>869.35068342384761</v>
      </c>
    </row>
    <row r="38" spans="1:234" s="108" customFormat="1" ht="18" customHeight="1">
      <c r="B38" s="93">
        <v>24</v>
      </c>
      <c r="C38" s="105" t="s">
        <v>73</v>
      </c>
      <c r="D38" s="106">
        <v>13396</v>
      </c>
      <c r="E38" s="107">
        <v>1191.4804546133175</v>
      </c>
      <c r="F38" s="106">
        <v>86703</v>
      </c>
      <c r="G38" s="107">
        <v>1361.627369641189</v>
      </c>
      <c r="H38" s="106">
        <v>34739</v>
      </c>
      <c r="I38" s="107">
        <v>820.91472235815672</v>
      </c>
    </row>
    <row r="39" spans="1:234" s="108" customFormat="1" ht="18" customHeight="1">
      <c r="B39" s="93">
        <v>34</v>
      </c>
      <c r="C39" s="105" t="s">
        <v>74</v>
      </c>
      <c r="D39" s="106">
        <v>3855</v>
      </c>
      <c r="E39" s="107">
        <v>1084.562869001297</v>
      </c>
      <c r="F39" s="106">
        <v>27071</v>
      </c>
      <c r="G39" s="107">
        <v>1408.2335163089651</v>
      </c>
      <c r="H39" s="106">
        <v>10381</v>
      </c>
      <c r="I39" s="107">
        <v>869.7549975917542</v>
      </c>
    </row>
    <row r="40" spans="1:234" s="108" customFormat="1" ht="18" customHeight="1">
      <c r="B40" s="93">
        <v>37</v>
      </c>
      <c r="C40" s="105" t="s">
        <v>75</v>
      </c>
      <c r="D40" s="106">
        <v>5269</v>
      </c>
      <c r="E40" s="107">
        <v>1057.7147143670527</v>
      </c>
      <c r="F40" s="106">
        <v>52526</v>
      </c>
      <c r="G40" s="107">
        <v>1256.4210669002018</v>
      </c>
      <c r="H40" s="106">
        <v>20264</v>
      </c>
      <c r="I40" s="107">
        <v>805.14412208843282</v>
      </c>
    </row>
    <row r="41" spans="1:234" s="108" customFormat="1" ht="18" customHeight="1">
      <c r="B41" s="93">
        <v>40</v>
      </c>
      <c r="C41" s="105" t="s">
        <v>76</v>
      </c>
      <c r="D41" s="106">
        <v>2413</v>
      </c>
      <c r="E41" s="107">
        <v>1030.6433526730209</v>
      </c>
      <c r="F41" s="106">
        <v>22295</v>
      </c>
      <c r="G41" s="107">
        <v>1299.7972330118862</v>
      </c>
      <c r="H41" s="106">
        <v>8519</v>
      </c>
      <c r="I41" s="107">
        <v>810.80316938607825</v>
      </c>
    </row>
    <row r="42" spans="1:234" s="108" customFormat="1" ht="18" customHeight="1">
      <c r="B42" s="93">
        <v>42</v>
      </c>
      <c r="C42" s="105" t="s">
        <v>77</v>
      </c>
      <c r="D42" s="106">
        <v>1214</v>
      </c>
      <c r="E42" s="107">
        <v>1113.9102883031301</v>
      </c>
      <c r="F42" s="106">
        <v>15269</v>
      </c>
      <c r="G42" s="107">
        <v>1287.3580214814328</v>
      </c>
      <c r="H42" s="106">
        <v>5244</v>
      </c>
      <c r="I42" s="107">
        <v>787.05213768115937</v>
      </c>
    </row>
    <row r="43" spans="1:234" s="108" customFormat="1" ht="18" customHeight="1">
      <c r="B43" s="93">
        <v>47</v>
      </c>
      <c r="C43" s="105" t="s">
        <v>78</v>
      </c>
      <c r="D43" s="106">
        <v>9605</v>
      </c>
      <c r="E43" s="107">
        <v>1099.3413732431027</v>
      </c>
      <c r="F43" s="106">
        <v>76911</v>
      </c>
      <c r="G43" s="107">
        <v>1519.4952686871839</v>
      </c>
      <c r="H43" s="106">
        <v>28273</v>
      </c>
      <c r="I43" s="107">
        <v>940.85388321012988</v>
      </c>
    </row>
    <row r="44" spans="1:234" s="108" customFormat="1" ht="18" customHeight="1">
      <c r="B44" s="93">
        <v>49</v>
      </c>
      <c r="C44" s="105" t="s">
        <v>79</v>
      </c>
      <c r="D44" s="106">
        <v>2236</v>
      </c>
      <c r="E44" s="107">
        <v>1006.4689937388193</v>
      </c>
      <c r="F44" s="106">
        <v>30777</v>
      </c>
      <c r="G44" s="107">
        <v>1139.6605728303603</v>
      </c>
      <c r="H44" s="106">
        <v>12802</v>
      </c>
      <c r="I44" s="107">
        <v>757.47251366973921</v>
      </c>
    </row>
    <row r="45" spans="1:234" s="108" customFormat="1" ht="18" hidden="1" customHeight="1">
      <c r="B45" s="93"/>
      <c r="C45" s="105"/>
      <c r="D45" s="106"/>
      <c r="E45" s="107"/>
      <c r="F45" s="106"/>
      <c r="G45" s="107"/>
      <c r="H45" s="106"/>
      <c r="I45" s="107"/>
    </row>
    <row r="46" spans="1:234" s="104" customFormat="1" ht="18" customHeight="1">
      <c r="A46" s="103"/>
      <c r="B46" s="93"/>
      <c r="C46" s="99" t="s">
        <v>80</v>
      </c>
      <c r="D46" s="100">
        <v>44179</v>
      </c>
      <c r="E46" s="101">
        <v>1031.2761642409287</v>
      </c>
      <c r="F46" s="100">
        <v>226620</v>
      </c>
      <c r="G46" s="101">
        <v>1272.8516656517513</v>
      </c>
      <c r="H46" s="100">
        <v>95620</v>
      </c>
      <c r="I46" s="101">
        <v>834.94535724743832</v>
      </c>
      <c r="J46" s="102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3"/>
      <c r="AQ46" s="103"/>
      <c r="AR46" s="103"/>
      <c r="AS46" s="103"/>
      <c r="AT46" s="103"/>
      <c r="AU46" s="103"/>
      <c r="AV46" s="103"/>
      <c r="AW46" s="103"/>
      <c r="AX46" s="103"/>
      <c r="AY46" s="103"/>
      <c r="AZ46" s="103"/>
      <c r="BA46" s="103"/>
      <c r="BB46" s="103"/>
      <c r="BC46" s="103"/>
      <c r="BD46" s="103"/>
      <c r="BE46" s="103"/>
      <c r="BF46" s="103"/>
      <c r="BG46" s="103"/>
      <c r="BH46" s="103"/>
      <c r="BI46" s="103"/>
      <c r="BJ46" s="103"/>
      <c r="BK46" s="103"/>
      <c r="BL46" s="103"/>
      <c r="BM46" s="103"/>
      <c r="BN46" s="103"/>
      <c r="BO46" s="103"/>
      <c r="BP46" s="103"/>
      <c r="BQ46" s="103"/>
      <c r="BR46" s="103"/>
      <c r="BS46" s="103"/>
      <c r="BT46" s="103"/>
      <c r="BU46" s="103"/>
      <c r="BV46" s="103"/>
      <c r="BW46" s="103"/>
      <c r="BX46" s="103"/>
      <c r="BY46" s="103"/>
      <c r="BZ46" s="103"/>
      <c r="CA46" s="103"/>
      <c r="CB46" s="103"/>
      <c r="CC46" s="103"/>
      <c r="CD46" s="103"/>
      <c r="CE46" s="103"/>
      <c r="CF46" s="103"/>
      <c r="CG46" s="103"/>
      <c r="CH46" s="103"/>
      <c r="CI46" s="103"/>
      <c r="CJ46" s="103"/>
      <c r="CK46" s="103"/>
      <c r="CL46" s="103"/>
      <c r="CM46" s="103"/>
      <c r="CN46" s="103"/>
      <c r="CO46" s="103"/>
      <c r="CP46" s="103"/>
      <c r="CQ46" s="103"/>
      <c r="CR46" s="103"/>
      <c r="CS46" s="103"/>
      <c r="CT46" s="103"/>
      <c r="CU46" s="103"/>
      <c r="CV46" s="103"/>
      <c r="CW46" s="103"/>
      <c r="CX46" s="103"/>
      <c r="CY46" s="103"/>
      <c r="CZ46" s="103"/>
      <c r="DA46" s="103"/>
      <c r="DB46" s="103"/>
      <c r="DC46" s="103"/>
      <c r="DD46" s="103"/>
      <c r="DE46" s="103"/>
      <c r="DF46" s="103"/>
      <c r="DG46" s="103"/>
      <c r="DH46" s="103"/>
      <c r="DI46" s="103"/>
      <c r="DJ46" s="103"/>
      <c r="DK46" s="103"/>
      <c r="DL46" s="103"/>
      <c r="DM46" s="103"/>
      <c r="DN46" s="103"/>
      <c r="DO46" s="103"/>
      <c r="DP46" s="103"/>
      <c r="DQ46" s="103"/>
      <c r="DR46" s="103"/>
      <c r="DS46" s="103"/>
      <c r="DT46" s="103"/>
      <c r="DU46" s="103"/>
      <c r="DV46" s="103"/>
      <c r="DW46" s="103"/>
      <c r="DX46" s="103"/>
      <c r="DY46" s="103"/>
      <c r="DZ46" s="103"/>
      <c r="EA46" s="103"/>
      <c r="EB46" s="103"/>
      <c r="EC46" s="103"/>
      <c r="ED46" s="103"/>
      <c r="EE46" s="103"/>
      <c r="EF46" s="103"/>
      <c r="EG46" s="103"/>
      <c r="EH46" s="103"/>
      <c r="EI46" s="103"/>
      <c r="EJ46" s="103"/>
      <c r="EK46" s="103"/>
      <c r="EL46" s="103"/>
      <c r="EM46" s="103"/>
      <c r="EN46" s="103"/>
      <c r="EO46" s="103"/>
      <c r="EP46" s="103"/>
      <c r="EQ46" s="103"/>
      <c r="ER46" s="103"/>
      <c r="ES46" s="103"/>
      <c r="ET46" s="103"/>
      <c r="EU46" s="103"/>
      <c r="EV46" s="103"/>
      <c r="EW46" s="103"/>
      <c r="EX46" s="103"/>
      <c r="EY46" s="103"/>
      <c r="EZ46" s="103"/>
      <c r="FA46" s="103"/>
      <c r="FB46" s="103"/>
      <c r="FC46" s="103"/>
      <c r="FD46" s="103"/>
      <c r="FE46" s="103"/>
      <c r="FF46" s="103"/>
      <c r="FG46" s="103"/>
      <c r="FH46" s="103"/>
      <c r="FI46" s="103"/>
      <c r="FJ46" s="103"/>
      <c r="FK46" s="103"/>
      <c r="FL46" s="103"/>
      <c r="FM46" s="103"/>
      <c r="FN46" s="103"/>
      <c r="FO46" s="103"/>
      <c r="FP46" s="103"/>
      <c r="FQ46" s="103"/>
      <c r="FR46" s="103"/>
      <c r="FS46" s="103"/>
      <c r="FT46" s="103"/>
      <c r="FU46" s="103"/>
      <c r="FV46" s="103"/>
      <c r="FW46" s="103"/>
      <c r="FX46" s="103"/>
      <c r="FY46" s="103"/>
      <c r="FZ46" s="103"/>
      <c r="GA46" s="103"/>
      <c r="GB46" s="103"/>
      <c r="GC46" s="103"/>
      <c r="GD46" s="103"/>
      <c r="GE46" s="103"/>
      <c r="GF46" s="103"/>
      <c r="GG46" s="103"/>
      <c r="GH46" s="103"/>
      <c r="GI46" s="103"/>
      <c r="GJ46" s="103"/>
      <c r="GK46" s="103"/>
      <c r="GL46" s="103"/>
      <c r="GM46" s="103"/>
      <c r="GN46" s="103"/>
      <c r="GO46" s="103"/>
      <c r="GP46" s="103"/>
      <c r="GQ46" s="103"/>
      <c r="GR46" s="103"/>
      <c r="GS46" s="103"/>
      <c r="GT46" s="103"/>
      <c r="GU46" s="103"/>
      <c r="GV46" s="103"/>
      <c r="GW46" s="103"/>
      <c r="GX46" s="103"/>
      <c r="GY46" s="103"/>
      <c r="GZ46" s="103"/>
      <c r="HA46" s="103"/>
      <c r="HB46" s="103"/>
      <c r="HC46" s="103"/>
      <c r="HD46" s="103"/>
      <c r="HE46" s="103"/>
      <c r="HF46" s="103"/>
      <c r="HG46" s="103"/>
      <c r="HH46" s="103"/>
      <c r="HI46" s="103"/>
      <c r="HJ46" s="103"/>
      <c r="HK46" s="103"/>
      <c r="HL46" s="103"/>
      <c r="HM46" s="103"/>
      <c r="HN46" s="103"/>
      <c r="HO46" s="103"/>
      <c r="HP46" s="103"/>
      <c r="HQ46" s="103"/>
      <c r="HR46" s="103"/>
      <c r="HS46" s="103"/>
      <c r="HT46" s="103"/>
      <c r="HU46" s="103"/>
      <c r="HV46" s="103"/>
      <c r="HW46" s="103"/>
      <c r="HX46" s="103"/>
      <c r="HY46" s="103"/>
      <c r="HZ46" s="103"/>
    </row>
    <row r="47" spans="1:234" s="108" customFormat="1" ht="18" customHeight="1">
      <c r="B47" s="93">
        <v>2</v>
      </c>
      <c r="C47" s="105" t="s">
        <v>81</v>
      </c>
      <c r="D47" s="106">
        <v>6903</v>
      </c>
      <c r="E47" s="107">
        <v>1038.015332464146</v>
      </c>
      <c r="F47" s="106">
        <v>44496</v>
      </c>
      <c r="G47" s="107">
        <v>1221.8712392125135</v>
      </c>
      <c r="H47" s="106">
        <v>18586</v>
      </c>
      <c r="I47" s="107">
        <v>803.75930646723327</v>
      </c>
    </row>
    <row r="48" spans="1:234" s="108" customFormat="1" ht="18" customHeight="1">
      <c r="B48" s="93">
        <v>13</v>
      </c>
      <c r="C48" s="105" t="s">
        <v>82</v>
      </c>
      <c r="D48" s="106">
        <v>14679</v>
      </c>
      <c r="E48" s="107">
        <v>1016.2213079910076</v>
      </c>
      <c r="F48" s="106">
        <v>54583</v>
      </c>
      <c r="G48" s="107">
        <v>1300.7032638367257</v>
      </c>
      <c r="H48" s="106">
        <v>26752</v>
      </c>
      <c r="I48" s="107">
        <v>863.83731571471299</v>
      </c>
    </row>
    <row r="49" spans="1:234" s="108" customFormat="1" ht="18" customHeight="1">
      <c r="B49" s="93">
        <v>16</v>
      </c>
      <c r="C49" s="105" t="s">
        <v>83</v>
      </c>
      <c r="D49" s="106">
        <v>6289</v>
      </c>
      <c r="E49" s="107">
        <v>965.55514072189544</v>
      </c>
      <c r="F49" s="106">
        <v>25402</v>
      </c>
      <c r="G49" s="107">
        <v>1153.2497452956459</v>
      </c>
      <c r="H49" s="106">
        <v>11059</v>
      </c>
      <c r="I49" s="107">
        <v>792.49601862736222</v>
      </c>
    </row>
    <row r="50" spans="1:234" s="108" customFormat="1" ht="18" customHeight="1">
      <c r="B50" s="93">
        <v>19</v>
      </c>
      <c r="C50" s="105" t="s">
        <v>84</v>
      </c>
      <c r="D50" s="106">
        <v>5649</v>
      </c>
      <c r="E50" s="107">
        <v>1145.8413028854663</v>
      </c>
      <c r="F50" s="106">
        <v>27132</v>
      </c>
      <c r="G50" s="107">
        <v>1457.8325497567446</v>
      </c>
      <c r="H50" s="106">
        <v>9421</v>
      </c>
      <c r="I50" s="107">
        <v>899.96070162403134</v>
      </c>
    </row>
    <row r="51" spans="1:234" s="108" customFormat="1" ht="18" customHeight="1">
      <c r="B51" s="93">
        <v>45</v>
      </c>
      <c r="C51" s="105" t="s">
        <v>85</v>
      </c>
      <c r="D51" s="106">
        <v>10659</v>
      </c>
      <c r="E51" s="107">
        <v>1025.7044225537104</v>
      </c>
      <c r="F51" s="106">
        <v>75007</v>
      </c>
      <c r="G51" s="107">
        <v>1256.4189047688881</v>
      </c>
      <c r="H51" s="106">
        <v>29802</v>
      </c>
      <c r="I51" s="107">
        <v>823.65899872491764</v>
      </c>
    </row>
    <row r="52" spans="1:234" s="108" customFormat="1" ht="18" hidden="1" customHeight="1">
      <c r="B52" s="93"/>
      <c r="C52" s="105"/>
      <c r="D52" s="106"/>
      <c r="E52" s="107"/>
      <c r="F52" s="106"/>
      <c r="G52" s="107"/>
      <c r="H52" s="106"/>
      <c r="I52" s="107"/>
    </row>
    <row r="53" spans="1:234" s="104" customFormat="1" ht="18" customHeight="1">
      <c r="A53" s="103"/>
      <c r="B53" s="93"/>
      <c r="C53" s="99" t="s">
        <v>86</v>
      </c>
      <c r="D53" s="100">
        <v>159112</v>
      </c>
      <c r="E53" s="101">
        <v>1231.4482864271708</v>
      </c>
      <c r="F53" s="100">
        <v>1163448</v>
      </c>
      <c r="G53" s="101">
        <v>1396.8075580687757</v>
      </c>
      <c r="H53" s="100">
        <v>391416</v>
      </c>
      <c r="I53" s="101">
        <v>862.40253666176113</v>
      </c>
      <c r="J53" s="102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03"/>
      <c r="AH53" s="103"/>
      <c r="AI53" s="103"/>
      <c r="AJ53" s="103"/>
      <c r="AK53" s="103"/>
      <c r="AL53" s="103"/>
      <c r="AM53" s="103"/>
      <c r="AN53" s="103"/>
      <c r="AO53" s="103"/>
      <c r="AP53" s="103"/>
      <c r="AQ53" s="103"/>
      <c r="AR53" s="103"/>
      <c r="AS53" s="103"/>
      <c r="AT53" s="103"/>
      <c r="AU53" s="103"/>
      <c r="AV53" s="103"/>
      <c r="AW53" s="103"/>
      <c r="AX53" s="103"/>
      <c r="AY53" s="103"/>
      <c r="AZ53" s="103"/>
      <c r="BA53" s="103"/>
      <c r="BB53" s="103"/>
      <c r="BC53" s="103"/>
      <c r="BD53" s="103"/>
      <c r="BE53" s="103"/>
      <c r="BF53" s="103"/>
      <c r="BG53" s="103"/>
      <c r="BH53" s="103"/>
      <c r="BI53" s="103"/>
      <c r="BJ53" s="103"/>
      <c r="BK53" s="103"/>
      <c r="BL53" s="103"/>
      <c r="BM53" s="103"/>
      <c r="BN53" s="103"/>
      <c r="BO53" s="103"/>
      <c r="BP53" s="103"/>
      <c r="BQ53" s="103"/>
      <c r="BR53" s="103"/>
      <c r="BS53" s="103"/>
      <c r="BT53" s="103"/>
      <c r="BU53" s="103"/>
      <c r="BV53" s="103"/>
      <c r="BW53" s="103"/>
      <c r="BX53" s="103"/>
      <c r="BY53" s="103"/>
      <c r="BZ53" s="103"/>
      <c r="CA53" s="103"/>
      <c r="CB53" s="103"/>
      <c r="CC53" s="103"/>
      <c r="CD53" s="103"/>
      <c r="CE53" s="103"/>
      <c r="CF53" s="103"/>
      <c r="CG53" s="103"/>
      <c r="CH53" s="103"/>
      <c r="CI53" s="103"/>
      <c r="CJ53" s="103"/>
      <c r="CK53" s="103"/>
      <c r="CL53" s="103"/>
      <c r="CM53" s="103"/>
      <c r="CN53" s="103"/>
      <c r="CO53" s="103"/>
      <c r="CP53" s="103"/>
      <c r="CQ53" s="103"/>
      <c r="CR53" s="103"/>
      <c r="CS53" s="103"/>
      <c r="CT53" s="103"/>
      <c r="CU53" s="103"/>
      <c r="CV53" s="103"/>
      <c r="CW53" s="103"/>
      <c r="CX53" s="103"/>
      <c r="CY53" s="103"/>
      <c r="CZ53" s="103"/>
      <c r="DA53" s="103"/>
      <c r="DB53" s="103"/>
      <c r="DC53" s="103"/>
      <c r="DD53" s="103"/>
      <c r="DE53" s="103"/>
      <c r="DF53" s="103"/>
      <c r="DG53" s="103"/>
      <c r="DH53" s="103"/>
      <c r="DI53" s="103"/>
      <c r="DJ53" s="103"/>
      <c r="DK53" s="103"/>
      <c r="DL53" s="103"/>
      <c r="DM53" s="103"/>
      <c r="DN53" s="103"/>
      <c r="DO53" s="103"/>
      <c r="DP53" s="103"/>
      <c r="DQ53" s="103"/>
      <c r="DR53" s="103"/>
      <c r="DS53" s="103"/>
      <c r="DT53" s="103"/>
      <c r="DU53" s="103"/>
      <c r="DV53" s="103"/>
      <c r="DW53" s="103"/>
      <c r="DX53" s="103"/>
      <c r="DY53" s="103"/>
      <c r="DZ53" s="103"/>
      <c r="EA53" s="103"/>
      <c r="EB53" s="103"/>
      <c r="EC53" s="103"/>
      <c r="ED53" s="103"/>
      <c r="EE53" s="103"/>
      <c r="EF53" s="103"/>
      <c r="EG53" s="103"/>
      <c r="EH53" s="103"/>
      <c r="EI53" s="103"/>
      <c r="EJ53" s="103"/>
      <c r="EK53" s="103"/>
      <c r="EL53" s="103"/>
      <c r="EM53" s="103"/>
      <c r="EN53" s="103"/>
      <c r="EO53" s="103"/>
      <c r="EP53" s="103"/>
      <c r="EQ53" s="103"/>
      <c r="ER53" s="103"/>
      <c r="ES53" s="103"/>
      <c r="ET53" s="103"/>
      <c r="EU53" s="103"/>
      <c r="EV53" s="103"/>
      <c r="EW53" s="103"/>
      <c r="EX53" s="103"/>
      <c r="EY53" s="103"/>
      <c r="EZ53" s="103"/>
      <c r="FA53" s="103"/>
      <c r="FB53" s="103"/>
      <c r="FC53" s="103"/>
      <c r="FD53" s="103"/>
      <c r="FE53" s="103"/>
      <c r="FF53" s="103"/>
      <c r="FG53" s="103"/>
      <c r="FH53" s="103"/>
      <c r="FI53" s="103"/>
      <c r="FJ53" s="103"/>
      <c r="FK53" s="103"/>
      <c r="FL53" s="103"/>
      <c r="FM53" s="103"/>
      <c r="FN53" s="103"/>
      <c r="FO53" s="103"/>
      <c r="FP53" s="103"/>
      <c r="FQ53" s="103"/>
      <c r="FR53" s="103"/>
      <c r="FS53" s="103"/>
      <c r="FT53" s="103"/>
      <c r="FU53" s="103"/>
      <c r="FV53" s="103"/>
      <c r="FW53" s="103"/>
      <c r="FX53" s="103"/>
      <c r="FY53" s="103"/>
      <c r="FZ53" s="103"/>
      <c r="GA53" s="103"/>
      <c r="GB53" s="103"/>
      <c r="GC53" s="103"/>
      <c r="GD53" s="103"/>
      <c r="GE53" s="103"/>
      <c r="GF53" s="103"/>
      <c r="GG53" s="103"/>
      <c r="GH53" s="103"/>
      <c r="GI53" s="103"/>
      <c r="GJ53" s="103"/>
      <c r="GK53" s="103"/>
      <c r="GL53" s="103"/>
      <c r="GM53" s="103"/>
      <c r="GN53" s="103"/>
      <c r="GO53" s="103"/>
      <c r="GP53" s="103"/>
      <c r="GQ53" s="103"/>
      <c r="GR53" s="103"/>
      <c r="GS53" s="103"/>
      <c r="GT53" s="103"/>
      <c r="GU53" s="103"/>
      <c r="GV53" s="103"/>
      <c r="GW53" s="103"/>
      <c r="GX53" s="103"/>
      <c r="GY53" s="103"/>
      <c r="GZ53" s="103"/>
      <c r="HA53" s="103"/>
      <c r="HB53" s="103"/>
      <c r="HC53" s="103"/>
      <c r="HD53" s="103"/>
      <c r="HE53" s="103"/>
      <c r="HF53" s="103"/>
      <c r="HG53" s="103"/>
      <c r="HH53" s="103"/>
      <c r="HI53" s="103"/>
      <c r="HJ53" s="103"/>
      <c r="HK53" s="103"/>
      <c r="HL53" s="103"/>
      <c r="HM53" s="103"/>
      <c r="HN53" s="103"/>
      <c r="HO53" s="103"/>
      <c r="HP53" s="103"/>
      <c r="HQ53" s="103"/>
      <c r="HR53" s="103"/>
      <c r="HS53" s="103"/>
      <c r="HT53" s="103"/>
      <c r="HU53" s="103"/>
      <c r="HV53" s="103"/>
      <c r="HW53" s="103"/>
      <c r="HX53" s="103"/>
      <c r="HY53" s="103"/>
      <c r="HZ53" s="103"/>
    </row>
    <row r="54" spans="1:234" s="108" customFormat="1" ht="18" customHeight="1">
      <c r="B54" s="93">
        <v>8</v>
      </c>
      <c r="C54" s="105" t="s">
        <v>87</v>
      </c>
      <c r="D54" s="106">
        <v>119254</v>
      </c>
      <c r="E54" s="107">
        <v>1270.6895906216982</v>
      </c>
      <c r="F54" s="106">
        <v>875872</v>
      </c>
      <c r="G54" s="107">
        <v>1438.0131779986116</v>
      </c>
      <c r="H54" s="106">
        <v>291039</v>
      </c>
      <c r="I54" s="107">
        <v>892.80502853569453</v>
      </c>
    </row>
    <row r="55" spans="1:234" s="108" customFormat="1" ht="18" customHeight="1">
      <c r="B55" s="93">
        <v>17</v>
      </c>
      <c r="C55" s="105" t="s">
        <v>179</v>
      </c>
      <c r="D55" s="106">
        <v>12568</v>
      </c>
      <c r="E55" s="107">
        <v>1093.0440770210057</v>
      </c>
      <c r="F55" s="106">
        <v>110303</v>
      </c>
      <c r="G55" s="107">
        <v>1254.7353829904898</v>
      </c>
      <c r="H55" s="106">
        <v>36142</v>
      </c>
      <c r="I55" s="107">
        <v>756.56961844944931</v>
      </c>
    </row>
    <row r="56" spans="1:234" s="108" customFormat="1" ht="18" customHeight="1">
      <c r="B56" s="93">
        <v>25</v>
      </c>
      <c r="C56" s="105" t="s">
        <v>185</v>
      </c>
      <c r="D56" s="106">
        <v>10482</v>
      </c>
      <c r="E56" s="107">
        <v>1093.1702432741843</v>
      </c>
      <c r="F56" s="106">
        <v>63307</v>
      </c>
      <c r="G56" s="107">
        <v>1213.5778511065128</v>
      </c>
      <c r="H56" s="106">
        <v>24167</v>
      </c>
      <c r="I56" s="107">
        <v>738.09109901932391</v>
      </c>
    </row>
    <row r="57" spans="1:234" s="108" customFormat="1" ht="18" customHeight="1">
      <c r="B57" s="93">
        <v>43</v>
      </c>
      <c r="C57" s="105" t="s">
        <v>88</v>
      </c>
      <c r="D57" s="106">
        <v>16808</v>
      </c>
      <c r="E57" s="107">
        <v>1142.7531449309852</v>
      </c>
      <c r="F57" s="106">
        <v>113966</v>
      </c>
      <c r="G57" s="107">
        <v>1319.4148396012847</v>
      </c>
      <c r="H57" s="106">
        <v>40068</v>
      </c>
      <c r="I57" s="107">
        <v>812.01162648497541</v>
      </c>
    </row>
    <row r="58" spans="1:234" s="108" customFormat="1" ht="18" hidden="1" customHeight="1">
      <c r="B58" s="93"/>
      <c r="C58" s="105"/>
      <c r="D58" s="106"/>
      <c r="E58" s="107"/>
      <c r="F58" s="106"/>
      <c r="G58" s="107"/>
      <c r="H58" s="106"/>
      <c r="I58" s="107"/>
    </row>
    <row r="59" spans="1:234" s="104" customFormat="1" ht="18" customHeight="1">
      <c r="A59" s="103"/>
      <c r="B59" s="93"/>
      <c r="C59" s="99" t="s">
        <v>89</v>
      </c>
      <c r="D59" s="100">
        <v>94754</v>
      </c>
      <c r="E59" s="101">
        <v>1065.5079055237775</v>
      </c>
      <c r="F59" s="100">
        <v>646363</v>
      </c>
      <c r="G59" s="101">
        <v>1253.2370328592444</v>
      </c>
      <c r="H59" s="100">
        <v>244131</v>
      </c>
      <c r="I59" s="101">
        <v>795.53408522473569</v>
      </c>
      <c r="J59" s="102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3"/>
      <c r="AO59" s="103"/>
      <c r="AP59" s="103"/>
      <c r="AQ59" s="103"/>
      <c r="AR59" s="103"/>
      <c r="AS59" s="103"/>
      <c r="AT59" s="103"/>
      <c r="AU59" s="103"/>
      <c r="AV59" s="103"/>
      <c r="AW59" s="103"/>
      <c r="AX59" s="103"/>
      <c r="AY59" s="103"/>
      <c r="AZ59" s="103"/>
      <c r="BA59" s="103"/>
      <c r="BB59" s="103"/>
      <c r="BC59" s="103"/>
      <c r="BD59" s="103"/>
      <c r="BE59" s="103"/>
      <c r="BF59" s="103"/>
      <c r="BG59" s="103"/>
      <c r="BH59" s="103"/>
      <c r="BI59" s="103"/>
      <c r="BJ59" s="103"/>
      <c r="BK59" s="103"/>
      <c r="BL59" s="103"/>
      <c r="BM59" s="103"/>
      <c r="BN59" s="103"/>
      <c r="BO59" s="103"/>
      <c r="BP59" s="103"/>
      <c r="BQ59" s="103"/>
      <c r="BR59" s="103"/>
      <c r="BS59" s="103"/>
      <c r="BT59" s="103"/>
      <c r="BU59" s="103"/>
      <c r="BV59" s="103"/>
      <c r="BW59" s="103"/>
      <c r="BX59" s="103"/>
      <c r="BY59" s="103"/>
      <c r="BZ59" s="103"/>
      <c r="CA59" s="103"/>
      <c r="CB59" s="103"/>
      <c r="CC59" s="103"/>
      <c r="CD59" s="103"/>
      <c r="CE59" s="103"/>
      <c r="CF59" s="103"/>
      <c r="CG59" s="103"/>
      <c r="CH59" s="103"/>
      <c r="CI59" s="103"/>
      <c r="CJ59" s="103"/>
      <c r="CK59" s="103"/>
      <c r="CL59" s="103"/>
      <c r="CM59" s="103"/>
      <c r="CN59" s="103"/>
      <c r="CO59" s="103"/>
      <c r="CP59" s="103"/>
      <c r="CQ59" s="103"/>
      <c r="CR59" s="103"/>
      <c r="CS59" s="103"/>
      <c r="CT59" s="103"/>
      <c r="CU59" s="103"/>
      <c r="CV59" s="103"/>
      <c r="CW59" s="103"/>
      <c r="CX59" s="103"/>
      <c r="CY59" s="103"/>
      <c r="CZ59" s="103"/>
      <c r="DA59" s="103"/>
      <c r="DB59" s="103"/>
      <c r="DC59" s="103"/>
      <c r="DD59" s="103"/>
      <c r="DE59" s="103"/>
      <c r="DF59" s="103"/>
      <c r="DG59" s="103"/>
      <c r="DH59" s="103"/>
      <c r="DI59" s="103"/>
      <c r="DJ59" s="103"/>
      <c r="DK59" s="103"/>
      <c r="DL59" s="103"/>
      <c r="DM59" s="103"/>
      <c r="DN59" s="103"/>
      <c r="DO59" s="103"/>
      <c r="DP59" s="103"/>
      <c r="DQ59" s="103"/>
      <c r="DR59" s="103"/>
      <c r="DS59" s="103"/>
      <c r="DT59" s="103"/>
      <c r="DU59" s="103"/>
      <c r="DV59" s="103"/>
      <c r="DW59" s="103"/>
      <c r="DX59" s="103"/>
      <c r="DY59" s="103"/>
      <c r="DZ59" s="103"/>
      <c r="EA59" s="103"/>
      <c r="EB59" s="103"/>
      <c r="EC59" s="103"/>
      <c r="ED59" s="103"/>
      <c r="EE59" s="103"/>
      <c r="EF59" s="103"/>
      <c r="EG59" s="103"/>
      <c r="EH59" s="103"/>
      <c r="EI59" s="103"/>
      <c r="EJ59" s="103"/>
      <c r="EK59" s="103"/>
      <c r="EL59" s="103"/>
      <c r="EM59" s="103"/>
      <c r="EN59" s="103"/>
      <c r="EO59" s="103"/>
      <c r="EP59" s="103"/>
      <c r="EQ59" s="103"/>
      <c r="ER59" s="103"/>
      <c r="ES59" s="103"/>
      <c r="ET59" s="103"/>
      <c r="EU59" s="103"/>
      <c r="EV59" s="103"/>
      <c r="EW59" s="103"/>
      <c r="EX59" s="103"/>
      <c r="EY59" s="103"/>
      <c r="EZ59" s="103"/>
      <c r="FA59" s="103"/>
      <c r="FB59" s="103"/>
      <c r="FC59" s="103"/>
      <c r="FD59" s="103"/>
      <c r="FE59" s="103"/>
      <c r="FF59" s="103"/>
      <c r="FG59" s="103"/>
      <c r="FH59" s="103"/>
      <c r="FI59" s="103"/>
      <c r="FJ59" s="103"/>
      <c r="FK59" s="103"/>
      <c r="FL59" s="103"/>
      <c r="FM59" s="103"/>
      <c r="FN59" s="103"/>
      <c r="FO59" s="103"/>
      <c r="FP59" s="103"/>
      <c r="FQ59" s="103"/>
      <c r="FR59" s="103"/>
      <c r="FS59" s="103"/>
      <c r="FT59" s="103"/>
      <c r="FU59" s="103"/>
      <c r="FV59" s="103"/>
      <c r="FW59" s="103"/>
      <c r="FX59" s="103"/>
      <c r="FY59" s="103"/>
      <c r="FZ59" s="103"/>
      <c r="GA59" s="103"/>
      <c r="GB59" s="103"/>
      <c r="GC59" s="103"/>
      <c r="GD59" s="103"/>
      <c r="GE59" s="103"/>
      <c r="GF59" s="103"/>
      <c r="GG59" s="103"/>
      <c r="GH59" s="103"/>
      <c r="GI59" s="103"/>
      <c r="GJ59" s="103"/>
      <c r="GK59" s="103"/>
      <c r="GL59" s="103"/>
      <c r="GM59" s="103"/>
      <c r="GN59" s="103"/>
      <c r="GO59" s="103"/>
      <c r="GP59" s="103"/>
      <c r="GQ59" s="103"/>
      <c r="GR59" s="103"/>
      <c r="GS59" s="103"/>
      <c r="GT59" s="103"/>
      <c r="GU59" s="103"/>
      <c r="GV59" s="103"/>
      <c r="GW59" s="103"/>
      <c r="GX59" s="103"/>
      <c r="GY59" s="103"/>
      <c r="GZ59" s="103"/>
      <c r="HA59" s="103"/>
      <c r="HB59" s="103"/>
      <c r="HC59" s="103"/>
      <c r="HD59" s="103"/>
      <c r="HE59" s="103"/>
      <c r="HF59" s="103"/>
      <c r="HG59" s="103"/>
      <c r="HH59" s="103"/>
      <c r="HI59" s="103"/>
      <c r="HJ59" s="103"/>
      <c r="HK59" s="103"/>
      <c r="HL59" s="103"/>
      <c r="HM59" s="103"/>
      <c r="HN59" s="103"/>
      <c r="HO59" s="103"/>
      <c r="HP59" s="103"/>
      <c r="HQ59" s="103"/>
      <c r="HR59" s="103"/>
      <c r="HS59" s="103"/>
      <c r="HT59" s="103"/>
      <c r="HU59" s="103"/>
      <c r="HV59" s="103"/>
      <c r="HW59" s="103"/>
      <c r="HX59" s="103"/>
      <c r="HY59" s="103"/>
      <c r="HZ59" s="103"/>
    </row>
    <row r="60" spans="1:234" s="108" customFormat="1" ht="18" customHeight="1">
      <c r="B60" s="93">
        <v>3</v>
      </c>
      <c r="C60" s="105" t="s">
        <v>90</v>
      </c>
      <c r="D60" s="106">
        <v>23230</v>
      </c>
      <c r="E60" s="107">
        <v>1015.0342918639691</v>
      </c>
      <c r="F60" s="106">
        <v>214647</v>
      </c>
      <c r="G60" s="107">
        <v>1166.5885302380188</v>
      </c>
      <c r="H60" s="106">
        <v>81046</v>
      </c>
      <c r="I60" s="107">
        <v>767.26880746736435</v>
      </c>
    </row>
    <row r="61" spans="1:234" s="108" customFormat="1" ht="18" customHeight="1">
      <c r="B61" s="93">
        <v>12</v>
      </c>
      <c r="C61" s="105" t="s">
        <v>91</v>
      </c>
      <c r="D61" s="106">
        <v>13347</v>
      </c>
      <c r="E61" s="107">
        <v>1080.7062748183112</v>
      </c>
      <c r="F61" s="106">
        <v>87336</v>
      </c>
      <c r="G61" s="107">
        <v>1198.9024004992214</v>
      </c>
      <c r="H61" s="106">
        <v>30280</v>
      </c>
      <c r="I61" s="107">
        <v>767.20980284015843</v>
      </c>
    </row>
    <row r="62" spans="1:234" s="108" customFormat="1" ht="18" customHeight="1">
      <c r="B62" s="93">
        <v>46</v>
      </c>
      <c r="C62" s="105" t="s">
        <v>92</v>
      </c>
      <c r="D62" s="106">
        <v>58177</v>
      </c>
      <c r="E62" s="107">
        <v>1082.1751350189938</v>
      </c>
      <c r="F62" s="106">
        <v>344380</v>
      </c>
      <c r="G62" s="107">
        <v>1321.0232300656253</v>
      </c>
      <c r="H62" s="106">
        <v>132805</v>
      </c>
      <c r="I62" s="107">
        <v>819.24137765897376</v>
      </c>
    </row>
    <row r="63" spans="1:234" s="108" customFormat="1" ht="18" hidden="1" customHeight="1">
      <c r="B63" s="93"/>
      <c r="C63" s="105"/>
      <c r="D63" s="106"/>
      <c r="E63" s="107"/>
      <c r="F63" s="106"/>
      <c r="G63" s="107"/>
      <c r="H63" s="106"/>
      <c r="I63" s="107"/>
    </row>
    <row r="64" spans="1:234" s="104" customFormat="1" ht="18" customHeight="1">
      <c r="A64" s="103"/>
      <c r="B64" s="93"/>
      <c r="C64" s="99" t="s">
        <v>93</v>
      </c>
      <c r="D64" s="100">
        <v>27392</v>
      </c>
      <c r="E64" s="101">
        <v>952.87406797605149</v>
      </c>
      <c r="F64" s="100">
        <v>135175</v>
      </c>
      <c r="G64" s="101">
        <v>1140.4790378398375</v>
      </c>
      <c r="H64" s="100">
        <v>59825</v>
      </c>
      <c r="I64" s="101">
        <v>772.9494236523193</v>
      </c>
      <c r="J64" s="102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3"/>
      <c r="AN64" s="103"/>
      <c r="AO64" s="103"/>
      <c r="AP64" s="103"/>
      <c r="AQ64" s="103"/>
      <c r="AR64" s="103"/>
      <c r="AS64" s="103"/>
      <c r="AT64" s="103"/>
      <c r="AU64" s="103"/>
      <c r="AV64" s="103"/>
      <c r="AW64" s="103"/>
      <c r="AX64" s="103"/>
      <c r="AY64" s="103"/>
      <c r="AZ64" s="103"/>
      <c r="BA64" s="103"/>
      <c r="BB64" s="103"/>
      <c r="BC64" s="103"/>
      <c r="BD64" s="103"/>
      <c r="BE64" s="103"/>
      <c r="BF64" s="103"/>
      <c r="BG64" s="103"/>
      <c r="BH64" s="103"/>
      <c r="BI64" s="103"/>
      <c r="BJ64" s="103"/>
      <c r="BK64" s="103"/>
      <c r="BL64" s="103"/>
      <c r="BM64" s="103"/>
      <c r="BN64" s="103"/>
      <c r="BO64" s="103"/>
      <c r="BP64" s="103"/>
      <c r="BQ64" s="103"/>
      <c r="BR64" s="103"/>
      <c r="BS64" s="103"/>
      <c r="BT64" s="103"/>
      <c r="BU64" s="103"/>
      <c r="BV64" s="103"/>
      <c r="BW64" s="103"/>
      <c r="BX64" s="103"/>
      <c r="BY64" s="103"/>
      <c r="BZ64" s="103"/>
      <c r="CA64" s="103"/>
      <c r="CB64" s="103"/>
      <c r="CC64" s="103"/>
      <c r="CD64" s="103"/>
      <c r="CE64" s="103"/>
      <c r="CF64" s="103"/>
      <c r="CG64" s="103"/>
      <c r="CH64" s="103"/>
      <c r="CI64" s="103"/>
      <c r="CJ64" s="103"/>
      <c r="CK64" s="103"/>
      <c r="CL64" s="103"/>
      <c r="CM64" s="103"/>
      <c r="CN64" s="103"/>
      <c r="CO64" s="103"/>
      <c r="CP64" s="103"/>
      <c r="CQ64" s="103"/>
      <c r="CR64" s="103"/>
      <c r="CS64" s="103"/>
      <c r="CT64" s="103"/>
      <c r="CU64" s="103"/>
      <c r="CV64" s="103"/>
      <c r="CW64" s="103"/>
      <c r="CX64" s="103"/>
      <c r="CY64" s="103"/>
      <c r="CZ64" s="103"/>
      <c r="DA64" s="103"/>
      <c r="DB64" s="103"/>
      <c r="DC64" s="103"/>
      <c r="DD64" s="103"/>
      <c r="DE64" s="103"/>
      <c r="DF64" s="103"/>
      <c r="DG64" s="103"/>
      <c r="DH64" s="103"/>
      <c r="DI64" s="103"/>
      <c r="DJ64" s="103"/>
      <c r="DK64" s="103"/>
      <c r="DL64" s="103"/>
      <c r="DM64" s="103"/>
      <c r="DN64" s="103"/>
      <c r="DO64" s="103"/>
      <c r="DP64" s="103"/>
      <c r="DQ64" s="103"/>
      <c r="DR64" s="103"/>
      <c r="DS64" s="103"/>
      <c r="DT64" s="103"/>
      <c r="DU64" s="103"/>
      <c r="DV64" s="103"/>
      <c r="DW64" s="103"/>
      <c r="DX64" s="103"/>
      <c r="DY64" s="103"/>
      <c r="DZ64" s="103"/>
      <c r="EA64" s="103"/>
      <c r="EB64" s="103"/>
      <c r="EC64" s="103"/>
      <c r="ED64" s="103"/>
      <c r="EE64" s="103"/>
      <c r="EF64" s="103"/>
      <c r="EG64" s="103"/>
      <c r="EH64" s="103"/>
      <c r="EI64" s="103"/>
      <c r="EJ64" s="103"/>
      <c r="EK64" s="103"/>
      <c r="EL64" s="103"/>
      <c r="EM64" s="103"/>
      <c r="EN64" s="103"/>
      <c r="EO64" s="103"/>
      <c r="EP64" s="103"/>
      <c r="EQ64" s="103"/>
      <c r="ER64" s="103"/>
      <c r="ES64" s="103"/>
      <c r="ET64" s="103"/>
      <c r="EU64" s="103"/>
      <c r="EV64" s="103"/>
      <c r="EW64" s="103"/>
      <c r="EX64" s="103"/>
      <c r="EY64" s="103"/>
      <c r="EZ64" s="103"/>
      <c r="FA64" s="103"/>
      <c r="FB64" s="103"/>
      <c r="FC64" s="103"/>
      <c r="FD64" s="103"/>
      <c r="FE64" s="103"/>
      <c r="FF64" s="103"/>
      <c r="FG64" s="103"/>
      <c r="FH64" s="103"/>
      <c r="FI64" s="103"/>
      <c r="FJ64" s="103"/>
      <c r="FK64" s="103"/>
      <c r="FL64" s="103"/>
      <c r="FM64" s="103"/>
      <c r="FN64" s="103"/>
      <c r="FO64" s="103"/>
      <c r="FP64" s="103"/>
      <c r="FQ64" s="103"/>
      <c r="FR64" s="103"/>
      <c r="FS64" s="103"/>
      <c r="FT64" s="103"/>
      <c r="FU64" s="103"/>
      <c r="FV64" s="103"/>
      <c r="FW64" s="103"/>
      <c r="FX64" s="103"/>
      <c r="FY64" s="103"/>
      <c r="FZ64" s="103"/>
      <c r="GA64" s="103"/>
      <c r="GB64" s="103"/>
      <c r="GC64" s="103"/>
      <c r="GD64" s="103"/>
      <c r="GE64" s="103"/>
      <c r="GF64" s="103"/>
      <c r="GG64" s="103"/>
      <c r="GH64" s="103"/>
      <c r="GI64" s="103"/>
      <c r="GJ64" s="103"/>
      <c r="GK64" s="103"/>
      <c r="GL64" s="103"/>
      <c r="GM64" s="103"/>
      <c r="GN64" s="103"/>
      <c r="GO64" s="103"/>
      <c r="GP64" s="103"/>
      <c r="GQ64" s="103"/>
      <c r="GR64" s="103"/>
      <c r="GS64" s="103"/>
      <c r="GT64" s="103"/>
      <c r="GU64" s="103"/>
      <c r="GV64" s="103"/>
      <c r="GW64" s="103"/>
      <c r="GX64" s="103"/>
      <c r="GY64" s="103"/>
      <c r="GZ64" s="103"/>
      <c r="HA64" s="103"/>
      <c r="HB64" s="103"/>
      <c r="HC64" s="103"/>
      <c r="HD64" s="103"/>
      <c r="HE64" s="103"/>
      <c r="HF64" s="103"/>
      <c r="HG64" s="103"/>
      <c r="HH64" s="103"/>
      <c r="HI64" s="103"/>
      <c r="HJ64" s="103"/>
      <c r="HK64" s="103"/>
      <c r="HL64" s="103"/>
      <c r="HM64" s="103"/>
      <c r="HN64" s="103"/>
      <c r="HO64" s="103"/>
      <c r="HP64" s="103"/>
      <c r="HQ64" s="103"/>
      <c r="HR64" s="103"/>
      <c r="HS64" s="103"/>
      <c r="HT64" s="103"/>
      <c r="HU64" s="103"/>
      <c r="HV64" s="103"/>
      <c r="HW64" s="103"/>
      <c r="HX64" s="103"/>
      <c r="HY64" s="103"/>
      <c r="HZ64" s="103"/>
    </row>
    <row r="65" spans="1:234" s="108" customFormat="1" ht="18" customHeight="1">
      <c r="B65" s="93">
        <v>6</v>
      </c>
      <c r="C65" s="105" t="s">
        <v>94</v>
      </c>
      <c r="D65" s="106">
        <v>17298</v>
      </c>
      <c r="E65" s="107">
        <v>945.40845531275295</v>
      </c>
      <c r="F65" s="106">
        <v>76714</v>
      </c>
      <c r="G65" s="107">
        <v>1157.3442408165395</v>
      </c>
      <c r="H65" s="106">
        <v>35677</v>
      </c>
      <c r="I65" s="107">
        <v>791.22668750175183</v>
      </c>
    </row>
    <row r="66" spans="1:234" s="108" customFormat="1" ht="18" customHeight="1">
      <c r="B66" s="93">
        <v>10</v>
      </c>
      <c r="C66" s="105" t="s">
        <v>95</v>
      </c>
      <c r="D66" s="106">
        <v>10094</v>
      </c>
      <c r="E66" s="107">
        <v>965.66782345948081</v>
      </c>
      <c r="F66" s="106">
        <v>58461</v>
      </c>
      <c r="G66" s="107">
        <v>1118.3480927455912</v>
      </c>
      <c r="H66" s="106">
        <v>24148</v>
      </c>
      <c r="I66" s="107">
        <v>745.94603031306929</v>
      </c>
    </row>
    <row r="67" spans="1:234" s="108" customFormat="1" ht="18" hidden="1" customHeight="1">
      <c r="B67" s="93"/>
      <c r="C67" s="105"/>
      <c r="D67" s="106"/>
      <c r="E67" s="107"/>
      <c r="F67" s="106"/>
      <c r="G67" s="107"/>
      <c r="H67" s="106"/>
      <c r="I67" s="107"/>
    </row>
    <row r="68" spans="1:234" s="104" customFormat="1" ht="18" customHeight="1">
      <c r="A68" s="103"/>
      <c r="B68" s="93"/>
      <c r="C68" s="99" t="s">
        <v>96</v>
      </c>
      <c r="D68" s="100">
        <v>71579</v>
      </c>
      <c r="E68" s="101">
        <v>1019.0404865952304</v>
      </c>
      <c r="F68" s="100">
        <v>484122</v>
      </c>
      <c r="G68" s="101">
        <v>1160.8461899066765</v>
      </c>
      <c r="H68" s="100">
        <v>184348</v>
      </c>
      <c r="I68" s="101">
        <v>716.90245893635984</v>
      </c>
      <c r="J68" s="102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3"/>
      <c r="AB68" s="103"/>
      <c r="AC68" s="103"/>
      <c r="AD68" s="103"/>
      <c r="AE68" s="103"/>
      <c r="AF68" s="103"/>
      <c r="AG68" s="103"/>
      <c r="AH68" s="103"/>
      <c r="AI68" s="103"/>
      <c r="AJ68" s="103"/>
      <c r="AK68" s="103"/>
      <c r="AL68" s="103"/>
      <c r="AM68" s="103"/>
      <c r="AN68" s="103"/>
      <c r="AO68" s="103"/>
      <c r="AP68" s="103"/>
      <c r="AQ68" s="103"/>
      <c r="AR68" s="103"/>
      <c r="AS68" s="103"/>
      <c r="AT68" s="103"/>
      <c r="AU68" s="103"/>
      <c r="AV68" s="103"/>
      <c r="AW68" s="103"/>
      <c r="AX68" s="103"/>
      <c r="AY68" s="103"/>
      <c r="AZ68" s="103"/>
      <c r="BA68" s="103"/>
      <c r="BB68" s="103"/>
      <c r="BC68" s="103"/>
      <c r="BD68" s="103"/>
      <c r="BE68" s="103"/>
      <c r="BF68" s="103"/>
      <c r="BG68" s="103"/>
      <c r="BH68" s="103"/>
      <c r="BI68" s="103"/>
      <c r="BJ68" s="103"/>
      <c r="BK68" s="103"/>
      <c r="BL68" s="103"/>
      <c r="BM68" s="103"/>
      <c r="BN68" s="103"/>
      <c r="BO68" s="103"/>
      <c r="BP68" s="103"/>
      <c r="BQ68" s="103"/>
      <c r="BR68" s="103"/>
      <c r="BS68" s="103"/>
      <c r="BT68" s="103"/>
      <c r="BU68" s="103"/>
      <c r="BV68" s="103"/>
      <c r="BW68" s="103"/>
      <c r="BX68" s="103"/>
      <c r="BY68" s="103"/>
      <c r="BZ68" s="103"/>
      <c r="CA68" s="103"/>
      <c r="CB68" s="103"/>
      <c r="CC68" s="103"/>
      <c r="CD68" s="103"/>
      <c r="CE68" s="103"/>
      <c r="CF68" s="103"/>
      <c r="CG68" s="103"/>
      <c r="CH68" s="103"/>
      <c r="CI68" s="103"/>
      <c r="CJ68" s="103"/>
      <c r="CK68" s="103"/>
      <c r="CL68" s="103"/>
      <c r="CM68" s="103"/>
      <c r="CN68" s="103"/>
      <c r="CO68" s="103"/>
      <c r="CP68" s="103"/>
      <c r="CQ68" s="103"/>
      <c r="CR68" s="103"/>
      <c r="CS68" s="103"/>
      <c r="CT68" s="103"/>
      <c r="CU68" s="103"/>
      <c r="CV68" s="103"/>
      <c r="CW68" s="103"/>
      <c r="CX68" s="103"/>
      <c r="CY68" s="103"/>
      <c r="CZ68" s="103"/>
      <c r="DA68" s="103"/>
      <c r="DB68" s="103"/>
      <c r="DC68" s="103"/>
      <c r="DD68" s="103"/>
      <c r="DE68" s="103"/>
      <c r="DF68" s="103"/>
      <c r="DG68" s="103"/>
      <c r="DH68" s="103"/>
      <c r="DI68" s="103"/>
      <c r="DJ68" s="103"/>
      <c r="DK68" s="103"/>
      <c r="DL68" s="103"/>
      <c r="DM68" s="103"/>
      <c r="DN68" s="103"/>
      <c r="DO68" s="103"/>
      <c r="DP68" s="103"/>
      <c r="DQ68" s="103"/>
      <c r="DR68" s="103"/>
      <c r="DS68" s="103"/>
      <c r="DT68" s="103"/>
      <c r="DU68" s="103"/>
      <c r="DV68" s="103"/>
      <c r="DW68" s="103"/>
      <c r="DX68" s="103"/>
      <c r="DY68" s="103"/>
      <c r="DZ68" s="103"/>
      <c r="EA68" s="103"/>
      <c r="EB68" s="103"/>
      <c r="EC68" s="103"/>
      <c r="ED68" s="103"/>
      <c r="EE68" s="103"/>
      <c r="EF68" s="103"/>
      <c r="EG68" s="103"/>
      <c r="EH68" s="103"/>
      <c r="EI68" s="103"/>
      <c r="EJ68" s="103"/>
      <c r="EK68" s="103"/>
      <c r="EL68" s="103"/>
      <c r="EM68" s="103"/>
      <c r="EN68" s="103"/>
      <c r="EO68" s="103"/>
      <c r="EP68" s="103"/>
      <c r="EQ68" s="103"/>
      <c r="ER68" s="103"/>
      <c r="ES68" s="103"/>
      <c r="ET68" s="103"/>
      <c r="EU68" s="103"/>
      <c r="EV68" s="103"/>
      <c r="EW68" s="103"/>
      <c r="EX68" s="103"/>
      <c r="EY68" s="103"/>
      <c r="EZ68" s="103"/>
      <c r="FA68" s="103"/>
      <c r="FB68" s="103"/>
      <c r="FC68" s="103"/>
      <c r="FD68" s="103"/>
      <c r="FE68" s="103"/>
      <c r="FF68" s="103"/>
      <c r="FG68" s="103"/>
      <c r="FH68" s="103"/>
      <c r="FI68" s="103"/>
      <c r="FJ68" s="103"/>
      <c r="FK68" s="103"/>
      <c r="FL68" s="103"/>
      <c r="FM68" s="103"/>
      <c r="FN68" s="103"/>
      <c r="FO68" s="103"/>
      <c r="FP68" s="103"/>
      <c r="FQ68" s="103"/>
      <c r="FR68" s="103"/>
      <c r="FS68" s="103"/>
      <c r="FT68" s="103"/>
      <c r="FU68" s="103"/>
      <c r="FV68" s="103"/>
      <c r="FW68" s="103"/>
      <c r="FX68" s="103"/>
      <c r="FY68" s="103"/>
      <c r="FZ68" s="103"/>
      <c r="GA68" s="103"/>
      <c r="GB68" s="103"/>
      <c r="GC68" s="103"/>
      <c r="GD68" s="103"/>
      <c r="GE68" s="103"/>
      <c r="GF68" s="103"/>
      <c r="GG68" s="103"/>
      <c r="GH68" s="103"/>
      <c r="GI68" s="103"/>
      <c r="GJ68" s="103"/>
      <c r="GK68" s="103"/>
      <c r="GL68" s="103"/>
      <c r="GM68" s="103"/>
      <c r="GN68" s="103"/>
      <c r="GO68" s="103"/>
      <c r="GP68" s="103"/>
      <c r="GQ68" s="103"/>
      <c r="GR68" s="103"/>
      <c r="GS68" s="103"/>
      <c r="GT68" s="103"/>
      <c r="GU68" s="103"/>
      <c r="GV68" s="103"/>
      <c r="GW68" s="103"/>
      <c r="GX68" s="103"/>
      <c r="GY68" s="103"/>
      <c r="GZ68" s="103"/>
      <c r="HA68" s="103"/>
      <c r="HB68" s="103"/>
      <c r="HC68" s="103"/>
      <c r="HD68" s="103"/>
      <c r="HE68" s="103"/>
      <c r="HF68" s="103"/>
      <c r="HG68" s="103"/>
      <c r="HH68" s="103"/>
      <c r="HI68" s="103"/>
      <c r="HJ68" s="103"/>
      <c r="HK68" s="103"/>
      <c r="HL68" s="103"/>
      <c r="HM68" s="103"/>
      <c r="HN68" s="103"/>
      <c r="HO68" s="103"/>
      <c r="HP68" s="103"/>
      <c r="HQ68" s="103"/>
      <c r="HR68" s="103"/>
      <c r="HS68" s="103"/>
      <c r="HT68" s="103"/>
      <c r="HU68" s="103"/>
      <c r="HV68" s="103"/>
      <c r="HW68" s="103"/>
      <c r="HX68" s="103"/>
      <c r="HY68" s="103"/>
      <c r="HZ68" s="103"/>
    </row>
    <row r="69" spans="1:234" s="108" customFormat="1" ht="18" customHeight="1">
      <c r="B69" s="93">
        <v>15</v>
      </c>
      <c r="C69" s="105" t="s">
        <v>180</v>
      </c>
      <c r="D69" s="106">
        <v>26880</v>
      </c>
      <c r="E69" s="107">
        <v>1022.6449445684525</v>
      </c>
      <c r="F69" s="106">
        <v>190664</v>
      </c>
      <c r="G69" s="107">
        <v>1224.1932982104645</v>
      </c>
      <c r="H69" s="106">
        <v>74093</v>
      </c>
      <c r="I69" s="107">
        <v>759.74965637779553</v>
      </c>
    </row>
    <row r="70" spans="1:234" s="108" customFormat="1" ht="18" customHeight="1">
      <c r="B70" s="93">
        <v>27</v>
      </c>
      <c r="C70" s="105" t="s">
        <v>97</v>
      </c>
      <c r="D70" s="106">
        <v>10784</v>
      </c>
      <c r="E70" s="107">
        <v>998.85530415430276</v>
      </c>
      <c r="F70" s="106">
        <v>71686</v>
      </c>
      <c r="G70" s="107">
        <v>1037.3842619200402</v>
      </c>
      <c r="H70" s="106">
        <v>27364</v>
      </c>
      <c r="I70" s="107">
        <v>620.9914453296301</v>
      </c>
    </row>
    <row r="71" spans="1:234" s="108" customFormat="1" ht="18" customHeight="1">
      <c r="B71" s="93">
        <v>32</v>
      </c>
      <c r="C71" s="105" t="s">
        <v>181</v>
      </c>
      <c r="D71" s="106">
        <v>11199</v>
      </c>
      <c r="E71" s="107">
        <v>1040.7270086614876</v>
      </c>
      <c r="F71" s="106">
        <v>66852</v>
      </c>
      <c r="G71" s="107">
        <v>972.3076362711663</v>
      </c>
      <c r="H71" s="106">
        <v>24672</v>
      </c>
      <c r="I71" s="107">
        <v>623.32010619325558</v>
      </c>
    </row>
    <row r="72" spans="1:234" s="108" customFormat="1" ht="18" customHeight="1">
      <c r="B72" s="93">
        <v>36</v>
      </c>
      <c r="C72" s="105" t="s">
        <v>98</v>
      </c>
      <c r="D72" s="106">
        <v>22716</v>
      </c>
      <c r="E72" s="107">
        <v>1013.6663809649585</v>
      </c>
      <c r="F72" s="106">
        <v>154920</v>
      </c>
      <c r="G72" s="107">
        <v>1221.3719974180224</v>
      </c>
      <c r="H72" s="106">
        <v>58219</v>
      </c>
      <c r="I72" s="107">
        <v>747.1107308610591</v>
      </c>
    </row>
    <row r="73" spans="1:234" s="108" customFormat="1" ht="18" hidden="1" customHeight="1">
      <c r="B73" s="93"/>
      <c r="C73" s="105"/>
      <c r="D73" s="106"/>
      <c r="E73" s="107"/>
      <c r="F73" s="106"/>
      <c r="G73" s="107"/>
      <c r="H73" s="106"/>
      <c r="I73" s="107"/>
    </row>
    <row r="74" spans="1:234" s="104" customFormat="1" ht="18" customHeight="1">
      <c r="A74" s="103"/>
      <c r="B74" s="93">
        <v>28</v>
      </c>
      <c r="C74" s="99" t="s">
        <v>99</v>
      </c>
      <c r="D74" s="100">
        <v>86358</v>
      </c>
      <c r="E74" s="101">
        <v>1210.3801748535168</v>
      </c>
      <c r="F74" s="100">
        <v>821493</v>
      </c>
      <c r="G74" s="101">
        <v>1585.5491813929029</v>
      </c>
      <c r="H74" s="100">
        <v>272790</v>
      </c>
      <c r="I74" s="101">
        <v>970.83358209611788</v>
      </c>
      <c r="J74" s="102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3"/>
      <c r="Z74" s="103"/>
      <c r="AA74" s="103"/>
      <c r="AB74" s="103"/>
      <c r="AC74" s="103"/>
      <c r="AD74" s="103"/>
      <c r="AE74" s="103"/>
      <c r="AF74" s="103"/>
      <c r="AG74" s="103"/>
      <c r="AH74" s="103"/>
      <c r="AI74" s="103"/>
      <c r="AJ74" s="103"/>
      <c r="AK74" s="103"/>
      <c r="AL74" s="103"/>
      <c r="AM74" s="103"/>
      <c r="AN74" s="103"/>
      <c r="AO74" s="103"/>
      <c r="AP74" s="103"/>
      <c r="AQ74" s="103"/>
      <c r="AR74" s="103"/>
      <c r="AS74" s="103"/>
      <c r="AT74" s="103"/>
      <c r="AU74" s="103"/>
      <c r="AV74" s="103"/>
      <c r="AW74" s="103"/>
      <c r="AX74" s="103"/>
      <c r="AY74" s="103"/>
      <c r="AZ74" s="103"/>
      <c r="BA74" s="103"/>
      <c r="BB74" s="103"/>
      <c r="BC74" s="103"/>
      <c r="BD74" s="103"/>
      <c r="BE74" s="103"/>
      <c r="BF74" s="103"/>
      <c r="BG74" s="103"/>
      <c r="BH74" s="103"/>
      <c r="BI74" s="103"/>
      <c r="BJ74" s="103"/>
      <c r="BK74" s="103"/>
      <c r="BL74" s="103"/>
      <c r="BM74" s="103"/>
      <c r="BN74" s="103"/>
      <c r="BO74" s="103"/>
      <c r="BP74" s="103"/>
      <c r="BQ74" s="103"/>
      <c r="BR74" s="103"/>
      <c r="BS74" s="103"/>
      <c r="BT74" s="103"/>
      <c r="BU74" s="103"/>
      <c r="BV74" s="103"/>
      <c r="BW74" s="103"/>
      <c r="BX74" s="103"/>
      <c r="BY74" s="103"/>
      <c r="BZ74" s="103"/>
      <c r="CA74" s="103"/>
      <c r="CB74" s="103"/>
      <c r="CC74" s="103"/>
      <c r="CD74" s="103"/>
      <c r="CE74" s="103"/>
      <c r="CF74" s="103"/>
      <c r="CG74" s="103"/>
      <c r="CH74" s="103"/>
      <c r="CI74" s="103"/>
      <c r="CJ74" s="103"/>
      <c r="CK74" s="103"/>
      <c r="CL74" s="103"/>
      <c r="CM74" s="103"/>
      <c r="CN74" s="103"/>
      <c r="CO74" s="103"/>
      <c r="CP74" s="103"/>
      <c r="CQ74" s="103"/>
      <c r="CR74" s="103"/>
      <c r="CS74" s="103"/>
      <c r="CT74" s="103"/>
      <c r="CU74" s="103"/>
      <c r="CV74" s="103"/>
      <c r="CW74" s="103"/>
      <c r="CX74" s="103"/>
      <c r="CY74" s="103"/>
      <c r="CZ74" s="103"/>
      <c r="DA74" s="103"/>
      <c r="DB74" s="103"/>
      <c r="DC74" s="103"/>
      <c r="DD74" s="103"/>
      <c r="DE74" s="103"/>
      <c r="DF74" s="103"/>
      <c r="DG74" s="103"/>
      <c r="DH74" s="103"/>
      <c r="DI74" s="103"/>
      <c r="DJ74" s="103"/>
      <c r="DK74" s="103"/>
      <c r="DL74" s="103"/>
      <c r="DM74" s="103"/>
      <c r="DN74" s="103"/>
      <c r="DO74" s="103"/>
      <c r="DP74" s="103"/>
      <c r="DQ74" s="103"/>
      <c r="DR74" s="103"/>
      <c r="DS74" s="103"/>
      <c r="DT74" s="103"/>
      <c r="DU74" s="103"/>
      <c r="DV74" s="103"/>
      <c r="DW74" s="103"/>
      <c r="DX74" s="103"/>
      <c r="DY74" s="103"/>
      <c r="DZ74" s="103"/>
      <c r="EA74" s="103"/>
      <c r="EB74" s="103"/>
      <c r="EC74" s="103"/>
      <c r="ED74" s="103"/>
      <c r="EE74" s="103"/>
      <c r="EF74" s="103"/>
      <c r="EG74" s="103"/>
      <c r="EH74" s="103"/>
      <c r="EI74" s="103"/>
      <c r="EJ74" s="103"/>
      <c r="EK74" s="103"/>
      <c r="EL74" s="103"/>
      <c r="EM74" s="103"/>
      <c r="EN74" s="103"/>
      <c r="EO74" s="103"/>
      <c r="EP74" s="103"/>
      <c r="EQ74" s="103"/>
      <c r="ER74" s="103"/>
      <c r="ES74" s="103"/>
      <c r="ET74" s="103"/>
      <c r="EU74" s="103"/>
      <c r="EV74" s="103"/>
      <c r="EW74" s="103"/>
      <c r="EX74" s="103"/>
      <c r="EY74" s="103"/>
      <c r="EZ74" s="103"/>
      <c r="FA74" s="103"/>
      <c r="FB74" s="103"/>
      <c r="FC74" s="103"/>
      <c r="FD74" s="103"/>
      <c r="FE74" s="103"/>
      <c r="FF74" s="103"/>
      <c r="FG74" s="103"/>
      <c r="FH74" s="103"/>
      <c r="FI74" s="103"/>
      <c r="FJ74" s="103"/>
      <c r="FK74" s="103"/>
      <c r="FL74" s="103"/>
      <c r="FM74" s="103"/>
      <c r="FN74" s="103"/>
      <c r="FO74" s="103"/>
      <c r="FP74" s="103"/>
      <c r="FQ74" s="103"/>
      <c r="FR74" s="103"/>
      <c r="FS74" s="103"/>
      <c r="FT74" s="103"/>
      <c r="FU74" s="103"/>
      <c r="FV74" s="103"/>
      <c r="FW74" s="103"/>
      <c r="FX74" s="103"/>
      <c r="FY74" s="103"/>
      <c r="FZ74" s="103"/>
      <c r="GA74" s="103"/>
      <c r="GB74" s="103"/>
      <c r="GC74" s="103"/>
      <c r="GD74" s="103"/>
      <c r="GE74" s="103"/>
      <c r="GF74" s="103"/>
      <c r="GG74" s="103"/>
      <c r="GH74" s="103"/>
      <c r="GI74" s="103"/>
      <c r="GJ74" s="103"/>
      <c r="GK74" s="103"/>
      <c r="GL74" s="103"/>
      <c r="GM74" s="103"/>
      <c r="GN74" s="103"/>
      <c r="GO74" s="103"/>
      <c r="GP74" s="103"/>
      <c r="GQ74" s="103"/>
      <c r="GR74" s="103"/>
      <c r="GS74" s="103"/>
      <c r="GT74" s="103"/>
      <c r="GU74" s="103"/>
      <c r="GV74" s="103"/>
      <c r="GW74" s="103"/>
      <c r="GX74" s="103"/>
      <c r="GY74" s="103"/>
      <c r="GZ74" s="103"/>
      <c r="HA74" s="103"/>
      <c r="HB74" s="103"/>
      <c r="HC74" s="103"/>
      <c r="HD74" s="103"/>
      <c r="HE74" s="103"/>
      <c r="HF74" s="103"/>
      <c r="HG74" s="103"/>
      <c r="HH74" s="103"/>
      <c r="HI74" s="103"/>
      <c r="HJ74" s="103"/>
      <c r="HK74" s="103"/>
      <c r="HL74" s="103"/>
      <c r="HM74" s="103"/>
      <c r="HN74" s="103"/>
      <c r="HO74" s="103"/>
      <c r="HP74" s="103"/>
      <c r="HQ74" s="103"/>
      <c r="HR74" s="103"/>
      <c r="HS74" s="103"/>
      <c r="HT74" s="103"/>
      <c r="HU74" s="103"/>
      <c r="HV74" s="103"/>
      <c r="HW74" s="103"/>
      <c r="HX74" s="103"/>
      <c r="HY74" s="103"/>
      <c r="HZ74" s="103"/>
    </row>
    <row r="75" spans="1:234" s="104" customFormat="1" ht="18" hidden="1" customHeight="1">
      <c r="A75" s="103"/>
      <c r="B75" s="93"/>
      <c r="C75" s="99"/>
      <c r="D75" s="100"/>
      <c r="E75" s="101"/>
      <c r="F75" s="100"/>
      <c r="G75" s="101"/>
      <c r="H75" s="100"/>
      <c r="I75" s="101"/>
      <c r="J75" s="102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3"/>
      <c r="Z75" s="103"/>
      <c r="AA75" s="103"/>
      <c r="AB75" s="103"/>
      <c r="AC75" s="103"/>
      <c r="AD75" s="103"/>
      <c r="AE75" s="103"/>
      <c r="AF75" s="103"/>
      <c r="AG75" s="103"/>
      <c r="AH75" s="103"/>
      <c r="AI75" s="103"/>
      <c r="AJ75" s="103"/>
      <c r="AK75" s="103"/>
      <c r="AL75" s="103"/>
      <c r="AM75" s="103"/>
      <c r="AN75" s="103"/>
      <c r="AO75" s="103"/>
      <c r="AP75" s="103"/>
      <c r="AQ75" s="103"/>
      <c r="AR75" s="103"/>
      <c r="AS75" s="103"/>
      <c r="AT75" s="103"/>
      <c r="AU75" s="103"/>
      <c r="AV75" s="103"/>
      <c r="AW75" s="103"/>
      <c r="AX75" s="103"/>
      <c r="AY75" s="103"/>
      <c r="AZ75" s="103"/>
      <c r="BA75" s="103"/>
      <c r="BB75" s="103"/>
      <c r="BC75" s="103"/>
      <c r="BD75" s="103"/>
      <c r="BE75" s="103"/>
      <c r="BF75" s="103"/>
      <c r="BG75" s="103"/>
      <c r="BH75" s="103"/>
      <c r="BI75" s="103"/>
      <c r="BJ75" s="103"/>
      <c r="BK75" s="103"/>
      <c r="BL75" s="103"/>
      <c r="BM75" s="103"/>
      <c r="BN75" s="103"/>
      <c r="BO75" s="103"/>
      <c r="BP75" s="103"/>
      <c r="BQ75" s="103"/>
      <c r="BR75" s="103"/>
      <c r="BS75" s="103"/>
      <c r="BT75" s="103"/>
      <c r="BU75" s="103"/>
      <c r="BV75" s="103"/>
      <c r="BW75" s="103"/>
      <c r="BX75" s="103"/>
      <c r="BY75" s="103"/>
      <c r="BZ75" s="103"/>
      <c r="CA75" s="103"/>
      <c r="CB75" s="103"/>
      <c r="CC75" s="103"/>
      <c r="CD75" s="103"/>
      <c r="CE75" s="103"/>
      <c r="CF75" s="103"/>
      <c r="CG75" s="103"/>
      <c r="CH75" s="103"/>
      <c r="CI75" s="103"/>
      <c r="CJ75" s="103"/>
      <c r="CK75" s="103"/>
      <c r="CL75" s="103"/>
      <c r="CM75" s="103"/>
      <c r="CN75" s="103"/>
      <c r="CO75" s="103"/>
      <c r="CP75" s="103"/>
      <c r="CQ75" s="103"/>
      <c r="CR75" s="103"/>
      <c r="CS75" s="103"/>
      <c r="CT75" s="103"/>
      <c r="CU75" s="103"/>
      <c r="CV75" s="103"/>
      <c r="CW75" s="103"/>
      <c r="CX75" s="103"/>
      <c r="CY75" s="103"/>
      <c r="CZ75" s="103"/>
      <c r="DA75" s="103"/>
      <c r="DB75" s="103"/>
      <c r="DC75" s="103"/>
      <c r="DD75" s="103"/>
      <c r="DE75" s="103"/>
      <c r="DF75" s="103"/>
      <c r="DG75" s="103"/>
      <c r="DH75" s="103"/>
      <c r="DI75" s="103"/>
      <c r="DJ75" s="103"/>
      <c r="DK75" s="103"/>
      <c r="DL75" s="103"/>
      <c r="DM75" s="103"/>
      <c r="DN75" s="103"/>
      <c r="DO75" s="103"/>
      <c r="DP75" s="103"/>
      <c r="DQ75" s="103"/>
      <c r="DR75" s="103"/>
      <c r="DS75" s="103"/>
      <c r="DT75" s="103"/>
      <c r="DU75" s="103"/>
      <c r="DV75" s="103"/>
      <c r="DW75" s="103"/>
      <c r="DX75" s="103"/>
      <c r="DY75" s="103"/>
      <c r="DZ75" s="103"/>
      <c r="EA75" s="103"/>
      <c r="EB75" s="103"/>
      <c r="EC75" s="103"/>
      <c r="ED75" s="103"/>
      <c r="EE75" s="103"/>
      <c r="EF75" s="103"/>
      <c r="EG75" s="103"/>
      <c r="EH75" s="103"/>
      <c r="EI75" s="103"/>
      <c r="EJ75" s="103"/>
      <c r="EK75" s="103"/>
      <c r="EL75" s="103"/>
      <c r="EM75" s="103"/>
      <c r="EN75" s="103"/>
      <c r="EO75" s="103"/>
      <c r="EP75" s="103"/>
      <c r="EQ75" s="103"/>
      <c r="ER75" s="103"/>
      <c r="ES75" s="103"/>
      <c r="ET75" s="103"/>
      <c r="EU75" s="103"/>
      <c r="EV75" s="103"/>
      <c r="EW75" s="103"/>
      <c r="EX75" s="103"/>
      <c r="EY75" s="103"/>
      <c r="EZ75" s="103"/>
      <c r="FA75" s="103"/>
      <c r="FB75" s="103"/>
      <c r="FC75" s="103"/>
      <c r="FD75" s="103"/>
      <c r="FE75" s="103"/>
      <c r="FF75" s="103"/>
      <c r="FG75" s="103"/>
      <c r="FH75" s="103"/>
      <c r="FI75" s="103"/>
      <c r="FJ75" s="103"/>
      <c r="FK75" s="103"/>
      <c r="FL75" s="103"/>
      <c r="FM75" s="103"/>
      <c r="FN75" s="103"/>
      <c r="FO75" s="103"/>
      <c r="FP75" s="103"/>
      <c r="FQ75" s="103"/>
      <c r="FR75" s="103"/>
      <c r="FS75" s="103"/>
      <c r="FT75" s="103"/>
      <c r="FU75" s="103"/>
      <c r="FV75" s="103"/>
      <c r="FW75" s="103"/>
      <c r="FX75" s="103"/>
      <c r="FY75" s="103"/>
      <c r="FZ75" s="103"/>
      <c r="GA75" s="103"/>
      <c r="GB75" s="103"/>
      <c r="GC75" s="103"/>
      <c r="GD75" s="103"/>
      <c r="GE75" s="103"/>
      <c r="GF75" s="103"/>
      <c r="GG75" s="103"/>
      <c r="GH75" s="103"/>
      <c r="GI75" s="103"/>
      <c r="GJ75" s="103"/>
      <c r="GK75" s="103"/>
      <c r="GL75" s="103"/>
      <c r="GM75" s="103"/>
      <c r="GN75" s="103"/>
      <c r="GO75" s="103"/>
      <c r="GP75" s="103"/>
      <c r="GQ75" s="103"/>
      <c r="GR75" s="103"/>
      <c r="GS75" s="103"/>
      <c r="GT75" s="103"/>
      <c r="GU75" s="103"/>
      <c r="GV75" s="103"/>
      <c r="GW75" s="103"/>
      <c r="GX75" s="103"/>
      <c r="GY75" s="103"/>
      <c r="GZ75" s="103"/>
      <c r="HA75" s="103"/>
      <c r="HB75" s="103"/>
      <c r="HC75" s="103"/>
      <c r="HD75" s="103"/>
      <c r="HE75" s="103"/>
      <c r="HF75" s="103"/>
      <c r="HG75" s="103"/>
      <c r="HH75" s="103"/>
      <c r="HI75" s="103"/>
      <c r="HJ75" s="103"/>
      <c r="HK75" s="103"/>
      <c r="HL75" s="103"/>
      <c r="HM75" s="103"/>
      <c r="HN75" s="103"/>
      <c r="HO75" s="103"/>
      <c r="HP75" s="103"/>
      <c r="HQ75" s="103"/>
      <c r="HR75" s="103"/>
      <c r="HS75" s="103"/>
      <c r="HT75" s="103"/>
      <c r="HU75" s="103"/>
      <c r="HV75" s="103"/>
      <c r="HW75" s="103"/>
      <c r="HX75" s="103"/>
      <c r="HY75" s="103"/>
      <c r="HZ75" s="103"/>
    </row>
    <row r="76" spans="1:234" s="104" customFormat="1" ht="18" customHeight="1">
      <c r="A76" s="103"/>
      <c r="B76" s="93">
        <v>30</v>
      </c>
      <c r="C76" s="99" t="s">
        <v>100</v>
      </c>
      <c r="D76" s="100">
        <v>29853</v>
      </c>
      <c r="E76" s="101">
        <v>1011.9872659364219</v>
      </c>
      <c r="F76" s="100">
        <v>150972</v>
      </c>
      <c r="G76" s="101">
        <v>1223.4132956442256</v>
      </c>
      <c r="H76" s="100">
        <v>61964</v>
      </c>
      <c r="I76" s="101">
        <v>777.82857546317211</v>
      </c>
      <c r="J76" s="102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3"/>
      <c r="Z76" s="103"/>
      <c r="AA76" s="103"/>
      <c r="AB76" s="103"/>
      <c r="AC76" s="103"/>
      <c r="AD76" s="103"/>
      <c r="AE76" s="103"/>
      <c r="AF76" s="103"/>
      <c r="AG76" s="103"/>
      <c r="AH76" s="103"/>
      <c r="AI76" s="103"/>
      <c r="AJ76" s="103"/>
      <c r="AK76" s="103"/>
      <c r="AL76" s="103"/>
      <c r="AM76" s="103"/>
      <c r="AN76" s="103"/>
      <c r="AO76" s="103"/>
      <c r="AP76" s="103"/>
      <c r="AQ76" s="103"/>
      <c r="AR76" s="103"/>
      <c r="AS76" s="103"/>
      <c r="AT76" s="103"/>
      <c r="AU76" s="103"/>
      <c r="AV76" s="103"/>
      <c r="AW76" s="103"/>
      <c r="AX76" s="103"/>
      <c r="AY76" s="103"/>
      <c r="AZ76" s="103"/>
      <c r="BA76" s="103"/>
      <c r="BB76" s="103"/>
      <c r="BC76" s="103"/>
      <c r="BD76" s="103"/>
      <c r="BE76" s="103"/>
      <c r="BF76" s="103"/>
      <c r="BG76" s="103"/>
      <c r="BH76" s="103"/>
      <c r="BI76" s="103"/>
      <c r="BJ76" s="103"/>
      <c r="BK76" s="103"/>
      <c r="BL76" s="103"/>
      <c r="BM76" s="103"/>
      <c r="BN76" s="103"/>
      <c r="BO76" s="103"/>
      <c r="BP76" s="103"/>
      <c r="BQ76" s="103"/>
      <c r="BR76" s="103"/>
      <c r="BS76" s="103"/>
      <c r="BT76" s="103"/>
      <c r="BU76" s="103"/>
      <c r="BV76" s="103"/>
      <c r="BW76" s="103"/>
      <c r="BX76" s="103"/>
      <c r="BY76" s="103"/>
      <c r="BZ76" s="103"/>
      <c r="CA76" s="103"/>
      <c r="CB76" s="103"/>
      <c r="CC76" s="103"/>
      <c r="CD76" s="103"/>
      <c r="CE76" s="103"/>
      <c r="CF76" s="103"/>
      <c r="CG76" s="103"/>
      <c r="CH76" s="103"/>
      <c r="CI76" s="103"/>
      <c r="CJ76" s="103"/>
      <c r="CK76" s="103"/>
      <c r="CL76" s="103"/>
      <c r="CM76" s="103"/>
      <c r="CN76" s="103"/>
      <c r="CO76" s="103"/>
      <c r="CP76" s="103"/>
      <c r="CQ76" s="103"/>
      <c r="CR76" s="103"/>
      <c r="CS76" s="103"/>
      <c r="CT76" s="103"/>
      <c r="CU76" s="103"/>
      <c r="CV76" s="103"/>
      <c r="CW76" s="103"/>
      <c r="CX76" s="103"/>
      <c r="CY76" s="103"/>
      <c r="CZ76" s="103"/>
      <c r="DA76" s="103"/>
      <c r="DB76" s="103"/>
      <c r="DC76" s="103"/>
      <c r="DD76" s="103"/>
      <c r="DE76" s="103"/>
      <c r="DF76" s="103"/>
      <c r="DG76" s="103"/>
      <c r="DH76" s="103"/>
      <c r="DI76" s="103"/>
      <c r="DJ76" s="103"/>
      <c r="DK76" s="103"/>
      <c r="DL76" s="103"/>
      <c r="DM76" s="103"/>
      <c r="DN76" s="103"/>
      <c r="DO76" s="103"/>
      <c r="DP76" s="103"/>
      <c r="DQ76" s="103"/>
      <c r="DR76" s="103"/>
      <c r="DS76" s="103"/>
      <c r="DT76" s="103"/>
      <c r="DU76" s="103"/>
      <c r="DV76" s="103"/>
      <c r="DW76" s="103"/>
      <c r="DX76" s="103"/>
      <c r="DY76" s="103"/>
      <c r="DZ76" s="103"/>
      <c r="EA76" s="103"/>
      <c r="EB76" s="103"/>
      <c r="EC76" s="103"/>
      <c r="ED76" s="103"/>
      <c r="EE76" s="103"/>
      <c r="EF76" s="103"/>
      <c r="EG76" s="103"/>
      <c r="EH76" s="103"/>
      <c r="EI76" s="103"/>
      <c r="EJ76" s="103"/>
      <c r="EK76" s="103"/>
      <c r="EL76" s="103"/>
      <c r="EM76" s="103"/>
      <c r="EN76" s="103"/>
      <c r="EO76" s="103"/>
      <c r="EP76" s="103"/>
      <c r="EQ76" s="103"/>
      <c r="ER76" s="103"/>
      <c r="ES76" s="103"/>
      <c r="ET76" s="103"/>
      <c r="EU76" s="103"/>
      <c r="EV76" s="103"/>
      <c r="EW76" s="103"/>
      <c r="EX76" s="103"/>
      <c r="EY76" s="103"/>
      <c r="EZ76" s="103"/>
      <c r="FA76" s="103"/>
      <c r="FB76" s="103"/>
      <c r="FC76" s="103"/>
      <c r="FD76" s="103"/>
      <c r="FE76" s="103"/>
      <c r="FF76" s="103"/>
      <c r="FG76" s="103"/>
      <c r="FH76" s="103"/>
      <c r="FI76" s="103"/>
      <c r="FJ76" s="103"/>
      <c r="FK76" s="103"/>
      <c r="FL76" s="103"/>
      <c r="FM76" s="103"/>
      <c r="FN76" s="103"/>
      <c r="FO76" s="103"/>
      <c r="FP76" s="103"/>
      <c r="FQ76" s="103"/>
      <c r="FR76" s="103"/>
      <c r="FS76" s="103"/>
      <c r="FT76" s="103"/>
      <c r="FU76" s="103"/>
      <c r="FV76" s="103"/>
      <c r="FW76" s="103"/>
      <c r="FX76" s="103"/>
      <c r="FY76" s="103"/>
      <c r="FZ76" s="103"/>
      <c r="GA76" s="103"/>
      <c r="GB76" s="103"/>
      <c r="GC76" s="103"/>
      <c r="GD76" s="103"/>
      <c r="GE76" s="103"/>
      <c r="GF76" s="103"/>
      <c r="GG76" s="103"/>
      <c r="GH76" s="103"/>
      <c r="GI76" s="103"/>
      <c r="GJ76" s="103"/>
      <c r="GK76" s="103"/>
      <c r="GL76" s="103"/>
      <c r="GM76" s="103"/>
      <c r="GN76" s="103"/>
      <c r="GO76" s="103"/>
      <c r="GP76" s="103"/>
      <c r="GQ76" s="103"/>
      <c r="GR76" s="103"/>
      <c r="GS76" s="103"/>
      <c r="GT76" s="103"/>
      <c r="GU76" s="103"/>
      <c r="GV76" s="103"/>
      <c r="GW76" s="103"/>
      <c r="GX76" s="103"/>
      <c r="GY76" s="103"/>
      <c r="GZ76" s="103"/>
      <c r="HA76" s="103"/>
      <c r="HB76" s="103"/>
      <c r="HC76" s="103"/>
      <c r="HD76" s="103"/>
      <c r="HE76" s="103"/>
      <c r="HF76" s="103"/>
      <c r="HG76" s="103"/>
      <c r="HH76" s="103"/>
      <c r="HI76" s="103"/>
      <c r="HJ76" s="103"/>
      <c r="HK76" s="103"/>
      <c r="HL76" s="103"/>
      <c r="HM76" s="103"/>
      <c r="HN76" s="103"/>
      <c r="HO76" s="103"/>
      <c r="HP76" s="103"/>
      <c r="HQ76" s="103"/>
      <c r="HR76" s="103"/>
      <c r="HS76" s="103"/>
      <c r="HT76" s="103"/>
      <c r="HU76" s="103"/>
      <c r="HV76" s="103"/>
      <c r="HW76" s="103"/>
      <c r="HX76" s="103"/>
      <c r="HY76" s="103"/>
      <c r="HZ76" s="103"/>
    </row>
    <row r="77" spans="1:234" s="104" customFormat="1" ht="18" hidden="1" customHeight="1">
      <c r="A77" s="103"/>
      <c r="B77" s="93"/>
      <c r="C77" s="99"/>
      <c r="D77" s="100"/>
      <c r="E77" s="101"/>
      <c r="F77" s="100"/>
      <c r="G77" s="101"/>
      <c r="H77" s="100"/>
      <c r="I77" s="101"/>
      <c r="J77" s="102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3"/>
      <c r="Z77" s="103"/>
      <c r="AA77" s="103"/>
      <c r="AB77" s="103"/>
      <c r="AC77" s="103"/>
      <c r="AD77" s="103"/>
      <c r="AE77" s="103"/>
      <c r="AF77" s="103"/>
      <c r="AG77" s="103"/>
      <c r="AH77" s="103"/>
      <c r="AI77" s="103"/>
      <c r="AJ77" s="103"/>
      <c r="AK77" s="103"/>
      <c r="AL77" s="103"/>
      <c r="AM77" s="103"/>
      <c r="AN77" s="103"/>
      <c r="AO77" s="103"/>
      <c r="AP77" s="103"/>
      <c r="AQ77" s="103"/>
      <c r="AR77" s="103"/>
      <c r="AS77" s="103"/>
      <c r="AT77" s="103"/>
      <c r="AU77" s="103"/>
      <c r="AV77" s="103"/>
      <c r="AW77" s="103"/>
      <c r="AX77" s="103"/>
      <c r="AY77" s="103"/>
      <c r="AZ77" s="103"/>
      <c r="BA77" s="103"/>
      <c r="BB77" s="103"/>
      <c r="BC77" s="103"/>
      <c r="BD77" s="103"/>
      <c r="BE77" s="103"/>
      <c r="BF77" s="103"/>
      <c r="BG77" s="103"/>
      <c r="BH77" s="103"/>
      <c r="BI77" s="103"/>
      <c r="BJ77" s="103"/>
      <c r="BK77" s="103"/>
      <c r="BL77" s="103"/>
      <c r="BM77" s="103"/>
      <c r="BN77" s="103"/>
      <c r="BO77" s="103"/>
      <c r="BP77" s="103"/>
      <c r="BQ77" s="103"/>
      <c r="BR77" s="103"/>
      <c r="BS77" s="103"/>
      <c r="BT77" s="103"/>
      <c r="BU77" s="103"/>
      <c r="BV77" s="103"/>
      <c r="BW77" s="103"/>
      <c r="BX77" s="103"/>
      <c r="BY77" s="103"/>
      <c r="BZ77" s="103"/>
      <c r="CA77" s="103"/>
      <c r="CB77" s="103"/>
      <c r="CC77" s="103"/>
      <c r="CD77" s="103"/>
      <c r="CE77" s="103"/>
      <c r="CF77" s="103"/>
      <c r="CG77" s="103"/>
      <c r="CH77" s="103"/>
      <c r="CI77" s="103"/>
      <c r="CJ77" s="103"/>
      <c r="CK77" s="103"/>
      <c r="CL77" s="103"/>
      <c r="CM77" s="103"/>
      <c r="CN77" s="103"/>
      <c r="CO77" s="103"/>
      <c r="CP77" s="103"/>
      <c r="CQ77" s="103"/>
      <c r="CR77" s="103"/>
      <c r="CS77" s="103"/>
      <c r="CT77" s="103"/>
      <c r="CU77" s="103"/>
      <c r="CV77" s="103"/>
      <c r="CW77" s="103"/>
      <c r="CX77" s="103"/>
      <c r="CY77" s="103"/>
      <c r="CZ77" s="103"/>
      <c r="DA77" s="103"/>
      <c r="DB77" s="103"/>
      <c r="DC77" s="103"/>
      <c r="DD77" s="103"/>
      <c r="DE77" s="103"/>
      <c r="DF77" s="103"/>
      <c r="DG77" s="103"/>
      <c r="DH77" s="103"/>
      <c r="DI77" s="103"/>
      <c r="DJ77" s="103"/>
      <c r="DK77" s="103"/>
      <c r="DL77" s="103"/>
      <c r="DM77" s="103"/>
      <c r="DN77" s="103"/>
      <c r="DO77" s="103"/>
      <c r="DP77" s="103"/>
      <c r="DQ77" s="103"/>
      <c r="DR77" s="103"/>
      <c r="DS77" s="103"/>
      <c r="DT77" s="103"/>
      <c r="DU77" s="103"/>
      <c r="DV77" s="103"/>
      <c r="DW77" s="103"/>
      <c r="DX77" s="103"/>
      <c r="DY77" s="103"/>
      <c r="DZ77" s="103"/>
      <c r="EA77" s="103"/>
      <c r="EB77" s="103"/>
      <c r="EC77" s="103"/>
      <c r="ED77" s="103"/>
      <c r="EE77" s="103"/>
      <c r="EF77" s="103"/>
      <c r="EG77" s="103"/>
      <c r="EH77" s="103"/>
      <c r="EI77" s="103"/>
      <c r="EJ77" s="103"/>
      <c r="EK77" s="103"/>
      <c r="EL77" s="103"/>
      <c r="EM77" s="103"/>
      <c r="EN77" s="103"/>
      <c r="EO77" s="103"/>
      <c r="EP77" s="103"/>
      <c r="EQ77" s="103"/>
      <c r="ER77" s="103"/>
      <c r="ES77" s="103"/>
      <c r="ET77" s="103"/>
      <c r="EU77" s="103"/>
      <c r="EV77" s="103"/>
      <c r="EW77" s="103"/>
      <c r="EX77" s="103"/>
      <c r="EY77" s="103"/>
      <c r="EZ77" s="103"/>
      <c r="FA77" s="103"/>
      <c r="FB77" s="103"/>
      <c r="FC77" s="103"/>
      <c r="FD77" s="103"/>
      <c r="FE77" s="103"/>
      <c r="FF77" s="103"/>
      <c r="FG77" s="103"/>
      <c r="FH77" s="103"/>
      <c r="FI77" s="103"/>
      <c r="FJ77" s="103"/>
      <c r="FK77" s="103"/>
      <c r="FL77" s="103"/>
      <c r="FM77" s="103"/>
      <c r="FN77" s="103"/>
      <c r="FO77" s="103"/>
      <c r="FP77" s="103"/>
      <c r="FQ77" s="103"/>
      <c r="FR77" s="103"/>
      <c r="FS77" s="103"/>
      <c r="FT77" s="103"/>
      <c r="FU77" s="103"/>
      <c r="FV77" s="103"/>
      <c r="FW77" s="103"/>
      <c r="FX77" s="103"/>
      <c r="FY77" s="103"/>
      <c r="FZ77" s="103"/>
      <c r="GA77" s="103"/>
      <c r="GB77" s="103"/>
      <c r="GC77" s="103"/>
      <c r="GD77" s="103"/>
      <c r="GE77" s="103"/>
      <c r="GF77" s="103"/>
      <c r="GG77" s="103"/>
      <c r="GH77" s="103"/>
      <c r="GI77" s="103"/>
      <c r="GJ77" s="103"/>
      <c r="GK77" s="103"/>
      <c r="GL77" s="103"/>
      <c r="GM77" s="103"/>
      <c r="GN77" s="103"/>
      <c r="GO77" s="103"/>
      <c r="GP77" s="103"/>
      <c r="GQ77" s="103"/>
      <c r="GR77" s="103"/>
      <c r="GS77" s="103"/>
      <c r="GT77" s="103"/>
      <c r="GU77" s="103"/>
      <c r="GV77" s="103"/>
      <c r="GW77" s="103"/>
      <c r="GX77" s="103"/>
      <c r="GY77" s="103"/>
      <c r="GZ77" s="103"/>
      <c r="HA77" s="103"/>
      <c r="HB77" s="103"/>
      <c r="HC77" s="103"/>
      <c r="HD77" s="103"/>
      <c r="HE77" s="103"/>
      <c r="HF77" s="103"/>
      <c r="HG77" s="103"/>
      <c r="HH77" s="103"/>
      <c r="HI77" s="103"/>
      <c r="HJ77" s="103"/>
      <c r="HK77" s="103"/>
      <c r="HL77" s="103"/>
      <c r="HM77" s="103"/>
      <c r="HN77" s="103"/>
      <c r="HO77" s="103"/>
      <c r="HP77" s="103"/>
      <c r="HQ77" s="103"/>
      <c r="HR77" s="103"/>
      <c r="HS77" s="103"/>
      <c r="HT77" s="103"/>
      <c r="HU77" s="103"/>
      <c r="HV77" s="103"/>
      <c r="HW77" s="103"/>
      <c r="HX77" s="103"/>
      <c r="HY77" s="103"/>
      <c r="HZ77" s="103"/>
    </row>
    <row r="78" spans="1:234" s="104" customFormat="1" ht="18" customHeight="1">
      <c r="A78" s="103"/>
      <c r="B78" s="93">
        <v>31</v>
      </c>
      <c r="C78" s="99" t="s">
        <v>101</v>
      </c>
      <c r="D78" s="100">
        <v>10290</v>
      </c>
      <c r="E78" s="101">
        <v>1327.1920816326533</v>
      </c>
      <c r="F78" s="100">
        <v>97302</v>
      </c>
      <c r="G78" s="101">
        <v>1540.0994482127808</v>
      </c>
      <c r="H78" s="100">
        <v>29822</v>
      </c>
      <c r="I78" s="101">
        <v>936.80527831802033</v>
      </c>
      <c r="J78" s="102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3"/>
      <c r="Z78" s="103"/>
      <c r="AA78" s="103"/>
      <c r="AB78" s="103"/>
      <c r="AC78" s="103"/>
      <c r="AD78" s="103"/>
      <c r="AE78" s="103"/>
      <c r="AF78" s="103"/>
      <c r="AG78" s="103"/>
      <c r="AH78" s="103"/>
      <c r="AI78" s="103"/>
      <c r="AJ78" s="103"/>
      <c r="AK78" s="103"/>
      <c r="AL78" s="103"/>
      <c r="AM78" s="103"/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/>
      <c r="BH78" s="103"/>
      <c r="BI78" s="103"/>
      <c r="BJ78" s="103"/>
      <c r="BK78" s="103"/>
      <c r="BL78" s="103"/>
      <c r="BM78" s="103"/>
      <c r="BN78" s="103"/>
      <c r="BO78" s="103"/>
      <c r="BP78" s="103"/>
      <c r="BQ78" s="103"/>
      <c r="BR78" s="103"/>
      <c r="BS78" s="103"/>
      <c r="BT78" s="103"/>
      <c r="BU78" s="103"/>
      <c r="BV78" s="103"/>
      <c r="BW78" s="103"/>
      <c r="BX78" s="103"/>
      <c r="BY78" s="103"/>
      <c r="BZ78" s="103"/>
      <c r="CA78" s="103"/>
      <c r="CB78" s="103"/>
      <c r="CC78" s="103"/>
      <c r="CD78" s="103"/>
      <c r="CE78" s="103"/>
      <c r="CF78" s="103"/>
      <c r="CG78" s="103"/>
      <c r="CH78" s="103"/>
      <c r="CI78" s="103"/>
      <c r="CJ78" s="103"/>
      <c r="CK78" s="103"/>
      <c r="CL78" s="103"/>
      <c r="CM78" s="103"/>
      <c r="CN78" s="103"/>
      <c r="CO78" s="103"/>
      <c r="CP78" s="103"/>
      <c r="CQ78" s="103"/>
      <c r="CR78" s="103"/>
      <c r="CS78" s="103"/>
      <c r="CT78" s="103"/>
      <c r="CU78" s="103"/>
      <c r="CV78" s="103"/>
      <c r="CW78" s="103"/>
      <c r="CX78" s="103"/>
      <c r="CY78" s="103"/>
      <c r="CZ78" s="103"/>
      <c r="DA78" s="103"/>
      <c r="DB78" s="103"/>
      <c r="DC78" s="103"/>
      <c r="DD78" s="103"/>
      <c r="DE78" s="103"/>
      <c r="DF78" s="103"/>
      <c r="DG78" s="103"/>
      <c r="DH78" s="103"/>
      <c r="DI78" s="103"/>
      <c r="DJ78" s="103"/>
      <c r="DK78" s="103"/>
      <c r="DL78" s="103"/>
      <c r="DM78" s="103"/>
      <c r="DN78" s="103"/>
      <c r="DO78" s="103"/>
      <c r="DP78" s="103"/>
      <c r="DQ78" s="103"/>
      <c r="DR78" s="103"/>
      <c r="DS78" s="103"/>
      <c r="DT78" s="103"/>
      <c r="DU78" s="103"/>
      <c r="DV78" s="103"/>
      <c r="DW78" s="103"/>
      <c r="DX78" s="103"/>
      <c r="DY78" s="103"/>
      <c r="DZ78" s="103"/>
      <c r="EA78" s="103"/>
      <c r="EB78" s="103"/>
      <c r="EC78" s="103"/>
      <c r="ED78" s="103"/>
      <c r="EE78" s="103"/>
      <c r="EF78" s="103"/>
      <c r="EG78" s="103"/>
      <c r="EH78" s="103"/>
      <c r="EI78" s="103"/>
      <c r="EJ78" s="103"/>
      <c r="EK78" s="103"/>
      <c r="EL78" s="103"/>
      <c r="EM78" s="103"/>
      <c r="EN78" s="103"/>
      <c r="EO78" s="103"/>
      <c r="EP78" s="103"/>
      <c r="EQ78" s="103"/>
      <c r="ER78" s="103"/>
      <c r="ES78" s="103"/>
      <c r="ET78" s="103"/>
      <c r="EU78" s="103"/>
      <c r="EV78" s="103"/>
      <c r="EW78" s="103"/>
      <c r="EX78" s="103"/>
      <c r="EY78" s="103"/>
      <c r="EZ78" s="103"/>
      <c r="FA78" s="103"/>
      <c r="FB78" s="103"/>
      <c r="FC78" s="103"/>
      <c r="FD78" s="103"/>
      <c r="FE78" s="103"/>
      <c r="FF78" s="103"/>
      <c r="FG78" s="103"/>
      <c r="FH78" s="103"/>
      <c r="FI78" s="103"/>
      <c r="FJ78" s="103"/>
      <c r="FK78" s="103"/>
      <c r="FL78" s="103"/>
      <c r="FM78" s="103"/>
      <c r="FN78" s="103"/>
      <c r="FO78" s="103"/>
      <c r="FP78" s="103"/>
      <c r="FQ78" s="103"/>
      <c r="FR78" s="103"/>
      <c r="FS78" s="103"/>
      <c r="FT78" s="103"/>
      <c r="FU78" s="103"/>
      <c r="FV78" s="103"/>
      <c r="FW78" s="103"/>
      <c r="FX78" s="103"/>
      <c r="FY78" s="103"/>
      <c r="FZ78" s="103"/>
      <c r="GA78" s="103"/>
      <c r="GB78" s="103"/>
      <c r="GC78" s="103"/>
      <c r="GD78" s="103"/>
      <c r="GE78" s="103"/>
      <c r="GF78" s="103"/>
      <c r="GG78" s="103"/>
      <c r="GH78" s="103"/>
      <c r="GI78" s="103"/>
      <c r="GJ78" s="103"/>
      <c r="GK78" s="103"/>
      <c r="GL78" s="103"/>
      <c r="GM78" s="103"/>
      <c r="GN78" s="103"/>
      <c r="GO78" s="103"/>
      <c r="GP78" s="103"/>
      <c r="GQ78" s="103"/>
      <c r="GR78" s="103"/>
      <c r="GS78" s="103"/>
      <c r="GT78" s="103"/>
      <c r="GU78" s="103"/>
      <c r="GV78" s="103"/>
      <c r="GW78" s="103"/>
      <c r="GX78" s="103"/>
      <c r="GY78" s="103"/>
      <c r="GZ78" s="103"/>
      <c r="HA78" s="103"/>
      <c r="HB78" s="103"/>
      <c r="HC78" s="103"/>
      <c r="HD78" s="103"/>
      <c r="HE78" s="103"/>
      <c r="HF78" s="103"/>
      <c r="HG78" s="103"/>
      <c r="HH78" s="103"/>
      <c r="HI78" s="103"/>
      <c r="HJ78" s="103"/>
      <c r="HK78" s="103"/>
      <c r="HL78" s="103"/>
      <c r="HM78" s="103"/>
      <c r="HN78" s="103"/>
      <c r="HO78" s="103"/>
      <c r="HP78" s="103"/>
      <c r="HQ78" s="103"/>
      <c r="HR78" s="103"/>
      <c r="HS78" s="103"/>
      <c r="HT78" s="103"/>
      <c r="HU78" s="103"/>
      <c r="HV78" s="103"/>
      <c r="HW78" s="103"/>
      <c r="HX78" s="103"/>
      <c r="HY78" s="103"/>
      <c r="HZ78" s="103"/>
    </row>
    <row r="79" spans="1:234" s="104" customFormat="1" ht="18" hidden="1" customHeight="1">
      <c r="A79" s="103"/>
      <c r="B79" s="93"/>
      <c r="C79" s="99"/>
      <c r="D79" s="100"/>
      <c r="E79" s="101"/>
      <c r="F79" s="100"/>
      <c r="G79" s="101"/>
      <c r="H79" s="100"/>
      <c r="I79" s="101"/>
      <c r="J79" s="102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3"/>
      <c r="Z79" s="103"/>
      <c r="AA79" s="103"/>
      <c r="AB79" s="103"/>
      <c r="AC79" s="103"/>
      <c r="AD79" s="103"/>
      <c r="AE79" s="103"/>
      <c r="AF79" s="103"/>
      <c r="AG79" s="103"/>
      <c r="AH79" s="103"/>
      <c r="AI79" s="103"/>
      <c r="AJ79" s="103"/>
      <c r="AK79" s="103"/>
      <c r="AL79" s="103"/>
      <c r="AM79" s="103"/>
      <c r="AN79" s="103"/>
      <c r="AO79" s="103"/>
      <c r="AP79" s="103"/>
      <c r="AQ79" s="103"/>
      <c r="AR79" s="103"/>
      <c r="AS79" s="103"/>
      <c r="AT79" s="103"/>
      <c r="AU79" s="103"/>
      <c r="AV79" s="103"/>
      <c r="AW79" s="103"/>
      <c r="AX79" s="103"/>
      <c r="AY79" s="103"/>
      <c r="AZ79" s="103"/>
      <c r="BA79" s="103"/>
      <c r="BB79" s="103"/>
      <c r="BC79" s="103"/>
      <c r="BD79" s="103"/>
      <c r="BE79" s="103"/>
      <c r="BF79" s="103"/>
      <c r="BG79" s="103"/>
      <c r="BH79" s="103"/>
      <c r="BI79" s="103"/>
      <c r="BJ79" s="103"/>
      <c r="BK79" s="103"/>
      <c r="BL79" s="103"/>
      <c r="BM79" s="103"/>
      <c r="BN79" s="103"/>
      <c r="BO79" s="103"/>
      <c r="BP79" s="103"/>
      <c r="BQ79" s="103"/>
      <c r="BR79" s="103"/>
      <c r="BS79" s="103"/>
      <c r="BT79" s="103"/>
      <c r="BU79" s="103"/>
      <c r="BV79" s="103"/>
      <c r="BW79" s="103"/>
      <c r="BX79" s="103"/>
      <c r="BY79" s="103"/>
      <c r="BZ79" s="103"/>
      <c r="CA79" s="103"/>
      <c r="CB79" s="103"/>
      <c r="CC79" s="103"/>
      <c r="CD79" s="103"/>
      <c r="CE79" s="103"/>
      <c r="CF79" s="103"/>
      <c r="CG79" s="103"/>
      <c r="CH79" s="103"/>
      <c r="CI79" s="103"/>
      <c r="CJ79" s="103"/>
      <c r="CK79" s="103"/>
      <c r="CL79" s="103"/>
      <c r="CM79" s="103"/>
      <c r="CN79" s="103"/>
      <c r="CO79" s="103"/>
      <c r="CP79" s="103"/>
      <c r="CQ79" s="103"/>
      <c r="CR79" s="103"/>
      <c r="CS79" s="103"/>
      <c r="CT79" s="103"/>
      <c r="CU79" s="103"/>
      <c r="CV79" s="103"/>
      <c r="CW79" s="103"/>
      <c r="CX79" s="103"/>
      <c r="CY79" s="103"/>
      <c r="CZ79" s="103"/>
      <c r="DA79" s="103"/>
      <c r="DB79" s="103"/>
      <c r="DC79" s="103"/>
      <c r="DD79" s="103"/>
      <c r="DE79" s="103"/>
      <c r="DF79" s="103"/>
      <c r="DG79" s="103"/>
      <c r="DH79" s="103"/>
      <c r="DI79" s="103"/>
      <c r="DJ79" s="103"/>
      <c r="DK79" s="103"/>
      <c r="DL79" s="103"/>
      <c r="DM79" s="103"/>
      <c r="DN79" s="103"/>
      <c r="DO79" s="103"/>
      <c r="DP79" s="103"/>
      <c r="DQ79" s="103"/>
      <c r="DR79" s="103"/>
      <c r="DS79" s="103"/>
      <c r="DT79" s="103"/>
      <c r="DU79" s="103"/>
      <c r="DV79" s="103"/>
      <c r="DW79" s="103"/>
      <c r="DX79" s="103"/>
      <c r="DY79" s="103"/>
      <c r="DZ79" s="103"/>
      <c r="EA79" s="103"/>
      <c r="EB79" s="103"/>
      <c r="EC79" s="103"/>
      <c r="ED79" s="103"/>
      <c r="EE79" s="103"/>
      <c r="EF79" s="103"/>
      <c r="EG79" s="103"/>
      <c r="EH79" s="103"/>
      <c r="EI79" s="103"/>
      <c r="EJ79" s="103"/>
      <c r="EK79" s="103"/>
      <c r="EL79" s="103"/>
      <c r="EM79" s="103"/>
      <c r="EN79" s="103"/>
      <c r="EO79" s="103"/>
      <c r="EP79" s="103"/>
      <c r="EQ79" s="103"/>
      <c r="ER79" s="103"/>
      <c r="ES79" s="103"/>
      <c r="ET79" s="103"/>
      <c r="EU79" s="103"/>
      <c r="EV79" s="103"/>
      <c r="EW79" s="103"/>
      <c r="EX79" s="103"/>
      <c r="EY79" s="103"/>
      <c r="EZ79" s="103"/>
      <c r="FA79" s="103"/>
      <c r="FB79" s="103"/>
      <c r="FC79" s="103"/>
      <c r="FD79" s="103"/>
      <c r="FE79" s="103"/>
      <c r="FF79" s="103"/>
      <c r="FG79" s="103"/>
      <c r="FH79" s="103"/>
      <c r="FI79" s="103"/>
      <c r="FJ79" s="103"/>
      <c r="FK79" s="103"/>
      <c r="FL79" s="103"/>
      <c r="FM79" s="103"/>
      <c r="FN79" s="103"/>
      <c r="FO79" s="103"/>
      <c r="FP79" s="103"/>
      <c r="FQ79" s="103"/>
      <c r="FR79" s="103"/>
      <c r="FS79" s="103"/>
      <c r="FT79" s="103"/>
      <c r="FU79" s="103"/>
      <c r="FV79" s="103"/>
      <c r="FW79" s="103"/>
      <c r="FX79" s="103"/>
      <c r="FY79" s="103"/>
      <c r="FZ79" s="103"/>
      <c r="GA79" s="103"/>
      <c r="GB79" s="103"/>
      <c r="GC79" s="103"/>
      <c r="GD79" s="103"/>
      <c r="GE79" s="103"/>
      <c r="GF79" s="103"/>
      <c r="GG79" s="103"/>
      <c r="GH79" s="103"/>
      <c r="GI79" s="103"/>
      <c r="GJ79" s="103"/>
      <c r="GK79" s="103"/>
      <c r="GL79" s="103"/>
      <c r="GM79" s="103"/>
      <c r="GN79" s="103"/>
      <c r="GO79" s="103"/>
      <c r="GP79" s="103"/>
      <c r="GQ79" s="103"/>
      <c r="GR79" s="103"/>
      <c r="GS79" s="103"/>
      <c r="GT79" s="103"/>
      <c r="GU79" s="103"/>
      <c r="GV79" s="103"/>
      <c r="GW79" s="103"/>
      <c r="GX79" s="103"/>
      <c r="GY79" s="103"/>
      <c r="GZ79" s="103"/>
      <c r="HA79" s="103"/>
      <c r="HB79" s="103"/>
      <c r="HC79" s="103"/>
      <c r="HD79" s="103"/>
      <c r="HE79" s="103"/>
      <c r="HF79" s="103"/>
      <c r="HG79" s="103"/>
      <c r="HH79" s="103"/>
      <c r="HI79" s="103"/>
      <c r="HJ79" s="103"/>
      <c r="HK79" s="103"/>
      <c r="HL79" s="103"/>
      <c r="HM79" s="103"/>
      <c r="HN79" s="103"/>
      <c r="HO79" s="103"/>
      <c r="HP79" s="103"/>
      <c r="HQ79" s="103"/>
      <c r="HR79" s="103"/>
      <c r="HS79" s="103"/>
      <c r="HT79" s="103"/>
      <c r="HU79" s="103"/>
      <c r="HV79" s="103"/>
      <c r="HW79" s="103"/>
      <c r="HX79" s="103"/>
      <c r="HY79" s="103"/>
      <c r="HZ79" s="103"/>
    </row>
    <row r="80" spans="1:234" s="104" customFormat="1" ht="18" customHeight="1">
      <c r="A80" s="103"/>
      <c r="B80" s="93"/>
      <c r="C80" s="99" t="s">
        <v>102</v>
      </c>
      <c r="D80" s="100">
        <v>39990</v>
      </c>
      <c r="E80" s="101">
        <v>1435.208101775444</v>
      </c>
      <c r="F80" s="100">
        <v>378811</v>
      </c>
      <c r="G80" s="101">
        <v>1676.684517133875</v>
      </c>
      <c r="H80" s="100">
        <v>134556</v>
      </c>
      <c r="I80" s="101">
        <v>1031.8404905764141</v>
      </c>
      <c r="J80" s="102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3"/>
      <c r="Z80" s="103"/>
      <c r="AA80" s="103"/>
      <c r="AB80" s="103"/>
      <c r="AC80" s="103"/>
      <c r="AD80" s="103"/>
      <c r="AE80" s="103"/>
      <c r="AF80" s="103"/>
      <c r="AG80" s="103"/>
      <c r="AH80" s="103"/>
      <c r="AI80" s="103"/>
      <c r="AJ80" s="103"/>
      <c r="AK80" s="103"/>
      <c r="AL80" s="103"/>
      <c r="AM80" s="103"/>
      <c r="AN80" s="103"/>
      <c r="AO80" s="103"/>
      <c r="AP80" s="103"/>
      <c r="AQ80" s="103"/>
      <c r="AR80" s="103"/>
      <c r="AS80" s="103"/>
      <c r="AT80" s="103"/>
      <c r="AU80" s="103"/>
      <c r="AV80" s="103"/>
      <c r="AW80" s="103"/>
      <c r="AX80" s="103"/>
      <c r="AY80" s="103"/>
      <c r="AZ80" s="103"/>
      <c r="BA80" s="103"/>
      <c r="BB80" s="103"/>
      <c r="BC80" s="103"/>
      <c r="BD80" s="103"/>
      <c r="BE80" s="103"/>
      <c r="BF80" s="103"/>
      <c r="BG80" s="103"/>
      <c r="BH80" s="103"/>
      <c r="BI80" s="103"/>
      <c r="BJ80" s="103"/>
      <c r="BK80" s="103"/>
      <c r="BL80" s="103"/>
      <c r="BM80" s="103"/>
      <c r="BN80" s="103"/>
      <c r="BO80" s="103"/>
      <c r="BP80" s="103"/>
      <c r="BQ80" s="103"/>
      <c r="BR80" s="103"/>
      <c r="BS80" s="103"/>
      <c r="BT80" s="103"/>
      <c r="BU80" s="103"/>
      <c r="BV80" s="103"/>
      <c r="BW80" s="103"/>
      <c r="BX80" s="103"/>
      <c r="BY80" s="103"/>
      <c r="BZ80" s="103"/>
      <c r="CA80" s="103"/>
      <c r="CB80" s="103"/>
      <c r="CC80" s="103"/>
      <c r="CD80" s="103"/>
      <c r="CE80" s="103"/>
      <c r="CF80" s="103"/>
      <c r="CG80" s="103"/>
      <c r="CH80" s="103"/>
      <c r="CI80" s="103"/>
      <c r="CJ80" s="103"/>
      <c r="CK80" s="103"/>
      <c r="CL80" s="103"/>
      <c r="CM80" s="103"/>
      <c r="CN80" s="103"/>
      <c r="CO80" s="103"/>
      <c r="CP80" s="103"/>
      <c r="CQ80" s="103"/>
      <c r="CR80" s="103"/>
      <c r="CS80" s="103"/>
      <c r="CT80" s="103"/>
      <c r="CU80" s="103"/>
      <c r="CV80" s="103"/>
      <c r="CW80" s="103"/>
      <c r="CX80" s="103"/>
      <c r="CY80" s="103"/>
      <c r="CZ80" s="103"/>
      <c r="DA80" s="103"/>
      <c r="DB80" s="103"/>
      <c r="DC80" s="103"/>
      <c r="DD80" s="103"/>
      <c r="DE80" s="103"/>
      <c r="DF80" s="103"/>
      <c r="DG80" s="103"/>
      <c r="DH80" s="103"/>
      <c r="DI80" s="103"/>
      <c r="DJ80" s="103"/>
      <c r="DK80" s="103"/>
      <c r="DL80" s="103"/>
      <c r="DM80" s="103"/>
      <c r="DN80" s="103"/>
      <c r="DO80" s="103"/>
      <c r="DP80" s="103"/>
      <c r="DQ80" s="103"/>
      <c r="DR80" s="103"/>
      <c r="DS80" s="103"/>
      <c r="DT80" s="103"/>
      <c r="DU80" s="103"/>
      <c r="DV80" s="103"/>
      <c r="DW80" s="103"/>
      <c r="DX80" s="103"/>
      <c r="DY80" s="103"/>
      <c r="DZ80" s="103"/>
      <c r="EA80" s="103"/>
      <c r="EB80" s="103"/>
      <c r="EC80" s="103"/>
      <c r="ED80" s="103"/>
      <c r="EE80" s="103"/>
      <c r="EF80" s="103"/>
      <c r="EG80" s="103"/>
      <c r="EH80" s="103"/>
      <c r="EI80" s="103"/>
      <c r="EJ80" s="103"/>
      <c r="EK80" s="103"/>
      <c r="EL80" s="103"/>
      <c r="EM80" s="103"/>
      <c r="EN80" s="103"/>
      <c r="EO80" s="103"/>
      <c r="EP80" s="103"/>
      <c r="EQ80" s="103"/>
      <c r="ER80" s="103"/>
      <c r="ES80" s="103"/>
      <c r="ET80" s="103"/>
      <c r="EU80" s="103"/>
      <c r="EV80" s="103"/>
      <c r="EW80" s="103"/>
      <c r="EX80" s="103"/>
      <c r="EY80" s="103"/>
      <c r="EZ80" s="103"/>
      <c r="FA80" s="103"/>
      <c r="FB80" s="103"/>
      <c r="FC80" s="103"/>
      <c r="FD80" s="103"/>
      <c r="FE80" s="103"/>
      <c r="FF80" s="103"/>
      <c r="FG80" s="103"/>
      <c r="FH80" s="103"/>
      <c r="FI80" s="103"/>
      <c r="FJ80" s="103"/>
      <c r="FK80" s="103"/>
      <c r="FL80" s="103"/>
      <c r="FM80" s="103"/>
      <c r="FN80" s="103"/>
      <c r="FO80" s="103"/>
      <c r="FP80" s="103"/>
      <c r="FQ80" s="103"/>
      <c r="FR80" s="103"/>
      <c r="FS80" s="103"/>
      <c r="FT80" s="103"/>
      <c r="FU80" s="103"/>
      <c r="FV80" s="103"/>
      <c r="FW80" s="103"/>
      <c r="FX80" s="103"/>
      <c r="FY80" s="103"/>
      <c r="FZ80" s="103"/>
      <c r="GA80" s="103"/>
      <c r="GB80" s="103"/>
      <c r="GC80" s="103"/>
      <c r="GD80" s="103"/>
      <c r="GE80" s="103"/>
      <c r="GF80" s="103"/>
      <c r="GG80" s="103"/>
      <c r="GH80" s="103"/>
      <c r="GI80" s="103"/>
      <c r="GJ80" s="103"/>
      <c r="GK80" s="103"/>
      <c r="GL80" s="103"/>
      <c r="GM80" s="103"/>
      <c r="GN80" s="103"/>
      <c r="GO80" s="103"/>
      <c r="GP80" s="103"/>
      <c r="GQ80" s="103"/>
      <c r="GR80" s="103"/>
      <c r="GS80" s="103"/>
      <c r="GT80" s="103"/>
      <c r="GU80" s="103"/>
      <c r="GV80" s="103"/>
      <c r="GW80" s="103"/>
      <c r="GX80" s="103"/>
      <c r="GY80" s="103"/>
      <c r="GZ80" s="103"/>
      <c r="HA80" s="103"/>
      <c r="HB80" s="103"/>
      <c r="HC80" s="103"/>
      <c r="HD80" s="103"/>
      <c r="HE80" s="103"/>
      <c r="HF80" s="103"/>
      <c r="HG80" s="103"/>
      <c r="HH80" s="103"/>
      <c r="HI80" s="103"/>
      <c r="HJ80" s="103"/>
      <c r="HK80" s="103"/>
      <c r="HL80" s="103"/>
      <c r="HM80" s="103"/>
      <c r="HN80" s="103"/>
      <c r="HO80" s="103"/>
      <c r="HP80" s="103"/>
      <c r="HQ80" s="103"/>
      <c r="HR80" s="103"/>
      <c r="HS80" s="103"/>
      <c r="HT80" s="103"/>
      <c r="HU80" s="103"/>
      <c r="HV80" s="103"/>
      <c r="HW80" s="103"/>
      <c r="HX80" s="103"/>
      <c r="HY80" s="103"/>
      <c r="HZ80" s="103"/>
    </row>
    <row r="81" spans="1:234" s="108" customFormat="1" ht="18" customHeight="1">
      <c r="B81" s="93">
        <v>1</v>
      </c>
      <c r="C81" s="105" t="s">
        <v>182</v>
      </c>
      <c r="D81" s="106">
        <v>6274</v>
      </c>
      <c r="E81" s="107">
        <v>1418.3544038890659</v>
      </c>
      <c r="F81" s="106">
        <v>55288</v>
      </c>
      <c r="G81" s="107">
        <v>1693.0313610548403</v>
      </c>
      <c r="H81" s="106">
        <v>17168</v>
      </c>
      <c r="I81" s="107">
        <v>1020.2975221342032</v>
      </c>
    </row>
    <row r="82" spans="1:234" s="108" customFormat="1" ht="18" customHeight="1">
      <c r="B82" s="93">
        <v>20</v>
      </c>
      <c r="C82" s="105" t="s">
        <v>183</v>
      </c>
      <c r="D82" s="106">
        <v>12411</v>
      </c>
      <c r="E82" s="107">
        <v>1468.3347756022881</v>
      </c>
      <c r="F82" s="106">
        <v>131979</v>
      </c>
      <c r="G82" s="107">
        <v>1622.0593442138522</v>
      </c>
      <c r="H82" s="106">
        <v>43612</v>
      </c>
      <c r="I82" s="107">
        <v>1006.4767440154087</v>
      </c>
    </row>
    <row r="83" spans="1:234" s="108" customFormat="1" ht="18" customHeight="1">
      <c r="B83" s="93">
        <v>48</v>
      </c>
      <c r="C83" s="105" t="s">
        <v>184</v>
      </c>
      <c r="D83" s="106">
        <v>21305</v>
      </c>
      <c r="E83" s="107">
        <v>1420.8736709692562</v>
      </c>
      <c r="F83" s="106">
        <v>191544</v>
      </c>
      <c r="G83" s="107">
        <v>1709.6043234974734</v>
      </c>
      <c r="H83" s="106">
        <v>73776</v>
      </c>
      <c r="I83" s="107">
        <v>1049.520134325526</v>
      </c>
    </row>
    <row r="84" spans="1:234" s="108" customFormat="1" ht="18" hidden="1" customHeight="1">
      <c r="B84" s="93"/>
      <c r="C84" s="105"/>
      <c r="D84" s="106"/>
      <c r="E84" s="107"/>
      <c r="F84" s="106"/>
      <c r="G84" s="107"/>
      <c r="H84" s="106"/>
      <c r="I84" s="107"/>
    </row>
    <row r="85" spans="1:234" s="104" customFormat="1" ht="18" customHeight="1">
      <c r="A85" s="103"/>
      <c r="B85" s="93">
        <v>26</v>
      </c>
      <c r="C85" s="99" t="s">
        <v>103</v>
      </c>
      <c r="D85" s="100">
        <v>4527</v>
      </c>
      <c r="E85" s="101">
        <v>1149.2424629997793</v>
      </c>
      <c r="F85" s="100">
        <v>49402</v>
      </c>
      <c r="G85" s="101">
        <v>1313.5958141370793</v>
      </c>
      <c r="H85" s="100">
        <v>16008</v>
      </c>
      <c r="I85" s="101">
        <v>835.96770989505274</v>
      </c>
      <c r="J85" s="102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AG85" s="103"/>
      <c r="AH85" s="103"/>
      <c r="AI85" s="103"/>
      <c r="AJ85" s="103"/>
      <c r="AK85" s="103"/>
      <c r="AL85" s="103"/>
      <c r="AM85" s="103"/>
      <c r="AN85" s="103"/>
      <c r="AO85" s="103"/>
      <c r="AP85" s="103"/>
      <c r="AQ85" s="103"/>
      <c r="AR85" s="103"/>
      <c r="AS85" s="103"/>
      <c r="AT85" s="103"/>
      <c r="AU85" s="103"/>
      <c r="AV85" s="103"/>
      <c r="AW85" s="103"/>
      <c r="AX85" s="103"/>
      <c r="AY85" s="103"/>
      <c r="AZ85" s="103"/>
      <c r="BA85" s="103"/>
      <c r="BB85" s="103"/>
      <c r="BC85" s="103"/>
      <c r="BD85" s="103"/>
      <c r="BE85" s="103"/>
      <c r="BF85" s="103"/>
      <c r="BG85" s="103"/>
      <c r="BH85" s="103"/>
      <c r="BI85" s="103"/>
      <c r="BJ85" s="103"/>
      <c r="BK85" s="103"/>
      <c r="BL85" s="103"/>
      <c r="BM85" s="103"/>
      <c r="BN85" s="103"/>
      <c r="BO85" s="103"/>
      <c r="BP85" s="103"/>
      <c r="BQ85" s="103"/>
      <c r="BR85" s="103"/>
      <c r="BS85" s="103"/>
      <c r="BT85" s="103"/>
      <c r="BU85" s="103"/>
      <c r="BV85" s="103"/>
      <c r="BW85" s="103"/>
      <c r="BX85" s="103"/>
      <c r="BY85" s="103"/>
      <c r="BZ85" s="103"/>
      <c r="CA85" s="103"/>
      <c r="CB85" s="103"/>
      <c r="CC85" s="103"/>
      <c r="CD85" s="103"/>
      <c r="CE85" s="103"/>
      <c r="CF85" s="103"/>
      <c r="CG85" s="103"/>
      <c r="CH85" s="103"/>
      <c r="CI85" s="103"/>
      <c r="CJ85" s="103"/>
      <c r="CK85" s="103"/>
      <c r="CL85" s="103"/>
      <c r="CM85" s="103"/>
      <c r="CN85" s="103"/>
      <c r="CO85" s="103"/>
      <c r="CP85" s="103"/>
      <c r="CQ85" s="103"/>
      <c r="CR85" s="103"/>
      <c r="CS85" s="103"/>
      <c r="CT85" s="103"/>
      <c r="CU85" s="103"/>
      <c r="CV85" s="103"/>
      <c r="CW85" s="103"/>
      <c r="CX85" s="103"/>
      <c r="CY85" s="103"/>
      <c r="CZ85" s="103"/>
      <c r="DA85" s="103"/>
      <c r="DB85" s="103"/>
      <c r="DC85" s="103"/>
      <c r="DD85" s="103"/>
      <c r="DE85" s="103"/>
      <c r="DF85" s="103"/>
      <c r="DG85" s="103"/>
      <c r="DH85" s="103"/>
      <c r="DI85" s="103"/>
      <c r="DJ85" s="103"/>
      <c r="DK85" s="103"/>
      <c r="DL85" s="103"/>
      <c r="DM85" s="103"/>
      <c r="DN85" s="103"/>
      <c r="DO85" s="103"/>
      <c r="DP85" s="103"/>
      <c r="DQ85" s="103"/>
      <c r="DR85" s="103"/>
      <c r="DS85" s="103"/>
      <c r="DT85" s="103"/>
      <c r="DU85" s="103"/>
      <c r="DV85" s="103"/>
      <c r="DW85" s="103"/>
      <c r="DX85" s="103"/>
      <c r="DY85" s="103"/>
      <c r="DZ85" s="103"/>
      <c r="EA85" s="103"/>
      <c r="EB85" s="103"/>
      <c r="EC85" s="103"/>
      <c r="ED85" s="103"/>
      <c r="EE85" s="103"/>
      <c r="EF85" s="103"/>
      <c r="EG85" s="103"/>
      <c r="EH85" s="103"/>
      <c r="EI85" s="103"/>
      <c r="EJ85" s="103"/>
      <c r="EK85" s="103"/>
      <c r="EL85" s="103"/>
      <c r="EM85" s="103"/>
      <c r="EN85" s="103"/>
      <c r="EO85" s="103"/>
      <c r="EP85" s="103"/>
      <c r="EQ85" s="103"/>
      <c r="ER85" s="103"/>
      <c r="ES85" s="103"/>
      <c r="ET85" s="103"/>
      <c r="EU85" s="103"/>
      <c r="EV85" s="103"/>
      <c r="EW85" s="103"/>
      <c r="EX85" s="103"/>
      <c r="EY85" s="103"/>
      <c r="EZ85" s="103"/>
      <c r="FA85" s="103"/>
      <c r="FB85" s="103"/>
      <c r="FC85" s="103"/>
      <c r="FD85" s="103"/>
      <c r="FE85" s="103"/>
      <c r="FF85" s="103"/>
      <c r="FG85" s="103"/>
      <c r="FH85" s="103"/>
      <c r="FI85" s="103"/>
      <c r="FJ85" s="103"/>
      <c r="FK85" s="103"/>
      <c r="FL85" s="103"/>
      <c r="FM85" s="103"/>
      <c r="FN85" s="103"/>
      <c r="FO85" s="103"/>
      <c r="FP85" s="103"/>
      <c r="FQ85" s="103"/>
      <c r="FR85" s="103"/>
      <c r="FS85" s="103"/>
      <c r="FT85" s="103"/>
      <c r="FU85" s="103"/>
      <c r="FV85" s="103"/>
      <c r="FW85" s="103"/>
      <c r="FX85" s="103"/>
      <c r="FY85" s="103"/>
      <c r="FZ85" s="103"/>
      <c r="GA85" s="103"/>
      <c r="GB85" s="103"/>
      <c r="GC85" s="103"/>
      <c r="GD85" s="103"/>
      <c r="GE85" s="103"/>
      <c r="GF85" s="103"/>
      <c r="GG85" s="103"/>
      <c r="GH85" s="103"/>
      <c r="GI85" s="103"/>
      <c r="GJ85" s="103"/>
      <c r="GK85" s="103"/>
      <c r="GL85" s="103"/>
      <c r="GM85" s="103"/>
      <c r="GN85" s="103"/>
      <c r="GO85" s="103"/>
      <c r="GP85" s="103"/>
      <c r="GQ85" s="103"/>
      <c r="GR85" s="103"/>
      <c r="GS85" s="103"/>
      <c r="GT85" s="103"/>
      <c r="GU85" s="103"/>
      <c r="GV85" s="103"/>
      <c r="GW85" s="103"/>
      <c r="GX85" s="103"/>
      <c r="GY85" s="103"/>
      <c r="GZ85" s="103"/>
      <c r="HA85" s="103"/>
      <c r="HB85" s="103"/>
      <c r="HC85" s="103"/>
      <c r="HD85" s="103"/>
      <c r="HE85" s="103"/>
      <c r="HF85" s="103"/>
      <c r="HG85" s="103"/>
      <c r="HH85" s="103"/>
      <c r="HI85" s="103"/>
      <c r="HJ85" s="103"/>
      <c r="HK85" s="103"/>
      <c r="HL85" s="103"/>
      <c r="HM85" s="103"/>
      <c r="HN85" s="103"/>
      <c r="HO85" s="103"/>
      <c r="HP85" s="103"/>
      <c r="HQ85" s="103"/>
      <c r="HR85" s="103"/>
      <c r="HS85" s="103"/>
      <c r="HT85" s="103"/>
      <c r="HU85" s="103"/>
      <c r="HV85" s="103"/>
      <c r="HW85" s="103"/>
      <c r="HX85" s="103"/>
      <c r="HY85" s="103"/>
      <c r="HZ85" s="103"/>
    </row>
    <row r="86" spans="1:234" s="104" customFormat="1" ht="18" hidden="1" customHeight="1">
      <c r="A86" s="103"/>
      <c r="B86" s="93"/>
      <c r="C86" s="99"/>
      <c r="D86" s="100"/>
      <c r="E86" s="101"/>
      <c r="F86" s="100"/>
      <c r="G86" s="101"/>
      <c r="H86" s="100"/>
      <c r="I86" s="101"/>
      <c r="J86" s="102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AG86" s="103"/>
      <c r="AH86" s="103"/>
      <c r="AI86" s="103"/>
      <c r="AJ86" s="103"/>
      <c r="AK86" s="103"/>
      <c r="AL86" s="103"/>
      <c r="AM86" s="103"/>
      <c r="AN86" s="103"/>
      <c r="AO86" s="103"/>
      <c r="AP86" s="103"/>
      <c r="AQ86" s="103"/>
      <c r="AR86" s="103"/>
      <c r="AS86" s="103"/>
      <c r="AT86" s="103"/>
      <c r="AU86" s="103"/>
      <c r="AV86" s="103"/>
      <c r="AW86" s="103"/>
      <c r="AX86" s="103"/>
      <c r="AY86" s="103"/>
      <c r="AZ86" s="103"/>
      <c r="BA86" s="103"/>
      <c r="BB86" s="103"/>
      <c r="BC86" s="103"/>
      <c r="BD86" s="103"/>
      <c r="BE86" s="103"/>
      <c r="BF86" s="103"/>
      <c r="BG86" s="103"/>
      <c r="BH86" s="103"/>
      <c r="BI86" s="103"/>
      <c r="BJ86" s="103"/>
      <c r="BK86" s="103"/>
      <c r="BL86" s="103"/>
      <c r="BM86" s="103"/>
      <c r="BN86" s="103"/>
      <c r="BO86" s="103"/>
      <c r="BP86" s="103"/>
      <c r="BQ86" s="103"/>
      <c r="BR86" s="103"/>
      <c r="BS86" s="103"/>
      <c r="BT86" s="103"/>
      <c r="BU86" s="103"/>
      <c r="BV86" s="103"/>
      <c r="BW86" s="103"/>
      <c r="BX86" s="103"/>
      <c r="BY86" s="103"/>
      <c r="BZ86" s="103"/>
      <c r="CA86" s="103"/>
      <c r="CB86" s="103"/>
      <c r="CC86" s="103"/>
      <c r="CD86" s="103"/>
      <c r="CE86" s="103"/>
      <c r="CF86" s="103"/>
      <c r="CG86" s="103"/>
      <c r="CH86" s="103"/>
      <c r="CI86" s="103"/>
      <c r="CJ86" s="103"/>
      <c r="CK86" s="103"/>
      <c r="CL86" s="103"/>
      <c r="CM86" s="103"/>
      <c r="CN86" s="103"/>
      <c r="CO86" s="103"/>
      <c r="CP86" s="103"/>
      <c r="CQ86" s="103"/>
      <c r="CR86" s="103"/>
      <c r="CS86" s="103"/>
      <c r="CT86" s="103"/>
      <c r="CU86" s="103"/>
      <c r="CV86" s="103"/>
      <c r="CW86" s="103"/>
      <c r="CX86" s="103"/>
      <c r="CY86" s="103"/>
      <c r="CZ86" s="103"/>
      <c r="DA86" s="103"/>
      <c r="DB86" s="103"/>
      <c r="DC86" s="103"/>
      <c r="DD86" s="103"/>
      <c r="DE86" s="103"/>
      <c r="DF86" s="103"/>
      <c r="DG86" s="103"/>
      <c r="DH86" s="103"/>
      <c r="DI86" s="103"/>
      <c r="DJ86" s="103"/>
      <c r="DK86" s="103"/>
      <c r="DL86" s="103"/>
      <c r="DM86" s="103"/>
      <c r="DN86" s="103"/>
      <c r="DO86" s="103"/>
      <c r="DP86" s="103"/>
      <c r="DQ86" s="103"/>
      <c r="DR86" s="103"/>
      <c r="DS86" s="103"/>
      <c r="DT86" s="103"/>
      <c r="DU86" s="103"/>
      <c r="DV86" s="103"/>
      <c r="DW86" s="103"/>
      <c r="DX86" s="103"/>
      <c r="DY86" s="103"/>
      <c r="DZ86" s="103"/>
      <c r="EA86" s="103"/>
      <c r="EB86" s="103"/>
      <c r="EC86" s="103"/>
      <c r="ED86" s="103"/>
      <c r="EE86" s="103"/>
      <c r="EF86" s="103"/>
      <c r="EG86" s="103"/>
      <c r="EH86" s="103"/>
      <c r="EI86" s="103"/>
      <c r="EJ86" s="103"/>
      <c r="EK86" s="103"/>
      <c r="EL86" s="103"/>
      <c r="EM86" s="103"/>
      <c r="EN86" s="103"/>
      <c r="EO86" s="103"/>
      <c r="EP86" s="103"/>
      <c r="EQ86" s="103"/>
      <c r="ER86" s="103"/>
      <c r="ES86" s="103"/>
      <c r="ET86" s="103"/>
      <c r="EU86" s="103"/>
      <c r="EV86" s="103"/>
      <c r="EW86" s="103"/>
      <c r="EX86" s="103"/>
      <c r="EY86" s="103"/>
      <c r="EZ86" s="103"/>
      <c r="FA86" s="103"/>
      <c r="FB86" s="103"/>
      <c r="FC86" s="103"/>
      <c r="FD86" s="103"/>
      <c r="FE86" s="103"/>
      <c r="FF86" s="103"/>
      <c r="FG86" s="103"/>
      <c r="FH86" s="103"/>
      <c r="FI86" s="103"/>
      <c r="FJ86" s="103"/>
      <c r="FK86" s="103"/>
      <c r="FL86" s="103"/>
      <c r="FM86" s="103"/>
      <c r="FN86" s="103"/>
      <c r="FO86" s="103"/>
      <c r="FP86" s="103"/>
      <c r="FQ86" s="103"/>
      <c r="FR86" s="103"/>
      <c r="FS86" s="103"/>
      <c r="FT86" s="103"/>
      <c r="FU86" s="103"/>
      <c r="FV86" s="103"/>
      <c r="FW86" s="103"/>
      <c r="FX86" s="103"/>
      <c r="FY86" s="103"/>
      <c r="FZ86" s="103"/>
      <c r="GA86" s="103"/>
      <c r="GB86" s="103"/>
      <c r="GC86" s="103"/>
      <c r="GD86" s="103"/>
      <c r="GE86" s="103"/>
      <c r="GF86" s="103"/>
      <c r="GG86" s="103"/>
      <c r="GH86" s="103"/>
      <c r="GI86" s="103"/>
      <c r="GJ86" s="103"/>
      <c r="GK86" s="103"/>
      <c r="GL86" s="103"/>
      <c r="GM86" s="103"/>
      <c r="GN86" s="103"/>
      <c r="GO86" s="103"/>
      <c r="GP86" s="103"/>
      <c r="GQ86" s="103"/>
      <c r="GR86" s="103"/>
      <c r="GS86" s="103"/>
      <c r="GT86" s="103"/>
      <c r="GU86" s="103"/>
      <c r="GV86" s="103"/>
      <c r="GW86" s="103"/>
      <c r="GX86" s="103"/>
      <c r="GY86" s="103"/>
      <c r="GZ86" s="103"/>
      <c r="HA86" s="103"/>
      <c r="HB86" s="103"/>
      <c r="HC86" s="103"/>
      <c r="HD86" s="103"/>
      <c r="HE86" s="103"/>
      <c r="HF86" s="103"/>
      <c r="HG86" s="103"/>
      <c r="HH86" s="103"/>
      <c r="HI86" s="103"/>
      <c r="HJ86" s="103"/>
      <c r="HK86" s="103"/>
      <c r="HL86" s="103"/>
      <c r="HM86" s="103"/>
      <c r="HN86" s="103"/>
      <c r="HO86" s="103"/>
      <c r="HP86" s="103"/>
      <c r="HQ86" s="103"/>
      <c r="HR86" s="103"/>
      <c r="HS86" s="103"/>
      <c r="HT86" s="103"/>
      <c r="HU86" s="103"/>
      <c r="HV86" s="103"/>
      <c r="HW86" s="103"/>
      <c r="HX86" s="103"/>
      <c r="HY86" s="103"/>
      <c r="HZ86" s="103"/>
    </row>
    <row r="87" spans="1:234" s="104" customFormat="1" ht="18" customHeight="1">
      <c r="A87" s="103"/>
      <c r="B87" s="93">
        <v>51</v>
      </c>
      <c r="C87" s="105" t="s">
        <v>104</v>
      </c>
      <c r="D87" s="106">
        <v>972</v>
      </c>
      <c r="E87" s="107">
        <v>1287.7584979423868</v>
      </c>
      <c r="F87" s="106">
        <v>4494</v>
      </c>
      <c r="G87" s="107">
        <v>1492.3049688473518</v>
      </c>
      <c r="H87" s="106">
        <v>2654</v>
      </c>
      <c r="I87" s="107">
        <v>908.45735116804826</v>
      </c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3"/>
      <c r="Z87" s="103"/>
      <c r="AA87" s="103"/>
      <c r="AB87" s="103"/>
      <c r="AC87" s="103"/>
      <c r="AD87" s="103"/>
      <c r="AE87" s="103"/>
      <c r="AF87" s="103"/>
      <c r="AG87" s="103"/>
      <c r="AH87" s="103"/>
      <c r="AI87" s="103"/>
      <c r="AJ87" s="103"/>
      <c r="AK87" s="103"/>
      <c r="AL87" s="103"/>
      <c r="AM87" s="103"/>
      <c r="AN87" s="103"/>
      <c r="AO87" s="103"/>
      <c r="AP87" s="103"/>
      <c r="AQ87" s="103"/>
      <c r="AR87" s="103"/>
      <c r="AS87" s="103"/>
      <c r="AT87" s="103"/>
      <c r="AU87" s="103"/>
      <c r="AV87" s="103"/>
      <c r="AW87" s="103"/>
      <c r="AX87" s="103"/>
      <c r="AY87" s="103"/>
      <c r="AZ87" s="103"/>
      <c r="BA87" s="103"/>
      <c r="BB87" s="103"/>
      <c r="BC87" s="103"/>
      <c r="BD87" s="103"/>
      <c r="BE87" s="103"/>
      <c r="BF87" s="103"/>
      <c r="BG87" s="103"/>
      <c r="BH87" s="103"/>
      <c r="BI87" s="103"/>
      <c r="BJ87" s="103"/>
      <c r="BK87" s="103"/>
      <c r="BL87" s="103"/>
      <c r="BM87" s="103"/>
      <c r="BN87" s="103"/>
      <c r="BO87" s="103"/>
      <c r="BP87" s="103"/>
      <c r="BQ87" s="103"/>
      <c r="BR87" s="103"/>
      <c r="BS87" s="103"/>
      <c r="BT87" s="103"/>
      <c r="BU87" s="103"/>
      <c r="BV87" s="103"/>
      <c r="BW87" s="103"/>
      <c r="BX87" s="103"/>
      <c r="BY87" s="103"/>
      <c r="BZ87" s="103"/>
      <c r="CA87" s="103"/>
      <c r="CB87" s="103"/>
      <c r="CC87" s="103"/>
      <c r="CD87" s="103"/>
      <c r="CE87" s="103"/>
      <c r="CF87" s="103"/>
      <c r="CG87" s="103"/>
      <c r="CH87" s="103"/>
      <c r="CI87" s="103"/>
      <c r="CJ87" s="103"/>
      <c r="CK87" s="103"/>
      <c r="CL87" s="103"/>
      <c r="CM87" s="103"/>
      <c r="CN87" s="103"/>
      <c r="CO87" s="103"/>
      <c r="CP87" s="103"/>
      <c r="CQ87" s="103"/>
      <c r="CR87" s="103"/>
      <c r="CS87" s="103"/>
      <c r="CT87" s="103"/>
      <c r="CU87" s="103"/>
      <c r="CV87" s="103"/>
      <c r="CW87" s="103"/>
      <c r="CX87" s="103"/>
      <c r="CY87" s="103"/>
      <c r="CZ87" s="103"/>
      <c r="DA87" s="103"/>
      <c r="DB87" s="103"/>
      <c r="DC87" s="103"/>
      <c r="DD87" s="103"/>
      <c r="DE87" s="103"/>
      <c r="DF87" s="103"/>
      <c r="DG87" s="103"/>
      <c r="DH87" s="103"/>
      <c r="DI87" s="103"/>
      <c r="DJ87" s="103"/>
      <c r="DK87" s="103"/>
      <c r="DL87" s="103"/>
      <c r="DM87" s="103"/>
      <c r="DN87" s="103"/>
      <c r="DO87" s="103"/>
      <c r="DP87" s="103"/>
      <c r="DQ87" s="103"/>
      <c r="DR87" s="103"/>
      <c r="DS87" s="103"/>
      <c r="DT87" s="103"/>
      <c r="DU87" s="103"/>
      <c r="DV87" s="103"/>
      <c r="DW87" s="103"/>
      <c r="DX87" s="103"/>
      <c r="DY87" s="103"/>
      <c r="DZ87" s="103"/>
      <c r="EA87" s="103"/>
      <c r="EB87" s="103"/>
      <c r="EC87" s="103"/>
      <c r="ED87" s="103"/>
      <c r="EE87" s="103"/>
      <c r="EF87" s="103"/>
      <c r="EG87" s="103"/>
      <c r="EH87" s="103"/>
      <c r="EI87" s="103"/>
      <c r="EJ87" s="103"/>
      <c r="EK87" s="103"/>
      <c r="EL87" s="103"/>
      <c r="EM87" s="103"/>
      <c r="EN87" s="103"/>
      <c r="EO87" s="103"/>
      <c r="EP87" s="103"/>
      <c r="EQ87" s="103"/>
      <c r="ER87" s="103"/>
      <c r="ES87" s="103"/>
      <c r="ET87" s="103"/>
      <c r="EU87" s="103"/>
      <c r="EV87" s="103"/>
      <c r="EW87" s="103"/>
      <c r="EX87" s="103"/>
      <c r="EY87" s="103"/>
      <c r="EZ87" s="103"/>
      <c r="FA87" s="103"/>
      <c r="FB87" s="103"/>
      <c r="FC87" s="103"/>
      <c r="FD87" s="103"/>
      <c r="FE87" s="103"/>
      <c r="FF87" s="103"/>
      <c r="FG87" s="103"/>
      <c r="FH87" s="103"/>
      <c r="FI87" s="103"/>
      <c r="FJ87" s="103"/>
      <c r="FK87" s="103"/>
      <c r="FL87" s="103"/>
      <c r="FM87" s="103"/>
      <c r="FN87" s="103"/>
      <c r="FO87" s="103"/>
      <c r="FP87" s="103"/>
      <c r="FQ87" s="103"/>
      <c r="FR87" s="103"/>
      <c r="FS87" s="103"/>
      <c r="FT87" s="103"/>
      <c r="FU87" s="103"/>
      <c r="FV87" s="103"/>
      <c r="FW87" s="103"/>
      <c r="FX87" s="103"/>
      <c r="FY87" s="103"/>
      <c r="FZ87" s="103"/>
      <c r="GA87" s="103"/>
      <c r="GB87" s="103"/>
      <c r="GC87" s="103"/>
      <c r="GD87" s="103"/>
      <c r="GE87" s="103"/>
      <c r="GF87" s="103"/>
      <c r="GG87" s="103"/>
      <c r="GH87" s="103"/>
      <c r="GI87" s="103"/>
      <c r="GJ87" s="103"/>
      <c r="GK87" s="103"/>
      <c r="GL87" s="103"/>
      <c r="GM87" s="103"/>
      <c r="GN87" s="103"/>
      <c r="GO87" s="103"/>
      <c r="GP87" s="103"/>
      <c r="GQ87" s="103"/>
      <c r="GR87" s="103"/>
      <c r="GS87" s="103"/>
      <c r="GT87" s="103"/>
      <c r="GU87" s="103"/>
      <c r="GV87" s="103"/>
      <c r="GW87" s="103"/>
      <c r="GX87" s="103"/>
      <c r="GY87" s="103"/>
      <c r="GZ87" s="103"/>
      <c r="HA87" s="103"/>
      <c r="HB87" s="103"/>
      <c r="HC87" s="103"/>
      <c r="HD87" s="103"/>
      <c r="HE87" s="103"/>
      <c r="HF87" s="103"/>
      <c r="HG87" s="103"/>
      <c r="HH87" s="103"/>
      <c r="HI87" s="103"/>
      <c r="HJ87" s="103"/>
      <c r="HK87" s="103"/>
      <c r="HL87" s="103"/>
      <c r="HM87" s="103"/>
      <c r="HN87" s="103"/>
      <c r="HO87" s="103"/>
      <c r="HP87" s="103"/>
      <c r="HQ87" s="103"/>
      <c r="HR87" s="103"/>
      <c r="HS87" s="103"/>
      <c r="HT87" s="103"/>
      <c r="HU87" s="103"/>
      <c r="HV87" s="103"/>
      <c r="HW87" s="103"/>
      <c r="HX87" s="103"/>
      <c r="HY87" s="103"/>
      <c r="HZ87" s="103"/>
    </row>
    <row r="88" spans="1:234" s="104" customFormat="1" ht="18" customHeight="1">
      <c r="A88" s="103"/>
      <c r="B88" s="93">
        <v>52</v>
      </c>
      <c r="C88" s="105" t="s">
        <v>105</v>
      </c>
      <c r="D88" s="109">
        <v>1298</v>
      </c>
      <c r="E88" s="110">
        <v>1237.6254468412944</v>
      </c>
      <c r="F88" s="109">
        <v>4099</v>
      </c>
      <c r="G88" s="110">
        <v>1448.0755232983654</v>
      </c>
      <c r="H88" s="109">
        <v>2261</v>
      </c>
      <c r="I88" s="110">
        <v>844.68320212295441</v>
      </c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3"/>
      <c r="Z88" s="103"/>
      <c r="AA88" s="103"/>
      <c r="AB88" s="103"/>
      <c r="AC88" s="103"/>
      <c r="AD88" s="103"/>
      <c r="AE88" s="103"/>
      <c r="AF88" s="103"/>
      <c r="AG88" s="103"/>
      <c r="AH88" s="103"/>
      <c r="AI88" s="103"/>
      <c r="AJ88" s="103"/>
      <c r="AK88" s="103"/>
      <c r="AL88" s="103"/>
      <c r="AM88" s="103"/>
      <c r="AN88" s="103"/>
      <c r="AO88" s="103"/>
      <c r="AP88" s="103"/>
      <c r="AQ88" s="103"/>
      <c r="AR88" s="103"/>
      <c r="AS88" s="103"/>
      <c r="AT88" s="103"/>
      <c r="AU88" s="103"/>
      <c r="AV88" s="103"/>
      <c r="AW88" s="103"/>
      <c r="AX88" s="103"/>
      <c r="AY88" s="103"/>
      <c r="AZ88" s="103"/>
      <c r="BA88" s="103"/>
      <c r="BB88" s="103"/>
      <c r="BC88" s="103"/>
      <c r="BD88" s="103"/>
      <c r="BE88" s="103"/>
      <c r="BF88" s="103"/>
      <c r="BG88" s="103"/>
      <c r="BH88" s="103"/>
      <c r="BI88" s="103"/>
      <c r="BJ88" s="103"/>
      <c r="BK88" s="103"/>
      <c r="BL88" s="103"/>
      <c r="BM88" s="103"/>
      <c r="BN88" s="103"/>
      <c r="BO88" s="103"/>
      <c r="BP88" s="103"/>
      <c r="BQ88" s="103"/>
      <c r="BR88" s="103"/>
      <c r="BS88" s="103"/>
      <c r="BT88" s="103"/>
      <c r="BU88" s="103"/>
      <c r="BV88" s="103"/>
      <c r="BW88" s="103"/>
      <c r="BX88" s="103"/>
      <c r="BY88" s="103"/>
      <c r="BZ88" s="103"/>
      <c r="CA88" s="103"/>
      <c r="CB88" s="103"/>
      <c r="CC88" s="103"/>
      <c r="CD88" s="103"/>
      <c r="CE88" s="103"/>
      <c r="CF88" s="103"/>
      <c r="CG88" s="103"/>
      <c r="CH88" s="103"/>
      <c r="CI88" s="103"/>
      <c r="CJ88" s="103"/>
      <c r="CK88" s="103"/>
      <c r="CL88" s="103"/>
      <c r="CM88" s="103"/>
      <c r="CN88" s="103"/>
      <c r="CO88" s="103"/>
      <c r="CP88" s="103"/>
      <c r="CQ88" s="103"/>
      <c r="CR88" s="103"/>
      <c r="CS88" s="103"/>
      <c r="CT88" s="103"/>
      <c r="CU88" s="103"/>
      <c r="CV88" s="103"/>
      <c r="CW88" s="103"/>
      <c r="CX88" s="103"/>
      <c r="CY88" s="103"/>
      <c r="CZ88" s="103"/>
      <c r="DA88" s="103"/>
      <c r="DB88" s="103"/>
      <c r="DC88" s="103"/>
      <c r="DD88" s="103"/>
      <c r="DE88" s="103"/>
      <c r="DF88" s="103"/>
      <c r="DG88" s="103"/>
      <c r="DH88" s="103"/>
      <c r="DI88" s="103"/>
      <c r="DJ88" s="103"/>
      <c r="DK88" s="103"/>
      <c r="DL88" s="103"/>
      <c r="DM88" s="103"/>
      <c r="DN88" s="103"/>
      <c r="DO88" s="103"/>
      <c r="DP88" s="103"/>
      <c r="DQ88" s="103"/>
      <c r="DR88" s="103"/>
      <c r="DS88" s="103"/>
      <c r="DT88" s="103"/>
      <c r="DU88" s="103"/>
      <c r="DV88" s="103"/>
      <c r="DW88" s="103"/>
      <c r="DX88" s="103"/>
      <c r="DY88" s="103"/>
      <c r="DZ88" s="103"/>
      <c r="EA88" s="103"/>
      <c r="EB88" s="103"/>
      <c r="EC88" s="103"/>
      <c r="ED88" s="103"/>
      <c r="EE88" s="103"/>
      <c r="EF88" s="103"/>
      <c r="EG88" s="103"/>
      <c r="EH88" s="103"/>
      <c r="EI88" s="103"/>
      <c r="EJ88" s="103"/>
      <c r="EK88" s="103"/>
      <c r="EL88" s="103"/>
      <c r="EM88" s="103"/>
      <c r="EN88" s="103"/>
      <c r="EO88" s="103"/>
      <c r="EP88" s="103"/>
      <c r="EQ88" s="103"/>
      <c r="ER88" s="103"/>
      <c r="ES88" s="103"/>
      <c r="ET88" s="103"/>
      <c r="EU88" s="103"/>
      <c r="EV88" s="103"/>
      <c r="EW88" s="103"/>
      <c r="EX88" s="103"/>
      <c r="EY88" s="103"/>
      <c r="EZ88" s="103"/>
      <c r="FA88" s="103"/>
      <c r="FB88" s="103"/>
      <c r="FC88" s="103"/>
      <c r="FD88" s="103"/>
      <c r="FE88" s="103"/>
      <c r="FF88" s="103"/>
      <c r="FG88" s="103"/>
      <c r="FH88" s="103"/>
      <c r="FI88" s="103"/>
      <c r="FJ88" s="103"/>
      <c r="FK88" s="103"/>
      <c r="FL88" s="103"/>
      <c r="FM88" s="103"/>
      <c r="FN88" s="103"/>
      <c r="FO88" s="103"/>
      <c r="FP88" s="103"/>
      <c r="FQ88" s="103"/>
      <c r="FR88" s="103"/>
      <c r="FS88" s="103"/>
      <c r="FT88" s="103"/>
      <c r="FU88" s="103"/>
      <c r="FV88" s="103"/>
      <c r="FW88" s="103"/>
      <c r="FX88" s="103"/>
      <c r="FY88" s="103"/>
      <c r="FZ88" s="103"/>
      <c r="GA88" s="103"/>
      <c r="GB88" s="103"/>
      <c r="GC88" s="103"/>
      <c r="GD88" s="103"/>
      <c r="GE88" s="103"/>
      <c r="GF88" s="103"/>
      <c r="GG88" s="103"/>
      <c r="GH88" s="103"/>
      <c r="GI88" s="103"/>
      <c r="GJ88" s="103"/>
      <c r="GK88" s="103"/>
      <c r="GL88" s="103"/>
      <c r="GM88" s="103"/>
      <c r="GN88" s="103"/>
      <c r="GO88" s="103"/>
      <c r="GP88" s="103"/>
      <c r="GQ88" s="103"/>
      <c r="GR88" s="103"/>
      <c r="GS88" s="103"/>
      <c r="GT88" s="103"/>
      <c r="GU88" s="103"/>
      <c r="GV88" s="103"/>
      <c r="GW88" s="103"/>
      <c r="GX88" s="103"/>
      <c r="GY88" s="103"/>
      <c r="GZ88" s="103"/>
      <c r="HA88" s="103"/>
      <c r="HB88" s="103"/>
      <c r="HC88" s="103"/>
      <c r="HD88" s="103"/>
      <c r="HE88" s="103"/>
      <c r="HF88" s="103"/>
      <c r="HG88" s="103"/>
      <c r="HH88" s="103"/>
      <c r="HI88" s="103"/>
      <c r="HJ88" s="103"/>
      <c r="HK88" s="103"/>
      <c r="HL88" s="103"/>
      <c r="HM88" s="103"/>
      <c r="HN88" s="103"/>
      <c r="HO88" s="103"/>
      <c r="HP88" s="103"/>
      <c r="HQ88" s="103"/>
      <c r="HR88" s="103"/>
      <c r="HS88" s="103"/>
      <c r="HT88" s="103"/>
      <c r="HU88" s="103"/>
      <c r="HV88" s="103"/>
      <c r="HW88" s="103"/>
      <c r="HX88" s="103"/>
      <c r="HY88" s="103"/>
      <c r="HZ88" s="103"/>
    </row>
    <row r="89" spans="1:234" s="104" customFormat="1" ht="18" hidden="1" customHeight="1">
      <c r="A89" s="103"/>
      <c r="B89" s="93"/>
      <c r="C89" s="105"/>
      <c r="D89" s="111"/>
      <c r="E89" s="112"/>
      <c r="F89" s="111"/>
      <c r="G89" s="112"/>
      <c r="H89" s="111"/>
      <c r="I89" s="112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  <c r="AP89" s="103"/>
      <c r="AQ89" s="103"/>
      <c r="AR89" s="103"/>
      <c r="AS89" s="103"/>
      <c r="AT89" s="103"/>
      <c r="AU89" s="103"/>
      <c r="AV89" s="103"/>
      <c r="AW89" s="103"/>
      <c r="AX89" s="103"/>
      <c r="AY89" s="103"/>
      <c r="AZ89" s="103"/>
      <c r="BA89" s="103"/>
      <c r="BB89" s="103"/>
      <c r="BC89" s="103"/>
      <c r="BD89" s="103"/>
      <c r="BE89" s="103"/>
      <c r="BF89" s="103"/>
      <c r="BG89" s="103"/>
      <c r="BH89" s="103"/>
      <c r="BI89" s="103"/>
      <c r="BJ89" s="103"/>
      <c r="BK89" s="103"/>
      <c r="BL89" s="103"/>
      <c r="BM89" s="103"/>
      <c r="BN89" s="103"/>
      <c r="BO89" s="103"/>
      <c r="BP89" s="103"/>
      <c r="BQ89" s="103"/>
      <c r="BR89" s="103"/>
      <c r="BS89" s="103"/>
      <c r="BT89" s="103"/>
      <c r="BU89" s="103"/>
      <c r="BV89" s="103"/>
      <c r="BW89" s="103"/>
      <c r="BX89" s="103"/>
      <c r="BY89" s="103"/>
      <c r="BZ89" s="103"/>
      <c r="CA89" s="103"/>
      <c r="CB89" s="103"/>
      <c r="CC89" s="103"/>
      <c r="CD89" s="103"/>
      <c r="CE89" s="103"/>
      <c r="CF89" s="103"/>
      <c r="CG89" s="103"/>
      <c r="CH89" s="103"/>
      <c r="CI89" s="103"/>
      <c r="CJ89" s="103"/>
      <c r="CK89" s="103"/>
      <c r="CL89" s="103"/>
      <c r="CM89" s="103"/>
      <c r="CN89" s="103"/>
      <c r="CO89" s="103"/>
      <c r="CP89" s="103"/>
      <c r="CQ89" s="103"/>
      <c r="CR89" s="103"/>
      <c r="CS89" s="103"/>
      <c r="CT89" s="103"/>
      <c r="CU89" s="103"/>
      <c r="CV89" s="103"/>
      <c r="CW89" s="103"/>
      <c r="CX89" s="103"/>
      <c r="CY89" s="103"/>
      <c r="CZ89" s="103"/>
      <c r="DA89" s="103"/>
      <c r="DB89" s="103"/>
      <c r="DC89" s="103"/>
      <c r="DD89" s="103"/>
      <c r="DE89" s="103"/>
      <c r="DF89" s="103"/>
      <c r="DG89" s="103"/>
      <c r="DH89" s="103"/>
      <c r="DI89" s="103"/>
      <c r="DJ89" s="103"/>
      <c r="DK89" s="103"/>
      <c r="DL89" s="103"/>
      <c r="DM89" s="103"/>
      <c r="DN89" s="103"/>
      <c r="DO89" s="103"/>
      <c r="DP89" s="103"/>
      <c r="DQ89" s="103"/>
      <c r="DR89" s="103"/>
      <c r="DS89" s="103"/>
      <c r="DT89" s="103"/>
      <c r="DU89" s="103"/>
      <c r="DV89" s="103"/>
      <c r="DW89" s="103"/>
      <c r="DX89" s="103"/>
      <c r="DY89" s="103"/>
      <c r="DZ89" s="103"/>
      <c r="EA89" s="103"/>
      <c r="EB89" s="103"/>
      <c r="EC89" s="103"/>
      <c r="ED89" s="103"/>
      <c r="EE89" s="103"/>
      <c r="EF89" s="103"/>
      <c r="EG89" s="103"/>
      <c r="EH89" s="103"/>
      <c r="EI89" s="103"/>
      <c r="EJ89" s="103"/>
      <c r="EK89" s="103"/>
      <c r="EL89" s="103"/>
      <c r="EM89" s="103"/>
      <c r="EN89" s="103"/>
      <c r="EO89" s="103"/>
      <c r="EP89" s="103"/>
      <c r="EQ89" s="103"/>
      <c r="ER89" s="103"/>
      <c r="ES89" s="103"/>
      <c r="ET89" s="103"/>
      <c r="EU89" s="103"/>
      <c r="EV89" s="103"/>
      <c r="EW89" s="103"/>
      <c r="EX89" s="103"/>
      <c r="EY89" s="103"/>
      <c r="EZ89" s="103"/>
      <c r="FA89" s="103"/>
      <c r="FB89" s="103"/>
      <c r="FC89" s="103"/>
      <c r="FD89" s="103"/>
      <c r="FE89" s="103"/>
      <c r="FF89" s="103"/>
      <c r="FG89" s="103"/>
      <c r="FH89" s="103"/>
      <c r="FI89" s="103"/>
      <c r="FJ89" s="103"/>
      <c r="FK89" s="103"/>
      <c r="FL89" s="103"/>
      <c r="FM89" s="103"/>
      <c r="FN89" s="103"/>
      <c r="FO89" s="103"/>
      <c r="FP89" s="103"/>
      <c r="FQ89" s="103"/>
      <c r="FR89" s="103"/>
      <c r="FS89" s="103"/>
      <c r="FT89" s="103"/>
      <c r="FU89" s="103"/>
      <c r="FV89" s="103"/>
      <c r="FW89" s="103"/>
      <c r="FX89" s="103"/>
      <c r="FY89" s="103"/>
      <c r="FZ89" s="103"/>
      <c r="GA89" s="103"/>
      <c r="GB89" s="103"/>
      <c r="GC89" s="103"/>
      <c r="GD89" s="103"/>
      <c r="GE89" s="103"/>
      <c r="GF89" s="103"/>
      <c r="GG89" s="103"/>
      <c r="GH89" s="103"/>
      <c r="GI89" s="103"/>
      <c r="GJ89" s="103"/>
      <c r="GK89" s="103"/>
      <c r="GL89" s="103"/>
      <c r="GM89" s="103"/>
      <c r="GN89" s="103"/>
      <c r="GO89" s="103"/>
      <c r="GP89" s="103"/>
      <c r="GQ89" s="103"/>
      <c r="GR89" s="103"/>
      <c r="GS89" s="103"/>
      <c r="GT89" s="103"/>
      <c r="GU89" s="103"/>
      <c r="GV89" s="103"/>
      <c r="GW89" s="103"/>
      <c r="GX89" s="103"/>
      <c r="GY89" s="103"/>
      <c r="GZ89" s="103"/>
      <c r="HA89" s="103"/>
      <c r="HB89" s="103"/>
      <c r="HC89" s="103"/>
      <c r="HD89" s="103"/>
      <c r="HE89" s="103"/>
      <c r="HF89" s="103"/>
      <c r="HG89" s="103"/>
      <c r="HH89" s="103"/>
      <c r="HI89" s="103"/>
      <c r="HJ89" s="103"/>
      <c r="HK89" s="103"/>
      <c r="HL89" s="103"/>
      <c r="HM89" s="103"/>
      <c r="HN89" s="103"/>
      <c r="HO89" s="103"/>
      <c r="HP89" s="103"/>
      <c r="HQ89" s="103"/>
      <c r="HR89" s="103"/>
      <c r="HS89" s="103"/>
      <c r="HT89" s="103"/>
      <c r="HU89" s="103"/>
      <c r="HV89" s="103"/>
      <c r="HW89" s="103"/>
      <c r="HX89" s="103"/>
      <c r="HY89" s="103"/>
      <c r="HZ89" s="103"/>
    </row>
    <row r="90" spans="1:234" s="104" customFormat="1" ht="18" customHeight="1">
      <c r="A90" s="322"/>
      <c r="B90" s="332"/>
      <c r="C90" s="329" t="s">
        <v>45</v>
      </c>
      <c r="D90" s="330">
        <v>948476</v>
      </c>
      <c r="E90" s="331">
        <v>1120.6774392709992</v>
      </c>
      <c r="F90" s="330">
        <v>6320939</v>
      </c>
      <c r="G90" s="331">
        <v>1368.3085929669664</v>
      </c>
      <c r="H90" s="330">
        <v>2354136</v>
      </c>
      <c r="I90" s="331">
        <v>848.05941594283445</v>
      </c>
      <c r="J90" s="322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  <c r="AA90" s="103"/>
      <c r="AB90" s="103"/>
      <c r="AC90" s="103"/>
      <c r="AD90" s="103"/>
      <c r="AE90" s="103"/>
      <c r="AF90" s="103"/>
      <c r="AG90" s="103"/>
      <c r="AH90" s="103"/>
      <c r="AI90" s="103"/>
      <c r="AJ90" s="103"/>
      <c r="AK90" s="103"/>
      <c r="AL90" s="103"/>
      <c r="AM90" s="103"/>
      <c r="AN90" s="103"/>
      <c r="AO90" s="103"/>
      <c r="AP90" s="103"/>
      <c r="AQ90" s="103"/>
      <c r="AR90" s="103"/>
      <c r="AS90" s="103"/>
      <c r="AT90" s="103"/>
      <c r="AU90" s="103"/>
      <c r="AV90" s="103"/>
      <c r="AW90" s="103"/>
      <c r="AX90" s="103"/>
      <c r="AY90" s="103"/>
      <c r="AZ90" s="103"/>
      <c r="BA90" s="103"/>
      <c r="BB90" s="103"/>
      <c r="BC90" s="103"/>
      <c r="BD90" s="103"/>
      <c r="BE90" s="103"/>
      <c r="BF90" s="103"/>
      <c r="BG90" s="103"/>
      <c r="BH90" s="103"/>
      <c r="BI90" s="103"/>
      <c r="BJ90" s="103"/>
      <c r="BK90" s="103"/>
      <c r="BL90" s="103"/>
      <c r="BM90" s="103"/>
      <c r="BN90" s="103"/>
      <c r="BO90" s="103"/>
      <c r="BP90" s="103"/>
      <c r="BQ90" s="103"/>
      <c r="BR90" s="103"/>
      <c r="BS90" s="103"/>
      <c r="BT90" s="103"/>
      <c r="BU90" s="103"/>
      <c r="BV90" s="103"/>
      <c r="BW90" s="103"/>
      <c r="BX90" s="103"/>
      <c r="BY90" s="103"/>
      <c r="BZ90" s="103"/>
      <c r="CA90" s="103"/>
      <c r="CB90" s="103"/>
      <c r="CC90" s="103"/>
      <c r="CD90" s="103"/>
      <c r="CE90" s="103"/>
      <c r="CF90" s="103"/>
      <c r="CG90" s="103"/>
      <c r="CH90" s="103"/>
      <c r="CI90" s="103"/>
      <c r="CJ90" s="103"/>
      <c r="CK90" s="103"/>
      <c r="CL90" s="103"/>
      <c r="CM90" s="103"/>
      <c r="CN90" s="103"/>
      <c r="CO90" s="103"/>
      <c r="CP90" s="103"/>
      <c r="CQ90" s="103"/>
      <c r="CR90" s="103"/>
      <c r="CS90" s="103"/>
      <c r="CT90" s="103"/>
      <c r="CU90" s="103"/>
      <c r="CV90" s="103"/>
      <c r="CW90" s="103"/>
      <c r="CX90" s="103"/>
      <c r="CY90" s="103"/>
      <c r="CZ90" s="103"/>
      <c r="DA90" s="103"/>
      <c r="DB90" s="103"/>
      <c r="DC90" s="103"/>
      <c r="DD90" s="103"/>
      <c r="DE90" s="103"/>
      <c r="DF90" s="103"/>
      <c r="DG90" s="103"/>
      <c r="DH90" s="103"/>
      <c r="DI90" s="103"/>
      <c r="DJ90" s="103"/>
      <c r="DK90" s="103"/>
      <c r="DL90" s="103"/>
      <c r="DM90" s="103"/>
      <c r="DN90" s="103"/>
      <c r="DO90" s="103"/>
      <c r="DP90" s="103"/>
      <c r="DQ90" s="103"/>
      <c r="DR90" s="103"/>
      <c r="DS90" s="103"/>
      <c r="DT90" s="103"/>
      <c r="DU90" s="103"/>
      <c r="DV90" s="103"/>
      <c r="DW90" s="103"/>
      <c r="DX90" s="103"/>
      <c r="DY90" s="103"/>
      <c r="DZ90" s="103"/>
      <c r="EA90" s="103"/>
      <c r="EB90" s="103"/>
      <c r="EC90" s="103"/>
      <c r="ED90" s="103"/>
      <c r="EE90" s="103"/>
      <c r="EF90" s="103"/>
      <c r="EG90" s="103"/>
      <c r="EH90" s="103"/>
      <c r="EI90" s="103"/>
      <c r="EJ90" s="103"/>
      <c r="EK90" s="103"/>
      <c r="EL90" s="103"/>
      <c r="EM90" s="103"/>
      <c r="EN90" s="103"/>
      <c r="EO90" s="103"/>
      <c r="EP90" s="103"/>
      <c r="EQ90" s="103"/>
      <c r="ER90" s="103"/>
      <c r="ES90" s="103"/>
      <c r="ET90" s="103"/>
      <c r="EU90" s="103"/>
      <c r="EV90" s="103"/>
      <c r="EW90" s="103"/>
      <c r="EX90" s="103"/>
      <c r="EY90" s="103"/>
      <c r="EZ90" s="103"/>
      <c r="FA90" s="103"/>
      <c r="FB90" s="103"/>
      <c r="FC90" s="103"/>
      <c r="FD90" s="103"/>
      <c r="FE90" s="103"/>
      <c r="FF90" s="103"/>
      <c r="FG90" s="103"/>
      <c r="FH90" s="103"/>
      <c r="FI90" s="103"/>
      <c r="FJ90" s="103"/>
      <c r="FK90" s="103"/>
      <c r="FL90" s="103"/>
      <c r="FM90" s="103"/>
      <c r="FN90" s="103"/>
      <c r="FO90" s="103"/>
      <c r="FP90" s="103"/>
      <c r="FQ90" s="103"/>
      <c r="FR90" s="103"/>
      <c r="FS90" s="103"/>
      <c r="FT90" s="103"/>
      <c r="FU90" s="103"/>
      <c r="FV90" s="103"/>
      <c r="FW90" s="103"/>
      <c r="FX90" s="103"/>
      <c r="FY90" s="103"/>
      <c r="FZ90" s="103"/>
      <c r="GA90" s="103"/>
      <c r="GB90" s="103"/>
      <c r="GC90" s="103"/>
      <c r="GD90" s="103"/>
      <c r="GE90" s="103"/>
      <c r="GF90" s="103"/>
      <c r="GG90" s="103"/>
      <c r="GH90" s="103"/>
      <c r="GI90" s="103"/>
      <c r="GJ90" s="103"/>
      <c r="GK90" s="103"/>
      <c r="GL90" s="103"/>
      <c r="GM90" s="103"/>
      <c r="GN90" s="103"/>
      <c r="GO90" s="103"/>
      <c r="GP90" s="103"/>
      <c r="GQ90" s="103"/>
      <c r="GR90" s="103"/>
      <c r="GS90" s="103"/>
      <c r="GT90" s="103"/>
      <c r="GU90" s="103"/>
      <c r="GV90" s="103"/>
      <c r="GW90" s="103"/>
      <c r="GX90" s="103"/>
      <c r="GY90" s="103"/>
      <c r="GZ90" s="103"/>
      <c r="HA90" s="103"/>
      <c r="HB90" s="103"/>
      <c r="HC90" s="103"/>
      <c r="HD90" s="103"/>
      <c r="HE90" s="103"/>
      <c r="HF90" s="103"/>
      <c r="HG90" s="103"/>
      <c r="HH90" s="103"/>
      <c r="HI90" s="103"/>
      <c r="HJ90" s="103"/>
      <c r="HK90" s="103"/>
      <c r="HL90" s="103"/>
      <c r="HM90" s="103"/>
      <c r="HN90" s="103"/>
      <c r="HO90" s="103"/>
      <c r="HP90" s="103"/>
      <c r="HQ90" s="103"/>
      <c r="HR90" s="103"/>
      <c r="HS90" s="103"/>
      <c r="HT90" s="103"/>
      <c r="HU90" s="103"/>
      <c r="HV90" s="103"/>
      <c r="HW90" s="103"/>
      <c r="HX90" s="103"/>
      <c r="HY90" s="103"/>
      <c r="HZ90" s="103"/>
    </row>
    <row r="91" spans="1:234" ht="18" customHeight="1">
      <c r="A91" s="258"/>
      <c r="B91" s="259"/>
      <c r="C91" s="258"/>
      <c r="D91" s="258"/>
      <c r="E91" s="258"/>
      <c r="F91" s="258"/>
      <c r="G91" s="258"/>
      <c r="H91" s="258"/>
      <c r="I91" s="258"/>
      <c r="J91" s="258"/>
    </row>
    <row r="92" spans="1:234" ht="18" customHeight="1">
      <c r="A92" s="258"/>
      <c r="B92" s="324"/>
      <c r="C92" s="258"/>
      <c r="D92" s="267"/>
      <c r="E92" s="325"/>
      <c r="F92" s="267"/>
      <c r="G92" s="325"/>
      <c r="H92" s="267"/>
      <c r="I92" s="325"/>
      <c r="J92" s="258"/>
    </row>
    <row r="93" spans="1:234" ht="18" customHeight="1">
      <c r="B93" s="113"/>
      <c r="D93" s="114"/>
      <c r="E93" s="115"/>
      <c r="F93" s="114"/>
      <c r="G93" s="115"/>
      <c r="H93" s="114"/>
      <c r="I93" s="115"/>
    </row>
    <row r="94" spans="1:234" ht="18" customHeight="1">
      <c r="B94" s="113"/>
      <c r="C94" s="116"/>
      <c r="D94" s="114"/>
      <c r="E94" s="115"/>
      <c r="F94" s="114"/>
      <c r="G94" s="115"/>
      <c r="H94" s="114"/>
      <c r="I94" s="115"/>
    </row>
    <row r="95" spans="1:234" ht="18" customHeight="1">
      <c r="B95" s="113"/>
      <c r="E95" s="115"/>
    </row>
    <row r="96" spans="1:234" ht="18" customHeight="1">
      <c r="B96" s="113"/>
      <c r="E96" s="115"/>
    </row>
    <row r="97" spans="2:5" ht="18" customHeight="1">
      <c r="B97" s="113"/>
      <c r="E97" s="115"/>
    </row>
    <row r="98" spans="2:5" ht="18" customHeight="1">
      <c r="B98" s="113"/>
      <c r="E98" s="115"/>
    </row>
    <row r="99" spans="2:5" ht="18" customHeight="1">
      <c r="B99" s="113"/>
      <c r="E99" s="115"/>
    </row>
    <row r="100" spans="2:5" ht="18" customHeight="1">
      <c r="B100" s="113"/>
      <c r="E100" s="115"/>
    </row>
    <row r="101" spans="2:5" ht="18" customHeight="1">
      <c r="B101" s="113"/>
    </row>
    <row r="102" spans="2:5" ht="18" customHeight="1">
      <c r="B102" s="113"/>
    </row>
    <row r="103" spans="2:5" ht="18" customHeight="1">
      <c r="B103" s="113"/>
    </row>
    <row r="104" spans="2:5" ht="18" customHeight="1">
      <c r="B104" s="113"/>
    </row>
    <row r="105" spans="2:5" ht="18" customHeight="1">
      <c r="B105" s="113"/>
    </row>
    <row r="106" spans="2:5" ht="18" customHeight="1">
      <c r="B106" s="113"/>
    </row>
    <row r="107" spans="2:5" ht="18" customHeight="1">
      <c r="B107" s="113"/>
    </row>
    <row r="108" spans="2:5" ht="18" customHeight="1"/>
    <row r="109" spans="2:5" ht="18" customHeight="1"/>
    <row r="110" spans="2:5" ht="18" customHeight="1"/>
    <row r="111" spans="2:5" ht="18" customHeight="1"/>
    <row r="112" spans="2:5" ht="18" customHeight="1"/>
    <row r="113" ht="18" customHeight="1"/>
    <row r="114" ht="18" customHeight="1"/>
    <row r="116" ht="12.95" customHeight="1"/>
    <row r="129" ht="15.75" customHeight="1"/>
  </sheetData>
  <mergeCells count="2">
    <mergeCell ref="B7:B8"/>
    <mergeCell ref="C7:C8"/>
  </mergeCells>
  <hyperlinks>
    <hyperlink ref="K5" location="Indice!A1" display="Volver al índice" xr:uid="{00000000-0004-0000-09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fitToPage="1"/>
  </sheetPr>
  <dimension ref="A1:IX127"/>
  <sheetViews>
    <sheetView showGridLines="0" showRowColHeaders="0" showOutlineSymbols="0" zoomScaleNormal="100" workbookViewId="0">
      <pane ySplit="9" topLeftCell="A80" activePane="bottomLeft" state="frozen"/>
      <selection activeCell="Q29" sqref="Q29"/>
      <selection pane="bottomLeft" activeCell="L97" sqref="L97"/>
    </sheetView>
  </sheetViews>
  <sheetFormatPr baseColWidth="10" defaultColWidth="11.42578125" defaultRowHeight="15.75"/>
  <cols>
    <col min="1" max="1" width="2.7109375" style="94" customWidth="1"/>
    <col min="2" max="2" width="8" style="93" customWidth="1"/>
    <col min="3" max="3" width="24.7109375" style="94" customWidth="1"/>
    <col min="4" max="9" width="18.7109375" style="94" customWidth="1"/>
    <col min="10" max="11" width="11.42578125" style="94" customWidth="1"/>
    <col min="12" max="12" width="14.42578125" style="94" customWidth="1"/>
    <col min="13" max="16384" width="11.42578125" style="94"/>
  </cols>
  <sheetData>
    <row r="1" spans="1:234" s="1" customFormat="1">
      <c r="B1" s="6"/>
    </row>
    <row r="2" spans="1:234" s="1" customFormat="1">
      <c r="B2" s="6"/>
    </row>
    <row r="3" spans="1:234" s="2" customFormat="1" ht="18.75">
      <c r="B3" s="6"/>
      <c r="C3" s="88" t="s">
        <v>46</v>
      </c>
      <c r="D3" s="117"/>
      <c r="E3" s="118"/>
      <c r="F3" s="117"/>
      <c r="G3" s="117"/>
      <c r="H3" s="117"/>
      <c r="I3" s="117"/>
      <c r="J3" s="2" t="s">
        <v>106</v>
      </c>
    </row>
    <row r="4" spans="1:234" s="2" customFormat="1" ht="15.75" customHeight="1">
      <c r="B4" s="6"/>
      <c r="C4" s="119"/>
      <c r="D4" s="117"/>
      <c r="E4" s="118"/>
      <c r="F4" s="117"/>
      <c r="G4" s="117"/>
      <c r="H4" s="117"/>
      <c r="I4" s="117"/>
    </row>
    <row r="5" spans="1:234" s="2" customFormat="1" ht="18.75" customHeight="1">
      <c r="B5" s="6"/>
      <c r="C5" s="92" t="str">
        <f>'Número pensiones (IP-J-V)'!$C$5</f>
        <v>1 de  Enero de 2023</v>
      </c>
      <c r="D5" s="117"/>
      <c r="E5" s="118"/>
      <c r="F5" s="117"/>
      <c r="G5" s="117"/>
      <c r="H5" s="117"/>
      <c r="I5" s="117"/>
      <c r="J5" s="2" t="s">
        <v>106</v>
      </c>
      <c r="K5" s="7" t="s">
        <v>173</v>
      </c>
    </row>
    <row r="6" spans="1:234" ht="9" customHeight="1">
      <c r="A6" s="258"/>
      <c r="B6" s="259"/>
      <c r="C6" s="260"/>
      <c r="D6" s="261"/>
      <c r="E6" s="262"/>
      <c r="F6" s="261"/>
      <c r="G6" s="261"/>
      <c r="H6" s="261"/>
      <c r="I6" s="261"/>
    </row>
    <row r="7" spans="1:234" ht="18.75" customHeight="1">
      <c r="A7" s="258"/>
      <c r="B7" s="459" t="s">
        <v>162</v>
      </c>
      <c r="C7" s="461" t="s">
        <v>47</v>
      </c>
      <c r="D7" s="319" t="s">
        <v>107</v>
      </c>
      <c r="E7" s="320"/>
      <c r="F7" s="319" t="s">
        <v>108</v>
      </c>
      <c r="G7" s="319"/>
      <c r="H7" s="319" t="s">
        <v>45</v>
      </c>
      <c r="I7" s="319"/>
      <c r="M7" s="120"/>
    </row>
    <row r="8" spans="1:234" ht="24" customHeight="1">
      <c r="A8" s="258"/>
      <c r="B8" s="460"/>
      <c r="C8" s="462"/>
      <c r="D8" s="264" t="s">
        <v>7</v>
      </c>
      <c r="E8" s="321" t="s">
        <v>51</v>
      </c>
      <c r="F8" s="264" t="s">
        <v>7</v>
      </c>
      <c r="G8" s="321" t="s">
        <v>51</v>
      </c>
      <c r="H8" s="264" t="s">
        <v>7</v>
      </c>
      <c r="I8" s="321" t="s">
        <v>51</v>
      </c>
    </row>
    <row r="9" spans="1:234" ht="24" hidden="1" customHeight="1">
      <c r="B9" s="95"/>
      <c r="C9" s="96"/>
      <c r="D9" s="97"/>
      <c r="E9" s="98"/>
      <c r="F9" s="97"/>
      <c r="G9" s="98"/>
      <c r="H9" s="97"/>
      <c r="I9" s="98"/>
    </row>
    <row r="10" spans="1:234" s="104" customFormat="1" ht="18" customHeight="1">
      <c r="A10" s="103"/>
      <c r="B10" s="93"/>
      <c r="C10" s="99" t="s">
        <v>52</v>
      </c>
      <c r="D10" s="100">
        <v>69650</v>
      </c>
      <c r="E10" s="101">
        <v>450.63241119885134</v>
      </c>
      <c r="F10" s="100">
        <v>11704</v>
      </c>
      <c r="G10" s="101">
        <v>663.59252392344547</v>
      </c>
      <c r="H10" s="100">
        <v>1626822</v>
      </c>
      <c r="I10" s="101">
        <v>1062.6584295270163</v>
      </c>
      <c r="J10" s="102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103"/>
      <c r="BS10" s="103"/>
      <c r="BT10" s="103"/>
      <c r="BU10" s="103"/>
      <c r="BV10" s="103"/>
      <c r="BW10" s="103"/>
      <c r="BX10" s="103"/>
      <c r="BY10" s="103"/>
      <c r="BZ10" s="103"/>
      <c r="CA10" s="103"/>
      <c r="CB10" s="103"/>
      <c r="CC10" s="103"/>
      <c r="CD10" s="103"/>
      <c r="CE10" s="103"/>
      <c r="CF10" s="103"/>
      <c r="CG10" s="103"/>
      <c r="CH10" s="103"/>
      <c r="CI10" s="103"/>
      <c r="CJ10" s="103"/>
      <c r="CK10" s="103"/>
      <c r="CL10" s="103"/>
      <c r="CM10" s="103"/>
      <c r="CN10" s="103"/>
      <c r="CO10" s="103"/>
      <c r="CP10" s="103"/>
      <c r="CQ10" s="103"/>
      <c r="CR10" s="103"/>
      <c r="CS10" s="103"/>
      <c r="CT10" s="103"/>
      <c r="CU10" s="103"/>
      <c r="CV10" s="103"/>
      <c r="CW10" s="103"/>
      <c r="CX10" s="103"/>
      <c r="CY10" s="103"/>
      <c r="CZ10" s="103"/>
      <c r="DA10" s="103"/>
      <c r="DB10" s="103"/>
      <c r="DC10" s="103"/>
      <c r="DD10" s="103"/>
      <c r="DE10" s="103"/>
      <c r="DF10" s="103"/>
      <c r="DG10" s="103"/>
      <c r="DH10" s="103"/>
      <c r="DI10" s="103"/>
      <c r="DJ10" s="103"/>
      <c r="DK10" s="103"/>
      <c r="DL10" s="103"/>
      <c r="DM10" s="103"/>
      <c r="DN10" s="103"/>
      <c r="DO10" s="103"/>
      <c r="DP10" s="103"/>
      <c r="DQ10" s="103"/>
      <c r="DR10" s="103"/>
      <c r="DS10" s="103"/>
      <c r="DT10" s="103"/>
      <c r="DU10" s="103"/>
      <c r="DV10" s="103"/>
      <c r="DW10" s="103"/>
      <c r="DX10" s="103"/>
      <c r="DY10" s="103"/>
      <c r="DZ10" s="103"/>
      <c r="EA10" s="103"/>
      <c r="EB10" s="103"/>
      <c r="EC10" s="103"/>
      <c r="ED10" s="103"/>
      <c r="EE10" s="103"/>
      <c r="EF10" s="103"/>
      <c r="EG10" s="103"/>
      <c r="EH10" s="103"/>
      <c r="EI10" s="103"/>
      <c r="EJ10" s="103"/>
      <c r="EK10" s="103"/>
      <c r="EL10" s="103"/>
      <c r="EM10" s="103"/>
      <c r="EN10" s="103"/>
      <c r="EO10" s="103"/>
      <c r="EP10" s="103"/>
      <c r="EQ10" s="103"/>
      <c r="ER10" s="103"/>
      <c r="ES10" s="103"/>
      <c r="ET10" s="103"/>
      <c r="EU10" s="103"/>
      <c r="EV10" s="103"/>
      <c r="EW10" s="103"/>
      <c r="EX10" s="103"/>
      <c r="EY10" s="103"/>
      <c r="EZ10" s="103"/>
      <c r="FA10" s="103"/>
      <c r="FB10" s="103"/>
      <c r="FC10" s="103"/>
      <c r="FD10" s="103"/>
      <c r="FE10" s="103"/>
      <c r="FF10" s="103"/>
      <c r="FG10" s="103"/>
      <c r="FH10" s="103"/>
      <c r="FI10" s="103"/>
      <c r="FJ10" s="103"/>
      <c r="FK10" s="103"/>
      <c r="FL10" s="103"/>
      <c r="FM10" s="103"/>
      <c r="FN10" s="103"/>
      <c r="FO10" s="103"/>
      <c r="FP10" s="103"/>
      <c r="FQ10" s="103"/>
      <c r="FR10" s="103"/>
      <c r="FS10" s="103"/>
      <c r="FT10" s="103"/>
      <c r="FU10" s="103"/>
      <c r="FV10" s="103"/>
      <c r="FW10" s="103"/>
      <c r="FX10" s="103"/>
      <c r="FY10" s="103"/>
      <c r="FZ10" s="103"/>
      <c r="GA10" s="103"/>
      <c r="GB10" s="103"/>
      <c r="GC10" s="103"/>
      <c r="GD10" s="103"/>
      <c r="GE10" s="103"/>
      <c r="GF10" s="103"/>
      <c r="GG10" s="103"/>
      <c r="GH10" s="103"/>
      <c r="GI10" s="103"/>
      <c r="GJ10" s="103"/>
      <c r="GK10" s="103"/>
      <c r="GL10" s="103"/>
      <c r="GM10" s="103"/>
      <c r="GN10" s="103"/>
      <c r="GO10" s="103"/>
      <c r="GP10" s="103"/>
      <c r="GQ10" s="103"/>
      <c r="GR10" s="103"/>
      <c r="GS10" s="103"/>
      <c r="GT10" s="103"/>
      <c r="GU10" s="103"/>
      <c r="GV10" s="103"/>
      <c r="GW10" s="103"/>
      <c r="GX10" s="103"/>
      <c r="GY10" s="103"/>
      <c r="GZ10" s="103"/>
      <c r="HA10" s="103"/>
      <c r="HB10" s="103"/>
      <c r="HC10" s="103"/>
      <c r="HD10" s="103"/>
      <c r="HE10" s="103"/>
      <c r="HF10" s="103"/>
      <c r="HG10" s="103"/>
      <c r="HH10" s="103"/>
      <c r="HI10" s="103"/>
      <c r="HJ10" s="103"/>
      <c r="HK10" s="103"/>
      <c r="HL10" s="103"/>
      <c r="HM10" s="103"/>
      <c r="HN10" s="103"/>
      <c r="HO10" s="103"/>
      <c r="HP10" s="103"/>
      <c r="HQ10" s="103"/>
      <c r="HR10" s="103"/>
      <c r="HS10" s="103"/>
      <c r="HT10" s="103"/>
      <c r="HU10" s="103"/>
      <c r="HV10" s="103"/>
      <c r="HW10" s="103"/>
      <c r="HX10" s="103"/>
      <c r="HY10" s="103"/>
      <c r="HZ10" s="103"/>
    </row>
    <row r="11" spans="1:234" s="108" customFormat="1" ht="18" customHeight="1">
      <c r="B11" s="93">
        <v>4</v>
      </c>
      <c r="C11" s="105" t="s">
        <v>53</v>
      </c>
      <c r="D11" s="106">
        <v>5350</v>
      </c>
      <c r="E11" s="107">
        <v>403.21513831775707</v>
      </c>
      <c r="F11" s="106">
        <v>487</v>
      </c>
      <c r="G11" s="107">
        <v>649.47585215605761</v>
      </c>
      <c r="H11" s="106">
        <v>111483</v>
      </c>
      <c r="I11" s="107">
        <v>966.71705901348139</v>
      </c>
    </row>
    <row r="12" spans="1:234" s="108" customFormat="1" ht="18" customHeight="1">
      <c r="B12" s="93">
        <v>11</v>
      </c>
      <c r="C12" s="105" t="s">
        <v>54</v>
      </c>
      <c r="D12" s="106">
        <v>10484</v>
      </c>
      <c r="E12" s="107">
        <v>483.99229397176651</v>
      </c>
      <c r="F12" s="106">
        <v>2659</v>
      </c>
      <c r="G12" s="107">
        <v>682.92637833772108</v>
      </c>
      <c r="H12" s="106">
        <v>227525</v>
      </c>
      <c r="I12" s="107">
        <v>1177.5359952532685</v>
      </c>
    </row>
    <row r="13" spans="1:234" s="108" customFormat="1" ht="18" customHeight="1">
      <c r="B13" s="93">
        <v>14</v>
      </c>
      <c r="C13" s="105" t="s">
        <v>55</v>
      </c>
      <c r="D13" s="106">
        <v>6950</v>
      </c>
      <c r="E13" s="107">
        <v>449.44960287769783</v>
      </c>
      <c r="F13" s="106">
        <v>1313</v>
      </c>
      <c r="G13" s="107">
        <v>648.03552932216303</v>
      </c>
      <c r="H13" s="106">
        <v>175726</v>
      </c>
      <c r="I13" s="107">
        <v>988.09979661518446</v>
      </c>
    </row>
    <row r="14" spans="1:234" s="108" customFormat="1" ht="18" customHeight="1">
      <c r="B14" s="93">
        <v>18</v>
      </c>
      <c r="C14" s="105" t="s">
        <v>56</v>
      </c>
      <c r="D14" s="106">
        <v>7920</v>
      </c>
      <c r="E14" s="107">
        <v>433.60213762626267</v>
      </c>
      <c r="F14" s="106">
        <v>1462</v>
      </c>
      <c r="G14" s="107">
        <v>645.0901915184678</v>
      </c>
      <c r="H14" s="106">
        <v>193683</v>
      </c>
      <c r="I14" s="107">
        <v>1009.7031567045113</v>
      </c>
    </row>
    <row r="15" spans="1:234" s="108" customFormat="1" ht="18" customHeight="1">
      <c r="B15" s="93">
        <v>21</v>
      </c>
      <c r="C15" s="105" t="s">
        <v>57</v>
      </c>
      <c r="D15" s="106">
        <v>4381</v>
      </c>
      <c r="E15" s="107">
        <v>453.39475005706447</v>
      </c>
      <c r="F15" s="106">
        <v>753</v>
      </c>
      <c r="G15" s="107">
        <v>691.49601593625482</v>
      </c>
      <c r="H15" s="106">
        <v>101417</v>
      </c>
      <c r="I15" s="107">
        <v>1078.3244404784218</v>
      </c>
    </row>
    <row r="16" spans="1:234" s="108" customFormat="1" ht="18" customHeight="1">
      <c r="B16" s="93">
        <v>23</v>
      </c>
      <c r="C16" s="105" t="s">
        <v>58</v>
      </c>
      <c r="D16" s="106">
        <v>5626</v>
      </c>
      <c r="E16" s="107">
        <v>435.7995343050124</v>
      </c>
      <c r="F16" s="106">
        <v>810</v>
      </c>
      <c r="G16" s="107">
        <v>598.727024691358</v>
      </c>
      <c r="H16" s="106">
        <v>145679</v>
      </c>
      <c r="I16" s="107">
        <v>977.6529491553348</v>
      </c>
    </row>
    <row r="17" spans="1:234" s="108" customFormat="1" ht="18" customHeight="1">
      <c r="B17" s="93">
        <v>29</v>
      </c>
      <c r="C17" s="105" t="s">
        <v>59</v>
      </c>
      <c r="D17" s="106">
        <v>12767</v>
      </c>
      <c r="E17" s="107">
        <v>439.98714968277596</v>
      </c>
      <c r="F17" s="106">
        <v>1634</v>
      </c>
      <c r="G17" s="107">
        <v>658.24613219094238</v>
      </c>
      <c r="H17" s="106">
        <v>279983</v>
      </c>
      <c r="I17" s="107">
        <v>1080.2010378130108</v>
      </c>
    </row>
    <row r="18" spans="1:234" s="108" customFormat="1" ht="18" customHeight="1">
      <c r="B18" s="93">
        <v>41</v>
      </c>
      <c r="C18" s="105" t="s">
        <v>60</v>
      </c>
      <c r="D18" s="106">
        <v>16172</v>
      </c>
      <c r="E18" s="107">
        <v>466.35673076923081</v>
      </c>
      <c r="F18" s="106">
        <v>2586</v>
      </c>
      <c r="G18" s="107">
        <v>680.3011755607115</v>
      </c>
      <c r="H18" s="106">
        <v>391326</v>
      </c>
      <c r="I18" s="107">
        <v>1097.9226888578823</v>
      </c>
    </row>
    <row r="19" spans="1:234" s="108" customFormat="1" ht="18" hidden="1" customHeight="1">
      <c r="B19" s="93"/>
      <c r="C19" s="105"/>
      <c r="D19" s="106"/>
      <c r="E19" s="107"/>
      <c r="F19" s="106"/>
      <c r="G19" s="107"/>
      <c r="H19" s="106"/>
      <c r="I19" s="107"/>
    </row>
    <row r="20" spans="1:234" s="104" customFormat="1" ht="18" customHeight="1">
      <c r="A20" s="103"/>
      <c r="B20" s="93"/>
      <c r="C20" s="99" t="s">
        <v>61</v>
      </c>
      <c r="D20" s="100">
        <v>9439</v>
      </c>
      <c r="E20" s="101">
        <v>492.62556838648163</v>
      </c>
      <c r="F20" s="100">
        <v>853</v>
      </c>
      <c r="G20" s="101">
        <v>743.06182883939039</v>
      </c>
      <c r="H20" s="100">
        <v>308506</v>
      </c>
      <c r="I20" s="101">
        <v>1258.7025338243025</v>
      </c>
      <c r="J20" s="102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103"/>
      <c r="BE20" s="103"/>
      <c r="BF20" s="103"/>
      <c r="BG20" s="103"/>
      <c r="BH20" s="103"/>
      <c r="BI20" s="103"/>
      <c r="BJ20" s="103"/>
      <c r="BK20" s="103"/>
      <c r="BL20" s="103"/>
      <c r="BM20" s="103"/>
      <c r="BN20" s="103"/>
      <c r="BO20" s="103"/>
      <c r="BP20" s="103"/>
      <c r="BQ20" s="103"/>
      <c r="BR20" s="103"/>
      <c r="BS20" s="103"/>
      <c r="BT20" s="103"/>
      <c r="BU20" s="103"/>
      <c r="BV20" s="103"/>
      <c r="BW20" s="103"/>
      <c r="BX20" s="103"/>
      <c r="BY20" s="103"/>
      <c r="BZ20" s="103"/>
      <c r="CA20" s="103"/>
      <c r="CB20" s="103"/>
      <c r="CC20" s="103"/>
      <c r="CD20" s="103"/>
      <c r="CE20" s="103"/>
      <c r="CF20" s="103"/>
      <c r="CG20" s="103"/>
      <c r="CH20" s="103"/>
      <c r="CI20" s="103"/>
      <c r="CJ20" s="103"/>
      <c r="CK20" s="103"/>
      <c r="CL20" s="103"/>
      <c r="CM20" s="103"/>
      <c r="CN20" s="103"/>
      <c r="CO20" s="103"/>
      <c r="CP20" s="103"/>
      <c r="CQ20" s="103"/>
      <c r="CR20" s="103"/>
      <c r="CS20" s="103"/>
      <c r="CT20" s="103"/>
      <c r="CU20" s="103"/>
      <c r="CV20" s="103"/>
      <c r="CW20" s="103"/>
      <c r="CX20" s="103"/>
      <c r="CY20" s="103"/>
      <c r="CZ20" s="103"/>
      <c r="DA20" s="103"/>
      <c r="DB20" s="103"/>
      <c r="DC20" s="103"/>
      <c r="DD20" s="103"/>
      <c r="DE20" s="103"/>
      <c r="DF20" s="103"/>
      <c r="DG20" s="103"/>
      <c r="DH20" s="103"/>
      <c r="DI20" s="103"/>
      <c r="DJ20" s="103"/>
      <c r="DK20" s="103"/>
      <c r="DL20" s="103"/>
      <c r="DM20" s="103"/>
      <c r="DN20" s="103"/>
      <c r="DO20" s="103"/>
      <c r="DP20" s="103"/>
      <c r="DQ20" s="103"/>
      <c r="DR20" s="103"/>
      <c r="DS20" s="103"/>
      <c r="DT20" s="103"/>
      <c r="DU20" s="103"/>
      <c r="DV20" s="103"/>
      <c r="DW20" s="103"/>
      <c r="DX20" s="103"/>
      <c r="DY20" s="103"/>
      <c r="DZ20" s="103"/>
      <c r="EA20" s="103"/>
      <c r="EB20" s="103"/>
      <c r="EC20" s="103"/>
      <c r="ED20" s="103"/>
      <c r="EE20" s="103"/>
      <c r="EF20" s="103"/>
      <c r="EG20" s="103"/>
      <c r="EH20" s="103"/>
      <c r="EI20" s="103"/>
      <c r="EJ20" s="103"/>
      <c r="EK20" s="103"/>
      <c r="EL20" s="103"/>
      <c r="EM20" s="103"/>
      <c r="EN20" s="103"/>
      <c r="EO20" s="103"/>
      <c r="EP20" s="103"/>
      <c r="EQ20" s="103"/>
      <c r="ER20" s="103"/>
      <c r="ES20" s="103"/>
      <c r="ET20" s="103"/>
      <c r="EU20" s="103"/>
      <c r="EV20" s="103"/>
      <c r="EW20" s="103"/>
      <c r="EX20" s="103"/>
      <c r="EY20" s="103"/>
      <c r="EZ20" s="103"/>
      <c r="FA20" s="103"/>
      <c r="FB20" s="103"/>
      <c r="FC20" s="103"/>
      <c r="FD20" s="103"/>
      <c r="FE20" s="103"/>
      <c r="FF20" s="103"/>
      <c r="FG20" s="103"/>
      <c r="FH20" s="103"/>
      <c r="FI20" s="103"/>
      <c r="FJ20" s="103"/>
      <c r="FK20" s="103"/>
      <c r="FL20" s="103"/>
      <c r="FM20" s="103"/>
      <c r="FN20" s="103"/>
      <c r="FO20" s="103"/>
      <c r="FP20" s="103"/>
      <c r="FQ20" s="103"/>
      <c r="FR20" s="103"/>
      <c r="FS20" s="103"/>
      <c r="FT20" s="103"/>
      <c r="FU20" s="103"/>
      <c r="FV20" s="103"/>
      <c r="FW20" s="103"/>
      <c r="FX20" s="103"/>
      <c r="FY20" s="103"/>
      <c r="FZ20" s="103"/>
      <c r="GA20" s="103"/>
      <c r="GB20" s="103"/>
      <c r="GC20" s="103"/>
      <c r="GD20" s="103"/>
      <c r="GE20" s="103"/>
      <c r="GF20" s="103"/>
      <c r="GG20" s="103"/>
      <c r="GH20" s="103"/>
      <c r="GI20" s="103"/>
      <c r="GJ20" s="103"/>
      <c r="GK20" s="103"/>
      <c r="GL20" s="103"/>
      <c r="GM20" s="103"/>
      <c r="GN20" s="103"/>
      <c r="GO20" s="103"/>
      <c r="GP20" s="103"/>
      <c r="GQ20" s="103"/>
      <c r="GR20" s="103"/>
      <c r="GS20" s="103"/>
      <c r="GT20" s="103"/>
      <c r="GU20" s="103"/>
      <c r="GV20" s="103"/>
      <c r="GW20" s="103"/>
      <c r="GX20" s="103"/>
      <c r="GY20" s="103"/>
      <c r="GZ20" s="103"/>
      <c r="HA20" s="103"/>
      <c r="HB20" s="103"/>
      <c r="HC20" s="103"/>
      <c r="HD20" s="103"/>
      <c r="HE20" s="103"/>
      <c r="HF20" s="103"/>
      <c r="HG20" s="103"/>
      <c r="HH20" s="103"/>
      <c r="HI20" s="103"/>
      <c r="HJ20" s="103"/>
      <c r="HK20" s="103"/>
      <c r="HL20" s="103"/>
      <c r="HM20" s="103"/>
      <c r="HN20" s="103"/>
      <c r="HO20" s="103"/>
      <c r="HP20" s="103"/>
      <c r="HQ20" s="103"/>
      <c r="HR20" s="103"/>
      <c r="HS20" s="103"/>
      <c r="HT20" s="103"/>
      <c r="HU20" s="103"/>
      <c r="HV20" s="103"/>
      <c r="HW20" s="103"/>
      <c r="HX20" s="103"/>
      <c r="HY20" s="103"/>
      <c r="HZ20" s="103"/>
    </row>
    <row r="21" spans="1:234" s="108" customFormat="1" ht="18" customHeight="1">
      <c r="B21" s="93">
        <v>22</v>
      </c>
      <c r="C21" s="105" t="s">
        <v>62</v>
      </c>
      <c r="D21" s="106">
        <v>1652</v>
      </c>
      <c r="E21" s="107">
        <v>468.0512409200968</v>
      </c>
      <c r="F21" s="106">
        <v>89</v>
      </c>
      <c r="G21" s="107">
        <v>677.64528089887642</v>
      </c>
      <c r="H21" s="106">
        <v>54012</v>
      </c>
      <c r="I21" s="107">
        <v>1139.6845765755761</v>
      </c>
    </row>
    <row r="22" spans="1:234" s="108" customFormat="1" ht="18" customHeight="1">
      <c r="B22" s="93">
        <v>40</v>
      </c>
      <c r="C22" s="105" t="s">
        <v>63</v>
      </c>
      <c r="D22" s="106">
        <v>1045</v>
      </c>
      <c r="E22" s="107">
        <v>478.29393301435397</v>
      </c>
      <c r="F22" s="106">
        <v>108</v>
      </c>
      <c r="G22" s="107">
        <v>725.23249999999996</v>
      </c>
      <c r="H22" s="106">
        <v>35847</v>
      </c>
      <c r="I22" s="107">
        <v>1147.282615281614</v>
      </c>
    </row>
    <row r="23" spans="1:234" s="108" customFormat="1" ht="18" customHeight="1">
      <c r="B23" s="93">
        <v>50</v>
      </c>
      <c r="C23" s="105" t="s">
        <v>64</v>
      </c>
      <c r="D23" s="106">
        <v>6742</v>
      </c>
      <c r="E23" s="107">
        <v>500.86842628300201</v>
      </c>
      <c r="F23" s="106">
        <v>656</v>
      </c>
      <c r="G23" s="107">
        <v>754.87225609756103</v>
      </c>
      <c r="H23" s="106">
        <v>218647</v>
      </c>
      <c r="I23" s="107">
        <v>1306.3705453996636</v>
      </c>
    </row>
    <row r="24" spans="1:234" s="108" customFormat="1" ht="18" hidden="1" customHeight="1">
      <c r="B24" s="93"/>
      <c r="C24" s="105"/>
      <c r="D24" s="106"/>
      <c r="E24" s="107"/>
      <c r="F24" s="106"/>
      <c r="G24" s="107"/>
      <c r="H24" s="106"/>
      <c r="I24" s="107"/>
    </row>
    <row r="25" spans="1:234" s="104" customFormat="1" ht="18" customHeight="1">
      <c r="A25" s="103"/>
      <c r="B25" s="93">
        <v>33</v>
      </c>
      <c r="C25" s="99" t="s">
        <v>65</v>
      </c>
      <c r="D25" s="100">
        <v>8714</v>
      </c>
      <c r="E25" s="101">
        <v>577.30170759697035</v>
      </c>
      <c r="F25" s="100">
        <v>1901</v>
      </c>
      <c r="G25" s="101">
        <v>944.17332982640698</v>
      </c>
      <c r="H25" s="100">
        <v>299797</v>
      </c>
      <c r="I25" s="101">
        <v>1393.5644255946529</v>
      </c>
      <c r="J25" s="102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03"/>
      <c r="BW25" s="103"/>
      <c r="BX25" s="103"/>
      <c r="BY25" s="103"/>
      <c r="BZ25" s="103"/>
      <c r="CA25" s="103"/>
      <c r="CB25" s="103"/>
      <c r="CC25" s="103"/>
      <c r="CD25" s="103"/>
      <c r="CE25" s="103"/>
      <c r="CF25" s="103"/>
      <c r="CG25" s="103"/>
      <c r="CH25" s="103"/>
      <c r="CI25" s="103"/>
      <c r="CJ25" s="103"/>
      <c r="CK25" s="103"/>
      <c r="CL25" s="103"/>
      <c r="CM25" s="103"/>
      <c r="CN25" s="103"/>
      <c r="CO25" s="103"/>
      <c r="CP25" s="103"/>
      <c r="CQ25" s="103"/>
      <c r="CR25" s="103"/>
      <c r="CS25" s="103"/>
      <c r="CT25" s="103"/>
      <c r="CU25" s="103"/>
      <c r="CV25" s="103"/>
      <c r="CW25" s="103"/>
      <c r="CX25" s="103"/>
      <c r="CY25" s="103"/>
      <c r="CZ25" s="103"/>
      <c r="DA25" s="103"/>
      <c r="DB25" s="103"/>
      <c r="DC25" s="103"/>
      <c r="DD25" s="103"/>
      <c r="DE25" s="103"/>
      <c r="DF25" s="103"/>
      <c r="DG25" s="103"/>
      <c r="DH25" s="103"/>
      <c r="DI25" s="103"/>
      <c r="DJ25" s="103"/>
      <c r="DK25" s="103"/>
      <c r="DL25" s="103"/>
      <c r="DM25" s="103"/>
      <c r="DN25" s="103"/>
      <c r="DO25" s="103"/>
      <c r="DP25" s="103"/>
      <c r="DQ25" s="103"/>
      <c r="DR25" s="103"/>
      <c r="DS25" s="103"/>
      <c r="DT25" s="103"/>
      <c r="DU25" s="103"/>
      <c r="DV25" s="103"/>
      <c r="DW25" s="103"/>
      <c r="DX25" s="103"/>
      <c r="DY25" s="103"/>
      <c r="DZ25" s="103"/>
      <c r="EA25" s="103"/>
      <c r="EB25" s="103"/>
      <c r="EC25" s="103"/>
      <c r="ED25" s="103"/>
      <c r="EE25" s="103"/>
      <c r="EF25" s="103"/>
      <c r="EG25" s="103"/>
      <c r="EH25" s="103"/>
      <c r="EI25" s="103"/>
      <c r="EJ25" s="103"/>
      <c r="EK25" s="103"/>
      <c r="EL25" s="103"/>
      <c r="EM25" s="103"/>
      <c r="EN25" s="103"/>
      <c r="EO25" s="103"/>
      <c r="EP25" s="103"/>
      <c r="EQ25" s="103"/>
      <c r="ER25" s="103"/>
      <c r="ES25" s="103"/>
      <c r="ET25" s="103"/>
      <c r="EU25" s="103"/>
      <c r="EV25" s="103"/>
      <c r="EW25" s="103"/>
      <c r="EX25" s="103"/>
      <c r="EY25" s="103"/>
      <c r="EZ25" s="103"/>
      <c r="FA25" s="103"/>
      <c r="FB25" s="103"/>
      <c r="FC25" s="103"/>
      <c r="FD25" s="103"/>
      <c r="FE25" s="103"/>
      <c r="FF25" s="103"/>
      <c r="FG25" s="103"/>
      <c r="FH25" s="103"/>
      <c r="FI25" s="103"/>
      <c r="FJ25" s="103"/>
      <c r="FK25" s="103"/>
      <c r="FL25" s="103"/>
      <c r="FM25" s="103"/>
      <c r="FN25" s="103"/>
      <c r="FO25" s="103"/>
      <c r="FP25" s="103"/>
      <c r="FQ25" s="103"/>
      <c r="FR25" s="103"/>
      <c r="FS25" s="103"/>
      <c r="FT25" s="103"/>
      <c r="FU25" s="103"/>
      <c r="FV25" s="103"/>
      <c r="FW25" s="103"/>
      <c r="FX25" s="103"/>
      <c r="FY25" s="103"/>
      <c r="FZ25" s="103"/>
      <c r="GA25" s="103"/>
      <c r="GB25" s="103"/>
      <c r="GC25" s="103"/>
      <c r="GD25" s="103"/>
      <c r="GE25" s="103"/>
      <c r="GF25" s="103"/>
      <c r="GG25" s="103"/>
      <c r="GH25" s="103"/>
      <c r="GI25" s="103"/>
      <c r="GJ25" s="103"/>
      <c r="GK25" s="103"/>
      <c r="GL25" s="103"/>
      <c r="GM25" s="103"/>
      <c r="GN25" s="103"/>
      <c r="GO25" s="103"/>
      <c r="GP25" s="103"/>
      <c r="GQ25" s="103"/>
      <c r="GR25" s="103"/>
      <c r="GS25" s="103"/>
      <c r="GT25" s="103"/>
      <c r="GU25" s="103"/>
      <c r="GV25" s="103"/>
      <c r="GW25" s="103"/>
      <c r="GX25" s="103"/>
      <c r="GY25" s="103"/>
      <c r="GZ25" s="103"/>
      <c r="HA25" s="103"/>
      <c r="HB25" s="103"/>
      <c r="HC25" s="103"/>
      <c r="HD25" s="103"/>
      <c r="HE25" s="103"/>
      <c r="HF25" s="103"/>
      <c r="HG25" s="103"/>
      <c r="HH25" s="103"/>
      <c r="HI25" s="103"/>
      <c r="HJ25" s="103"/>
      <c r="HK25" s="103"/>
      <c r="HL25" s="103"/>
      <c r="HM25" s="103"/>
      <c r="HN25" s="103"/>
      <c r="HO25" s="103"/>
      <c r="HP25" s="103"/>
      <c r="HQ25" s="103"/>
      <c r="HR25" s="103"/>
      <c r="HS25" s="103"/>
      <c r="HT25" s="103"/>
      <c r="HU25" s="103"/>
      <c r="HV25" s="103"/>
      <c r="HW25" s="103"/>
      <c r="HX25" s="103"/>
      <c r="HY25" s="103"/>
      <c r="HZ25" s="103"/>
    </row>
    <row r="26" spans="1:234" s="104" customFormat="1" ht="18" hidden="1" customHeight="1">
      <c r="A26" s="103"/>
      <c r="B26" s="93"/>
      <c r="C26" s="99"/>
      <c r="D26" s="100"/>
      <c r="E26" s="101"/>
      <c r="F26" s="100"/>
      <c r="G26" s="101"/>
      <c r="H26" s="100"/>
      <c r="I26" s="101"/>
      <c r="J26" s="102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  <c r="BM26" s="103"/>
      <c r="BN26" s="103"/>
      <c r="BO26" s="103"/>
      <c r="BP26" s="103"/>
      <c r="BQ26" s="103"/>
      <c r="BR26" s="103"/>
      <c r="BS26" s="103"/>
      <c r="BT26" s="103"/>
      <c r="BU26" s="103"/>
      <c r="BV26" s="103"/>
      <c r="BW26" s="103"/>
      <c r="BX26" s="103"/>
      <c r="BY26" s="103"/>
      <c r="BZ26" s="103"/>
      <c r="CA26" s="103"/>
      <c r="CB26" s="103"/>
      <c r="CC26" s="103"/>
      <c r="CD26" s="103"/>
      <c r="CE26" s="103"/>
      <c r="CF26" s="103"/>
      <c r="CG26" s="103"/>
      <c r="CH26" s="103"/>
      <c r="CI26" s="103"/>
      <c r="CJ26" s="103"/>
      <c r="CK26" s="103"/>
      <c r="CL26" s="103"/>
      <c r="CM26" s="103"/>
      <c r="CN26" s="103"/>
      <c r="CO26" s="103"/>
      <c r="CP26" s="103"/>
      <c r="CQ26" s="103"/>
      <c r="CR26" s="103"/>
      <c r="CS26" s="103"/>
      <c r="CT26" s="103"/>
      <c r="CU26" s="103"/>
      <c r="CV26" s="103"/>
      <c r="CW26" s="103"/>
      <c r="CX26" s="103"/>
      <c r="CY26" s="103"/>
      <c r="CZ26" s="103"/>
      <c r="DA26" s="103"/>
      <c r="DB26" s="103"/>
      <c r="DC26" s="103"/>
      <c r="DD26" s="103"/>
      <c r="DE26" s="103"/>
      <c r="DF26" s="103"/>
      <c r="DG26" s="103"/>
      <c r="DH26" s="103"/>
      <c r="DI26" s="103"/>
      <c r="DJ26" s="103"/>
      <c r="DK26" s="103"/>
      <c r="DL26" s="103"/>
      <c r="DM26" s="103"/>
      <c r="DN26" s="103"/>
      <c r="DO26" s="103"/>
      <c r="DP26" s="103"/>
      <c r="DQ26" s="103"/>
      <c r="DR26" s="103"/>
      <c r="DS26" s="103"/>
      <c r="DT26" s="103"/>
      <c r="DU26" s="103"/>
      <c r="DV26" s="103"/>
      <c r="DW26" s="103"/>
      <c r="DX26" s="103"/>
      <c r="DY26" s="103"/>
      <c r="DZ26" s="103"/>
      <c r="EA26" s="103"/>
      <c r="EB26" s="103"/>
      <c r="EC26" s="103"/>
      <c r="ED26" s="103"/>
      <c r="EE26" s="103"/>
      <c r="EF26" s="103"/>
      <c r="EG26" s="103"/>
      <c r="EH26" s="103"/>
      <c r="EI26" s="103"/>
      <c r="EJ26" s="103"/>
      <c r="EK26" s="103"/>
      <c r="EL26" s="103"/>
      <c r="EM26" s="103"/>
      <c r="EN26" s="103"/>
      <c r="EO26" s="103"/>
      <c r="EP26" s="103"/>
      <c r="EQ26" s="103"/>
      <c r="ER26" s="103"/>
      <c r="ES26" s="103"/>
      <c r="ET26" s="103"/>
      <c r="EU26" s="103"/>
      <c r="EV26" s="103"/>
      <c r="EW26" s="103"/>
      <c r="EX26" s="103"/>
      <c r="EY26" s="103"/>
      <c r="EZ26" s="103"/>
      <c r="FA26" s="103"/>
      <c r="FB26" s="103"/>
      <c r="FC26" s="103"/>
      <c r="FD26" s="103"/>
      <c r="FE26" s="103"/>
      <c r="FF26" s="103"/>
      <c r="FG26" s="103"/>
      <c r="FH26" s="103"/>
      <c r="FI26" s="103"/>
      <c r="FJ26" s="103"/>
      <c r="FK26" s="103"/>
      <c r="FL26" s="103"/>
      <c r="FM26" s="103"/>
      <c r="FN26" s="103"/>
      <c r="FO26" s="103"/>
      <c r="FP26" s="103"/>
      <c r="FQ26" s="103"/>
      <c r="FR26" s="103"/>
      <c r="FS26" s="103"/>
      <c r="FT26" s="103"/>
      <c r="FU26" s="103"/>
      <c r="FV26" s="103"/>
      <c r="FW26" s="103"/>
      <c r="FX26" s="103"/>
      <c r="FY26" s="103"/>
      <c r="FZ26" s="103"/>
      <c r="GA26" s="103"/>
      <c r="GB26" s="103"/>
      <c r="GC26" s="103"/>
      <c r="GD26" s="103"/>
      <c r="GE26" s="103"/>
      <c r="GF26" s="103"/>
      <c r="GG26" s="103"/>
      <c r="GH26" s="103"/>
      <c r="GI26" s="103"/>
      <c r="GJ26" s="103"/>
      <c r="GK26" s="103"/>
      <c r="GL26" s="103"/>
      <c r="GM26" s="103"/>
      <c r="GN26" s="103"/>
      <c r="GO26" s="103"/>
      <c r="GP26" s="103"/>
      <c r="GQ26" s="103"/>
      <c r="GR26" s="103"/>
      <c r="GS26" s="103"/>
      <c r="GT26" s="103"/>
      <c r="GU26" s="103"/>
      <c r="GV26" s="103"/>
      <c r="GW26" s="103"/>
      <c r="GX26" s="103"/>
      <c r="GY26" s="103"/>
      <c r="GZ26" s="103"/>
      <c r="HA26" s="103"/>
      <c r="HB26" s="103"/>
      <c r="HC26" s="103"/>
      <c r="HD26" s="103"/>
      <c r="HE26" s="103"/>
      <c r="HF26" s="103"/>
      <c r="HG26" s="103"/>
      <c r="HH26" s="103"/>
      <c r="HI26" s="103"/>
      <c r="HJ26" s="103"/>
      <c r="HK26" s="103"/>
      <c r="HL26" s="103"/>
      <c r="HM26" s="103"/>
      <c r="HN26" s="103"/>
      <c r="HO26" s="103"/>
      <c r="HP26" s="103"/>
      <c r="HQ26" s="103"/>
      <c r="HR26" s="103"/>
      <c r="HS26" s="103"/>
      <c r="HT26" s="103"/>
      <c r="HU26" s="103"/>
      <c r="HV26" s="103"/>
      <c r="HW26" s="103"/>
      <c r="HX26" s="103"/>
      <c r="HY26" s="103"/>
      <c r="HZ26" s="103"/>
    </row>
    <row r="27" spans="1:234" s="104" customFormat="1" ht="18" customHeight="1">
      <c r="A27" s="103"/>
      <c r="B27" s="93">
        <v>7</v>
      </c>
      <c r="C27" s="99" t="s">
        <v>178</v>
      </c>
      <c r="D27" s="100">
        <v>6088</v>
      </c>
      <c r="E27" s="101">
        <v>412.32260676741129</v>
      </c>
      <c r="F27" s="100">
        <v>118</v>
      </c>
      <c r="G27" s="101">
        <v>699.10898305084731</v>
      </c>
      <c r="H27" s="100">
        <v>203157</v>
      </c>
      <c r="I27" s="101">
        <v>1109.1064057354656</v>
      </c>
      <c r="J27" s="102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  <c r="BE27" s="103"/>
      <c r="BF27" s="103"/>
      <c r="BG27" s="103"/>
      <c r="BH27" s="103"/>
      <c r="BI27" s="103"/>
      <c r="BJ27" s="103"/>
      <c r="BK27" s="103"/>
      <c r="BL27" s="103"/>
      <c r="BM27" s="103"/>
      <c r="BN27" s="103"/>
      <c r="BO27" s="103"/>
      <c r="BP27" s="103"/>
      <c r="BQ27" s="103"/>
      <c r="BR27" s="103"/>
      <c r="BS27" s="103"/>
      <c r="BT27" s="103"/>
      <c r="BU27" s="103"/>
      <c r="BV27" s="103"/>
      <c r="BW27" s="103"/>
      <c r="BX27" s="103"/>
      <c r="BY27" s="103"/>
      <c r="BZ27" s="103"/>
      <c r="CA27" s="103"/>
      <c r="CB27" s="103"/>
      <c r="CC27" s="103"/>
      <c r="CD27" s="103"/>
      <c r="CE27" s="103"/>
      <c r="CF27" s="103"/>
      <c r="CG27" s="103"/>
      <c r="CH27" s="103"/>
      <c r="CI27" s="103"/>
      <c r="CJ27" s="103"/>
      <c r="CK27" s="103"/>
      <c r="CL27" s="103"/>
      <c r="CM27" s="103"/>
      <c r="CN27" s="103"/>
      <c r="CO27" s="103"/>
      <c r="CP27" s="103"/>
      <c r="CQ27" s="103"/>
      <c r="CR27" s="103"/>
      <c r="CS27" s="103"/>
      <c r="CT27" s="103"/>
      <c r="CU27" s="103"/>
      <c r="CV27" s="103"/>
      <c r="CW27" s="103"/>
      <c r="CX27" s="103"/>
      <c r="CY27" s="103"/>
      <c r="CZ27" s="103"/>
      <c r="DA27" s="103"/>
      <c r="DB27" s="103"/>
      <c r="DC27" s="103"/>
      <c r="DD27" s="103"/>
      <c r="DE27" s="103"/>
      <c r="DF27" s="103"/>
      <c r="DG27" s="103"/>
      <c r="DH27" s="103"/>
      <c r="DI27" s="103"/>
      <c r="DJ27" s="103"/>
      <c r="DK27" s="103"/>
      <c r="DL27" s="103"/>
      <c r="DM27" s="103"/>
      <c r="DN27" s="103"/>
      <c r="DO27" s="103"/>
      <c r="DP27" s="103"/>
      <c r="DQ27" s="103"/>
      <c r="DR27" s="103"/>
      <c r="DS27" s="103"/>
      <c r="DT27" s="103"/>
      <c r="DU27" s="103"/>
      <c r="DV27" s="103"/>
      <c r="DW27" s="103"/>
      <c r="DX27" s="103"/>
      <c r="DY27" s="103"/>
      <c r="DZ27" s="103"/>
      <c r="EA27" s="103"/>
      <c r="EB27" s="103"/>
      <c r="EC27" s="103"/>
      <c r="ED27" s="103"/>
      <c r="EE27" s="103"/>
      <c r="EF27" s="103"/>
      <c r="EG27" s="103"/>
      <c r="EH27" s="103"/>
      <c r="EI27" s="103"/>
      <c r="EJ27" s="103"/>
      <c r="EK27" s="103"/>
      <c r="EL27" s="103"/>
      <c r="EM27" s="103"/>
      <c r="EN27" s="103"/>
      <c r="EO27" s="103"/>
      <c r="EP27" s="103"/>
      <c r="EQ27" s="103"/>
      <c r="ER27" s="103"/>
      <c r="ES27" s="103"/>
      <c r="ET27" s="103"/>
      <c r="EU27" s="103"/>
      <c r="EV27" s="103"/>
      <c r="EW27" s="103"/>
      <c r="EX27" s="103"/>
      <c r="EY27" s="103"/>
      <c r="EZ27" s="103"/>
      <c r="FA27" s="103"/>
      <c r="FB27" s="103"/>
      <c r="FC27" s="103"/>
      <c r="FD27" s="103"/>
      <c r="FE27" s="103"/>
      <c r="FF27" s="103"/>
      <c r="FG27" s="103"/>
      <c r="FH27" s="103"/>
      <c r="FI27" s="103"/>
      <c r="FJ27" s="103"/>
      <c r="FK27" s="103"/>
      <c r="FL27" s="103"/>
      <c r="FM27" s="103"/>
      <c r="FN27" s="103"/>
      <c r="FO27" s="103"/>
      <c r="FP27" s="103"/>
      <c r="FQ27" s="103"/>
      <c r="FR27" s="103"/>
      <c r="FS27" s="103"/>
      <c r="FT27" s="103"/>
      <c r="FU27" s="103"/>
      <c r="FV27" s="103"/>
      <c r="FW27" s="103"/>
      <c r="FX27" s="103"/>
      <c r="FY27" s="103"/>
      <c r="FZ27" s="103"/>
      <c r="GA27" s="103"/>
      <c r="GB27" s="103"/>
      <c r="GC27" s="103"/>
      <c r="GD27" s="103"/>
      <c r="GE27" s="103"/>
      <c r="GF27" s="103"/>
      <c r="GG27" s="103"/>
      <c r="GH27" s="103"/>
      <c r="GI27" s="103"/>
      <c r="GJ27" s="103"/>
      <c r="GK27" s="103"/>
      <c r="GL27" s="103"/>
      <c r="GM27" s="103"/>
      <c r="GN27" s="103"/>
      <c r="GO27" s="103"/>
      <c r="GP27" s="103"/>
      <c r="GQ27" s="103"/>
      <c r="GR27" s="103"/>
      <c r="GS27" s="103"/>
      <c r="GT27" s="103"/>
      <c r="GU27" s="103"/>
      <c r="GV27" s="103"/>
      <c r="GW27" s="103"/>
      <c r="GX27" s="103"/>
      <c r="GY27" s="103"/>
      <c r="GZ27" s="103"/>
      <c r="HA27" s="103"/>
      <c r="HB27" s="103"/>
      <c r="HC27" s="103"/>
      <c r="HD27" s="103"/>
      <c r="HE27" s="103"/>
      <c r="HF27" s="103"/>
      <c r="HG27" s="103"/>
      <c r="HH27" s="103"/>
      <c r="HI27" s="103"/>
      <c r="HJ27" s="103"/>
      <c r="HK27" s="103"/>
      <c r="HL27" s="103"/>
      <c r="HM27" s="103"/>
      <c r="HN27" s="103"/>
      <c r="HO27" s="103"/>
      <c r="HP27" s="103"/>
      <c r="HQ27" s="103"/>
      <c r="HR27" s="103"/>
      <c r="HS27" s="103"/>
      <c r="HT27" s="103"/>
      <c r="HU27" s="103"/>
      <c r="HV27" s="103"/>
      <c r="HW27" s="103"/>
      <c r="HX27" s="103"/>
      <c r="HY27" s="103"/>
      <c r="HZ27" s="103"/>
    </row>
    <row r="28" spans="1:234" s="104" customFormat="1" ht="18" hidden="1" customHeight="1">
      <c r="A28" s="103"/>
      <c r="B28" s="93"/>
      <c r="C28" s="99"/>
      <c r="D28" s="100"/>
      <c r="E28" s="101"/>
      <c r="F28" s="100"/>
      <c r="G28" s="101"/>
      <c r="H28" s="100"/>
      <c r="I28" s="101"/>
      <c r="J28" s="102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3"/>
      <c r="BI28" s="103"/>
      <c r="BJ28" s="103"/>
      <c r="BK28" s="103"/>
      <c r="BL28" s="103"/>
      <c r="BM28" s="103"/>
      <c r="BN28" s="103"/>
      <c r="BO28" s="103"/>
      <c r="BP28" s="103"/>
      <c r="BQ28" s="103"/>
      <c r="BR28" s="103"/>
      <c r="BS28" s="103"/>
      <c r="BT28" s="103"/>
      <c r="BU28" s="103"/>
      <c r="BV28" s="103"/>
      <c r="BW28" s="103"/>
      <c r="BX28" s="103"/>
      <c r="BY28" s="103"/>
      <c r="BZ28" s="103"/>
      <c r="CA28" s="103"/>
      <c r="CB28" s="103"/>
      <c r="CC28" s="103"/>
      <c r="CD28" s="103"/>
      <c r="CE28" s="103"/>
      <c r="CF28" s="103"/>
      <c r="CG28" s="103"/>
      <c r="CH28" s="103"/>
      <c r="CI28" s="103"/>
      <c r="CJ28" s="103"/>
      <c r="CK28" s="103"/>
      <c r="CL28" s="103"/>
      <c r="CM28" s="103"/>
      <c r="CN28" s="103"/>
      <c r="CO28" s="103"/>
      <c r="CP28" s="103"/>
      <c r="CQ28" s="103"/>
      <c r="CR28" s="103"/>
      <c r="CS28" s="103"/>
      <c r="CT28" s="103"/>
      <c r="CU28" s="103"/>
      <c r="CV28" s="103"/>
      <c r="CW28" s="103"/>
      <c r="CX28" s="103"/>
      <c r="CY28" s="103"/>
      <c r="CZ28" s="103"/>
      <c r="DA28" s="103"/>
      <c r="DB28" s="103"/>
      <c r="DC28" s="103"/>
      <c r="DD28" s="103"/>
      <c r="DE28" s="103"/>
      <c r="DF28" s="103"/>
      <c r="DG28" s="103"/>
      <c r="DH28" s="103"/>
      <c r="DI28" s="103"/>
      <c r="DJ28" s="103"/>
      <c r="DK28" s="103"/>
      <c r="DL28" s="103"/>
      <c r="DM28" s="103"/>
      <c r="DN28" s="103"/>
      <c r="DO28" s="103"/>
      <c r="DP28" s="103"/>
      <c r="DQ28" s="103"/>
      <c r="DR28" s="103"/>
      <c r="DS28" s="103"/>
      <c r="DT28" s="103"/>
      <c r="DU28" s="103"/>
      <c r="DV28" s="103"/>
      <c r="DW28" s="103"/>
      <c r="DX28" s="103"/>
      <c r="DY28" s="103"/>
      <c r="DZ28" s="103"/>
      <c r="EA28" s="103"/>
      <c r="EB28" s="103"/>
      <c r="EC28" s="103"/>
      <c r="ED28" s="103"/>
      <c r="EE28" s="103"/>
      <c r="EF28" s="103"/>
      <c r="EG28" s="103"/>
      <c r="EH28" s="103"/>
      <c r="EI28" s="103"/>
      <c r="EJ28" s="103"/>
      <c r="EK28" s="103"/>
      <c r="EL28" s="103"/>
      <c r="EM28" s="103"/>
      <c r="EN28" s="103"/>
      <c r="EO28" s="103"/>
      <c r="EP28" s="103"/>
      <c r="EQ28" s="103"/>
      <c r="ER28" s="103"/>
      <c r="ES28" s="103"/>
      <c r="ET28" s="103"/>
      <c r="EU28" s="103"/>
      <c r="EV28" s="103"/>
      <c r="EW28" s="103"/>
      <c r="EX28" s="103"/>
      <c r="EY28" s="103"/>
      <c r="EZ28" s="103"/>
      <c r="FA28" s="103"/>
      <c r="FB28" s="103"/>
      <c r="FC28" s="103"/>
      <c r="FD28" s="103"/>
      <c r="FE28" s="103"/>
      <c r="FF28" s="103"/>
      <c r="FG28" s="103"/>
      <c r="FH28" s="103"/>
      <c r="FI28" s="103"/>
      <c r="FJ28" s="103"/>
      <c r="FK28" s="103"/>
      <c r="FL28" s="103"/>
      <c r="FM28" s="103"/>
      <c r="FN28" s="103"/>
      <c r="FO28" s="103"/>
      <c r="FP28" s="103"/>
      <c r="FQ28" s="103"/>
      <c r="FR28" s="103"/>
      <c r="FS28" s="103"/>
      <c r="FT28" s="103"/>
      <c r="FU28" s="103"/>
      <c r="FV28" s="103"/>
      <c r="FW28" s="103"/>
      <c r="FX28" s="103"/>
      <c r="FY28" s="103"/>
      <c r="FZ28" s="103"/>
      <c r="GA28" s="103"/>
      <c r="GB28" s="103"/>
      <c r="GC28" s="103"/>
      <c r="GD28" s="103"/>
      <c r="GE28" s="103"/>
      <c r="GF28" s="103"/>
      <c r="GG28" s="103"/>
      <c r="GH28" s="103"/>
      <c r="GI28" s="103"/>
      <c r="GJ28" s="103"/>
      <c r="GK28" s="103"/>
      <c r="GL28" s="103"/>
      <c r="GM28" s="103"/>
      <c r="GN28" s="103"/>
      <c r="GO28" s="103"/>
      <c r="GP28" s="103"/>
      <c r="GQ28" s="103"/>
      <c r="GR28" s="103"/>
      <c r="GS28" s="103"/>
      <c r="GT28" s="103"/>
      <c r="GU28" s="103"/>
      <c r="GV28" s="103"/>
      <c r="GW28" s="103"/>
      <c r="GX28" s="103"/>
      <c r="GY28" s="103"/>
      <c r="GZ28" s="103"/>
      <c r="HA28" s="103"/>
      <c r="HB28" s="103"/>
      <c r="HC28" s="103"/>
      <c r="HD28" s="103"/>
      <c r="HE28" s="103"/>
      <c r="HF28" s="103"/>
      <c r="HG28" s="103"/>
      <c r="HH28" s="103"/>
      <c r="HI28" s="103"/>
      <c r="HJ28" s="103"/>
      <c r="HK28" s="103"/>
      <c r="HL28" s="103"/>
      <c r="HM28" s="103"/>
      <c r="HN28" s="103"/>
      <c r="HO28" s="103"/>
      <c r="HP28" s="103"/>
      <c r="HQ28" s="103"/>
      <c r="HR28" s="103"/>
      <c r="HS28" s="103"/>
      <c r="HT28" s="103"/>
      <c r="HU28" s="103"/>
      <c r="HV28" s="103"/>
      <c r="HW28" s="103"/>
      <c r="HX28" s="103"/>
      <c r="HY28" s="103"/>
      <c r="HZ28" s="103"/>
    </row>
    <row r="29" spans="1:234" s="104" customFormat="1" ht="18" customHeight="1">
      <c r="A29" s="103"/>
      <c r="B29" s="93"/>
      <c r="C29" s="99" t="s">
        <v>66</v>
      </c>
      <c r="D29" s="100">
        <v>16533</v>
      </c>
      <c r="E29" s="101">
        <v>449.79103308534434</v>
      </c>
      <c r="F29" s="100">
        <v>2462</v>
      </c>
      <c r="G29" s="101">
        <v>677.56190089358222</v>
      </c>
      <c r="H29" s="100">
        <v>350321</v>
      </c>
      <c r="I29" s="101">
        <v>1082.5319897465463</v>
      </c>
      <c r="J29" s="102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  <c r="BG29" s="103"/>
      <c r="BH29" s="103"/>
      <c r="BI29" s="103"/>
      <c r="BJ29" s="103"/>
      <c r="BK29" s="103"/>
      <c r="BL29" s="103"/>
      <c r="BM29" s="103"/>
      <c r="BN29" s="103"/>
      <c r="BO29" s="103"/>
      <c r="BP29" s="103"/>
      <c r="BQ29" s="103"/>
      <c r="BR29" s="103"/>
      <c r="BS29" s="103"/>
      <c r="BT29" s="103"/>
      <c r="BU29" s="103"/>
      <c r="BV29" s="103"/>
      <c r="BW29" s="103"/>
      <c r="BX29" s="103"/>
      <c r="BY29" s="103"/>
      <c r="BZ29" s="103"/>
      <c r="CA29" s="103"/>
      <c r="CB29" s="103"/>
      <c r="CC29" s="103"/>
      <c r="CD29" s="103"/>
      <c r="CE29" s="103"/>
      <c r="CF29" s="103"/>
      <c r="CG29" s="103"/>
      <c r="CH29" s="103"/>
      <c r="CI29" s="103"/>
      <c r="CJ29" s="103"/>
      <c r="CK29" s="103"/>
      <c r="CL29" s="103"/>
      <c r="CM29" s="103"/>
      <c r="CN29" s="103"/>
      <c r="CO29" s="103"/>
      <c r="CP29" s="103"/>
      <c r="CQ29" s="103"/>
      <c r="CR29" s="103"/>
      <c r="CS29" s="103"/>
      <c r="CT29" s="103"/>
      <c r="CU29" s="103"/>
      <c r="CV29" s="103"/>
      <c r="CW29" s="103"/>
      <c r="CX29" s="103"/>
      <c r="CY29" s="103"/>
      <c r="CZ29" s="103"/>
      <c r="DA29" s="103"/>
      <c r="DB29" s="103"/>
      <c r="DC29" s="103"/>
      <c r="DD29" s="103"/>
      <c r="DE29" s="103"/>
      <c r="DF29" s="103"/>
      <c r="DG29" s="103"/>
      <c r="DH29" s="103"/>
      <c r="DI29" s="103"/>
      <c r="DJ29" s="103"/>
      <c r="DK29" s="103"/>
      <c r="DL29" s="103"/>
      <c r="DM29" s="103"/>
      <c r="DN29" s="103"/>
      <c r="DO29" s="103"/>
      <c r="DP29" s="103"/>
      <c r="DQ29" s="103"/>
      <c r="DR29" s="103"/>
      <c r="DS29" s="103"/>
      <c r="DT29" s="103"/>
      <c r="DU29" s="103"/>
      <c r="DV29" s="103"/>
      <c r="DW29" s="103"/>
      <c r="DX29" s="103"/>
      <c r="DY29" s="103"/>
      <c r="DZ29" s="103"/>
      <c r="EA29" s="103"/>
      <c r="EB29" s="103"/>
      <c r="EC29" s="103"/>
      <c r="ED29" s="103"/>
      <c r="EE29" s="103"/>
      <c r="EF29" s="103"/>
      <c r="EG29" s="103"/>
      <c r="EH29" s="103"/>
      <c r="EI29" s="103"/>
      <c r="EJ29" s="103"/>
      <c r="EK29" s="103"/>
      <c r="EL29" s="103"/>
      <c r="EM29" s="103"/>
      <c r="EN29" s="103"/>
      <c r="EO29" s="103"/>
      <c r="EP29" s="103"/>
      <c r="EQ29" s="103"/>
      <c r="ER29" s="103"/>
      <c r="ES29" s="103"/>
      <c r="ET29" s="103"/>
      <c r="EU29" s="103"/>
      <c r="EV29" s="103"/>
      <c r="EW29" s="103"/>
      <c r="EX29" s="103"/>
      <c r="EY29" s="103"/>
      <c r="EZ29" s="103"/>
      <c r="FA29" s="103"/>
      <c r="FB29" s="103"/>
      <c r="FC29" s="103"/>
      <c r="FD29" s="103"/>
      <c r="FE29" s="103"/>
      <c r="FF29" s="103"/>
      <c r="FG29" s="103"/>
      <c r="FH29" s="103"/>
      <c r="FI29" s="103"/>
      <c r="FJ29" s="103"/>
      <c r="FK29" s="103"/>
      <c r="FL29" s="103"/>
      <c r="FM29" s="103"/>
      <c r="FN29" s="103"/>
      <c r="FO29" s="103"/>
      <c r="FP29" s="103"/>
      <c r="FQ29" s="103"/>
      <c r="FR29" s="103"/>
      <c r="FS29" s="103"/>
      <c r="FT29" s="103"/>
      <c r="FU29" s="103"/>
      <c r="FV29" s="103"/>
      <c r="FW29" s="103"/>
      <c r="FX29" s="103"/>
      <c r="FY29" s="103"/>
      <c r="FZ29" s="103"/>
      <c r="GA29" s="103"/>
      <c r="GB29" s="103"/>
      <c r="GC29" s="103"/>
      <c r="GD29" s="103"/>
      <c r="GE29" s="103"/>
      <c r="GF29" s="103"/>
      <c r="GG29" s="103"/>
      <c r="GH29" s="103"/>
      <c r="GI29" s="103"/>
      <c r="GJ29" s="103"/>
      <c r="GK29" s="103"/>
      <c r="GL29" s="103"/>
      <c r="GM29" s="103"/>
      <c r="GN29" s="103"/>
      <c r="GO29" s="103"/>
      <c r="GP29" s="103"/>
      <c r="GQ29" s="103"/>
      <c r="GR29" s="103"/>
      <c r="GS29" s="103"/>
      <c r="GT29" s="103"/>
      <c r="GU29" s="103"/>
      <c r="GV29" s="103"/>
      <c r="GW29" s="103"/>
      <c r="GX29" s="103"/>
      <c r="GY29" s="103"/>
      <c r="GZ29" s="103"/>
      <c r="HA29" s="103"/>
      <c r="HB29" s="103"/>
      <c r="HC29" s="103"/>
      <c r="HD29" s="103"/>
      <c r="HE29" s="103"/>
      <c r="HF29" s="103"/>
      <c r="HG29" s="103"/>
      <c r="HH29" s="103"/>
      <c r="HI29" s="103"/>
      <c r="HJ29" s="103"/>
      <c r="HK29" s="103"/>
      <c r="HL29" s="103"/>
      <c r="HM29" s="103"/>
      <c r="HN29" s="103"/>
      <c r="HO29" s="103"/>
      <c r="HP29" s="103"/>
      <c r="HQ29" s="103"/>
      <c r="HR29" s="103"/>
      <c r="HS29" s="103"/>
      <c r="HT29" s="103"/>
      <c r="HU29" s="103"/>
      <c r="HV29" s="103"/>
      <c r="HW29" s="103"/>
      <c r="HX29" s="103"/>
      <c r="HY29" s="103"/>
      <c r="HZ29" s="103"/>
    </row>
    <row r="30" spans="1:234" s="108" customFormat="1" ht="18" customHeight="1">
      <c r="B30" s="93">
        <v>35</v>
      </c>
      <c r="C30" s="105" t="s">
        <v>67</v>
      </c>
      <c r="D30" s="106">
        <v>9216</v>
      </c>
      <c r="E30" s="107">
        <v>455.3683344184027</v>
      </c>
      <c r="F30" s="106">
        <v>1635</v>
      </c>
      <c r="G30" s="107">
        <v>664.28588379204893</v>
      </c>
      <c r="H30" s="106">
        <v>183952</v>
      </c>
      <c r="I30" s="107">
        <v>1099.4620353135597</v>
      </c>
    </row>
    <row r="31" spans="1:234" s="108" customFormat="1" ht="18" customHeight="1">
      <c r="B31" s="93">
        <v>38</v>
      </c>
      <c r="C31" s="105" t="s">
        <v>68</v>
      </c>
      <c r="D31" s="106">
        <v>7317</v>
      </c>
      <c r="E31" s="107">
        <v>442.76624026240262</v>
      </c>
      <c r="F31" s="106">
        <v>827</v>
      </c>
      <c r="G31" s="107">
        <v>703.80892382103991</v>
      </c>
      <c r="H31" s="106">
        <v>166369</v>
      </c>
      <c r="I31" s="107">
        <v>1063.8126625753587</v>
      </c>
    </row>
    <row r="32" spans="1:234" s="108" customFormat="1" ht="18" hidden="1" customHeight="1">
      <c r="B32" s="93"/>
      <c r="C32" s="105"/>
      <c r="D32" s="106"/>
      <c r="E32" s="107"/>
      <c r="F32" s="106"/>
      <c r="G32" s="107"/>
      <c r="H32" s="106"/>
      <c r="I32" s="107"/>
    </row>
    <row r="33" spans="1:234" s="104" customFormat="1" ht="18" customHeight="1">
      <c r="A33" s="103"/>
      <c r="B33" s="93">
        <v>39</v>
      </c>
      <c r="C33" s="99" t="s">
        <v>69</v>
      </c>
      <c r="D33" s="100">
        <v>4536</v>
      </c>
      <c r="E33" s="101">
        <v>520.73764329805999</v>
      </c>
      <c r="F33" s="100">
        <v>1329</v>
      </c>
      <c r="G33" s="101">
        <v>760.50544770504143</v>
      </c>
      <c r="H33" s="100">
        <v>144277</v>
      </c>
      <c r="I33" s="101">
        <v>1256.9708263964453</v>
      </c>
      <c r="J33" s="102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3"/>
      <c r="BQ33" s="103"/>
      <c r="BR33" s="103"/>
      <c r="BS33" s="103"/>
      <c r="BT33" s="103"/>
      <c r="BU33" s="103"/>
      <c r="BV33" s="103"/>
      <c r="BW33" s="103"/>
      <c r="BX33" s="103"/>
      <c r="BY33" s="103"/>
      <c r="BZ33" s="103"/>
      <c r="CA33" s="103"/>
      <c r="CB33" s="103"/>
      <c r="CC33" s="103"/>
      <c r="CD33" s="103"/>
      <c r="CE33" s="103"/>
      <c r="CF33" s="103"/>
      <c r="CG33" s="103"/>
      <c r="CH33" s="103"/>
      <c r="CI33" s="103"/>
      <c r="CJ33" s="103"/>
      <c r="CK33" s="103"/>
      <c r="CL33" s="103"/>
      <c r="CM33" s="103"/>
      <c r="CN33" s="103"/>
      <c r="CO33" s="103"/>
      <c r="CP33" s="103"/>
      <c r="CQ33" s="103"/>
      <c r="CR33" s="103"/>
      <c r="CS33" s="103"/>
      <c r="CT33" s="103"/>
      <c r="CU33" s="103"/>
      <c r="CV33" s="103"/>
      <c r="CW33" s="103"/>
      <c r="CX33" s="103"/>
      <c r="CY33" s="103"/>
      <c r="CZ33" s="103"/>
      <c r="DA33" s="103"/>
      <c r="DB33" s="103"/>
      <c r="DC33" s="103"/>
      <c r="DD33" s="103"/>
      <c r="DE33" s="103"/>
      <c r="DF33" s="103"/>
      <c r="DG33" s="103"/>
      <c r="DH33" s="103"/>
      <c r="DI33" s="103"/>
      <c r="DJ33" s="103"/>
      <c r="DK33" s="103"/>
      <c r="DL33" s="103"/>
      <c r="DM33" s="103"/>
      <c r="DN33" s="103"/>
      <c r="DO33" s="103"/>
      <c r="DP33" s="103"/>
      <c r="DQ33" s="103"/>
      <c r="DR33" s="103"/>
      <c r="DS33" s="103"/>
      <c r="DT33" s="103"/>
      <c r="DU33" s="103"/>
      <c r="DV33" s="103"/>
      <c r="DW33" s="103"/>
      <c r="DX33" s="103"/>
      <c r="DY33" s="103"/>
      <c r="DZ33" s="103"/>
      <c r="EA33" s="103"/>
      <c r="EB33" s="103"/>
      <c r="EC33" s="103"/>
      <c r="ED33" s="103"/>
      <c r="EE33" s="103"/>
      <c r="EF33" s="103"/>
      <c r="EG33" s="103"/>
      <c r="EH33" s="103"/>
      <c r="EI33" s="103"/>
      <c r="EJ33" s="103"/>
      <c r="EK33" s="103"/>
      <c r="EL33" s="103"/>
      <c r="EM33" s="103"/>
      <c r="EN33" s="103"/>
      <c r="EO33" s="103"/>
      <c r="EP33" s="103"/>
      <c r="EQ33" s="103"/>
      <c r="ER33" s="103"/>
      <c r="ES33" s="103"/>
      <c r="ET33" s="103"/>
      <c r="EU33" s="103"/>
      <c r="EV33" s="103"/>
      <c r="EW33" s="103"/>
      <c r="EX33" s="103"/>
      <c r="EY33" s="103"/>
      <c r="EZ33" s="103"/>
      <c r="FA33" s="103"/>
      <c r="FB33" s="103"/>
      <c r="FC33" s="103"/>
      <c r="FD33" s="103"/>
      <c r="FE33" s="103"/>
      <c r="FF33" s="103"/>
      <c r="FG33" s="103"/>
      <c r="FH33" s="103"/>
      <c r="FI33" s="103"/>
      <c r="FJ33" s="103"/>
      <c r="FK33" s="103"/>
      <c r="FL33" s="103"/>
      <c r="FM33" s="103"/>
      <c r="FN33" s="103"/>
      <c r="FO33" s="103"/>
      <c r="FP33" s="103"/>
      <c r="FQ33" s="103"/>
      <c r="FR33" s="103"/>
      <c r="FS33" s="103"/>
      <c r="FT33" s="103"/>
      <c r="FU33" s="103"/>
      <c r="FV33" s="103"/>
      <c r="FW33" s="103"/>
      <c r="FX33" s="103"/>
      <c r="FY33" s="103"/>
      <c r="FZ33" s="103"/>
      <c r="GA33" s="103"/>
      <c r="GB33" s="103"/>
      <c r="GC33" s="103"/>
      <c r="GD33" s="103"/>
      <c r="GE33" s="103"/>
      <c r="GF33" s="103"/>
      <c r="GG33" s="103"/>
      <c r="GH33" s="103"/>
      <c r="GI33" s="103"/>
      <c r="GJ33" s="103"/>
      <c r="GK33" s="103"/>
      <c r="GL33" s="103"/>
      <c r="GM33" s="103"/>
      <c r="GN33" s="103"/>
      <c r="GO33" s="103"/>
      <c r="GP33" s="103"/>
      <c r="GQ33" s="103"/>
      <c r="GR33" s="103"/>
      <c r="GS33" s="103"/>
      <c r="GT33" s="103"/>
      <c r="GU33" s="103"/>
      <c r="GV33" s="103"/>
      <c r="GW33" s="103"/>
      <c r="GX33" s="103"/>
      <c r="GY33" s="103"/>
      <c r="GZ33" s="103"/>
      <c r="HA33" s="103"/>
      <c r="HB33" s="103"/>
      <c r="HC33" s="103"/>
      <c r="HD33" s="103"/>
      <c r="HE33" s="103"/>
      <c r="HF33" s="103"/>
      <c r="HG33" s="103"/>
      <c r="HH33" s="103"/>
      <c r="HI33" s="103"/>
      <c r="HJ33" s="103"/>
      <c r="HK33" s="103"/>
      <c r="HL33" s="103"/>
      <c r="HM33" s="103"/>
      <c r="HN33" s="103"/>
      <c r="HO33" s="103"/>
      <c r="HP33" s="103"/>
      <c r="HQ33" s="103"/>
      <c r="HR33" s="103"/>
      <c r="HS33" s="103"/>
      <c r="HT33" s="103"/>
      <c r="HU33" s="103"/>
      <c r="HV33" s="103"/>
      <c r="HW33" s="103"/>
      <c r="HX33" s="103"/>
      <c r="HY33" s="103"/>
      <c r="HZ33" s="103"/>
    </row>
    <row r="34" spans="1:234" s="104" customFormat="1" ht="18" hidden="1" customHeight="1">
      <c r="A34" s="103"/>
      <c r="B34" s="93"/>
      <c r="C34" s="99"/>
      <c r="D34" s="100"/>
      <c r="E34" s="101"/>
      <c r="F34" s="100"/>
      <c r="G34" s="101"/>
      <c r="H34" s="100"/>
      <c r="I34" s="101"/>
      <c r="J34" s="102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  <c r="BM34" s="103"/>
      <c r="BN34" s="103"/>
      <c r="BO34" s="103"/>
      <c r="BP34" s="103"/>
      <c r="BQ34" s="103"/>
      <c r="BR34" s="103"/>
      <c r="BS34" s="103"/>
      <c r="BT34" s="103"/>
      <c r="BU34" s="103"/>
      <c r="BV34" s="103"/>
      <c r="BW34" s="103"/>
      <c r="BX34" s="103"/>
      <c r="BY34" s="103"/>
      <c r="BZ34" s="103"/>
      <c r="CA34" s="103"/>
      <c r="CB34" s="103"/>
      <c r="CC34" s="103"/>
      <c r="CD34" s="103"/>
      <c r="CE34" s="103"/>
      <c r="CF34" s="103"/>
      <c r="CG34" s="103"/>
      <c r="CH34" s="103"/>
      <c r="CI34" s="103"/>
      <c r="CJ34" s="103"/>
      <c r="CK34" s="103"/>
      <c r="CL34" s="103"/>
      <c r="CM34" s="103"/>
      <c r="CN34" s="103"/>
      <c r="CO34" s="103"/>
      <c r="CP34" s="103"/>
      <c r="CQ34" s="103"/>
      <c r="CR34" s="103"/>
      <c r="CS34" s="103"/>
      <c r="CT34" s="103"/>
      <c r="CU34" s="103"/>
      <c r="CV34" s="103"/>
      <c r="CW34" s="103"/>
      <c r="CX34" s="103"/>
      <c r="CY34" s="103"/>
      <c r="CZ34" s="103"/>
      <c r="DA34" s="103"/>
      <c r="DB34" s="103"/>
      <c r="DC34" s="103"/>
      <c r="DD34" s="103"/>
      <c r="DE34" s="103"/>
      <c r="DF34" s="103"/>
      <c r="DG34" s="103"/>
      <c r="DH34" s="103"/>
      <c r="DI34" s="103"/>
      <c r="DJ34" s="103"/>
      <c r="DK34" s="103"/>
      <c r="DL34" s="103"/>
      <c r="DM34" s="103"/>
      <c r="DN34" s="103"/>
      <c r="DO34" s="103"/>
      <c r="DP34" s="103"/>
      <c r="DQ34" s="103"/>
      <c r="DR34" s="103"/>
      <c r="DS34" s="103"/>
      <c r="DT34" s="103"/>
      <c r="DU34" s="103"/>
      <c r="DV34" s="103"/>
      <c r="DW34" s="103"/>
      <c r="DX34" s="103"/>
      <c r="DY34" s="103"/>
      <c r="DZ34" s="103"/>
      <c r="EA34" s="103"/>
      <c r="EB34" s="103"/>
      <c r="EC34" s="103"/>
      <c r="ED34" s="103"/>
      <c r="EE34" s="103"/>
      <c r="EF34" s="103"/>
      <c r="EG34" s="103"/>
      <c r="EH34" s="103"/>
      <c r="EI34" s="103"/>
      <c r="EJ34" s="103"/>
      <c r="EK34" s="103"/>
      <c r="EL34" s="103"/>
      <c r="EM34" s="103"/>
      <c r="EN34" s="103"/>
      <c r="EO34" s="103"/>
      <c r="EP34" s="103"/>
      <c r="EQ34" s="103"/>
      <c r="ER34" s="103"/>
      <c r="ES34" s="103"/>
      <c r="ET34" s="103"/>
      <c r="EU34" s="103"/>
      <c r="EV34" s="103"/>
      <c r="EW34" s="103"/>
      <c r="EX34" s="103"/>
      <c r="EY34" s="103"/>
      <c r="EZ34" s="103"/>
      <c r="FA34" s="103"/>
      <c r="FB34" s="103"/>
      <c r="FC34" s="103"/>
      <c r="FD34" s="103"/>
      <c r="FE34" s="103"/>
      <c r="FF34" s="103"/>
      <c r="FG34" s="103"/>
      <c r="FH34" s="103"/>
      <c r="FI34" s="103"/>
      <c r="FJ34" s="103"/>
      <c r="FK34" s="103"/>
      <c r="FL34" s="103"/>
      <c r="FM34" s="103"/>
      <c r="FN34" s="103"/>
      <c r="FO34" s="103"/>
      <c r="FP34" s="103"/>
      <c r="FQ34" s="103"/>
      <c r="FR34" s="103"/>
      <c r="FS34" s="103"/>
      <c r="FT34" s="103"/>
      <c r="FU34" s="103"/>
      <c r="FV34" s="103"/>
      <c r="FW34" s="103"/>
      <c r="FX34" s="103"/>
      <c r="FY34" s="103"/>
      <c r="FZ34" s="103"/>
      <c r="GA34" s="103"/>
      <c r="GB34" s="103"/>
      <c r="GC34" s="103"/>
      <c r="GD34" s="103"/>
      <c r="GE34" s="103"/>
      <c r="GF34" s="103"/>
      <c r="GG34" s="103"/>
      <c r="GH34" s="103"/>
      <c r="GI34" s="103"/>
      <c r="GJ34" s="103"/>
      <c r="GK34" s="103"/>
      <c r="GL34" s="103"/>
      <c r="GM34" s="103"/>
      <c r="GN34" s="103"/>
      <c r="GO34" s="103"/>
      <c r="GP34" s="103"/>
      <c r="GQ34" s="103"/>
      <c r="GR34" s="103"/>
      <c r="GS34" s="103"/>
      <c r="GT34" s="103"/>
      <c r="GU34" s="103"/>
      <c r="GV34" s="103"/>
      <c r="GW34" s="103"/>
      <c r="GX34" s="103"/>
      <c r="GY34" s="103"/>
      <c r="GZ34" s="103"/>
      <c r="HA34" s="103"/>
      <c r="HB34" s="103"/>
      <c r="HC34" s="103"/>
      <c r="HD34" s="103"/>
      <c r="HE34" s="103"/>
      <c r="HF34" s="103"/>
      <c r="HG34" s="103"/>
      <c r="HH34" s="103"/>
      <c r="HI34" s="103"/>
      <c r="HJ34" s="103"/>
      <c r="HK34" s="103"/>
      <c r="HL34" s="103"/>
      <c r="HM34" s="103"/>
      <c r="HN34" s="103"/>
      <c r="HO34" s="103"/>
      <c r="HP34" s="103"/>
      <c r="HQ34" s="103"/>
      <c r="HR34" s="103"/>
      <c r="HS34" s="103"/>
      <c r="HT34" s="103"/>
      <c r="HU34" s="103"/>
      <c r="HV34" s="103"/>
      <c r="HW34" s="103"/>
      <c r="HX34" s="103"/>
      <c r="HY34" s="103"/>
      <c r="HZ34" s="103"/>
    </row>
    <row r="35" spans="1:234" s="104" customFormat="1" ht="18" customHeight="1">
      <c r="A35" s="103"/>
      <c r="B35" s="93"/>
      <c r="C35" s="99" t="s">
        <v>70</v>
      </c>
      <c r="D35" s="100">
        <v>19190</v>
      </c>
      <c r="E35" s="101">
        <v>514.78975612298052</v>
      </c>
      <c r="F35" s="100">
        <v>3895</v>
      </c>
      <c r="G35" s="101">
        <v>709.51485237483973</v>
      </c>
      <c r="H35" s="100">
        <v>619083</v>
      </c>
      <c r="I35" s="101">
        <v>1185.9241126472541</v>
      </c>
      <c r="J35" s="102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  <c r="BM35" s="103"/>
      <c r="BN35" s="103"/>
      <c r="BO35" s="103"/>
      <c r="BP35" s="103"/>
      <c r="BQ35" s="103"/>
      <c r="BR35" s="103"/>
      <c r="BS35" s="103"/>
      <c r="BT35" s="103"/>
      <c r="BU35" s="103"/>
      <c r="BV35" s="103"/>
      <c r="BW35" s="103"/>
      <c r="BX35" s="103"/>
      <c r="BY35" s="103"/>
      <c r="BZ35" s="103"/>
      <c r="CA35" s="103"/>
      <c r="CB35" s="103"/>
      <c r="CC35" s="103"/>
      <c r="CD35" s="103"/>
      <c r="CE35" s="103"/>
      <c r="CF35" s="103"/>
      <c r="CG35" s="103"/>
      <c r="CH35" s="103"/>
      <c r="CI35" s="103"/>
      <c r="CJ35" s="103"/>
      <c r="CK35" s="103"/>
      <c r="CL35" s="103"/>
      <c r="CM35" s="103"/>
      <c r="CN35" s="103"/>
      <c r="CO35" s="103"/>
      <c r="CP35" s="103"/>
      <c r="CQ35" s="103"/>
      <c r="CR35" s="103"/>
      <c r="CS35" s="103"/>
      <c r="CT35" s="103"/>
      <c r="CU35" s="103"/>
      <c r="CV35" s="103"/>
      <c r="CW35" s="103"/>
      <c r="CX35" s="103"/>
      <c r="CY35" s="103"/>
      <c r="CZ35" s="103"/>
      <c r="DA35" s="103"/>
      <c r="DB35" s="103"/>
      <c r="DC35" s="103"/>
      <c r="DD35" s="103"/>
      <c r="DE35" s="103"/>
      <c r="DF35" s="103"/>
      <c r="DG35" s="103"/>
      <c r="DH35" s="103"/>
      <c r="DI35" s="103"/>
      <c r="DJ35" s="103"/>
      <c r="DK35" s="103"/>
      <c r="DL35" s="103"/>
      <c r="DM35" s="103"/>
      <c r="DN35" s="103"/>
      <c r="DO35" s="103"/>
      <c r="DP35" s="103"/>
      <c r="DQ35" s="103"/>
      <c r="DR35" s="103"/>
      <c r="DS35" s="103"/>
      <c r="DT35" s="103"/>
      <c r="DU35" s="103"/>
      <c r="DV35" s="103"/>
      <c r="DW35" s="103"/>
      <c r="DX35" s="103"/>
      <c r="DY35" s="103"/>
      <c r="DZ35" s="103"/>
      <c r="EA35" s="103"/>
      <c r="EB35" s="103"/>
      <c r="EC35" s="103"/>
      <c r="ED35" s="103"/>
      <c r="EE35" s="103"/>
      <c r="EF35" s="103"/>
      <c r="EG35" s="103"/>
      <c r="EH35" s="103"/>
      <c r="EI35" s="103"/>
      <c r="EJ35" s="103"/>
      <c r="EK35" s="103"/>
      <c r="EL35" s="103"/>
      <c r="EM35" s="103"/>
      <c r="EN35" s="103"/>
      <c r="EO35" s="103"/>
      <c r="EP35" s="103"/>
      <c r="EQ35" s="103"/>
      <c r="ER35" s="103"/>
      <c r="ES35" s="103"/>
      <c r="ET35" s="103"/>
      <c r="EU35" s="103"/>
      <c r="EV35" s="103"/>
      <c r="EW35" s="103"/>
      <c r="EX35" s="103"/>
      <c r="EY35" s="103"/>
      <c r="EZ35" s="103"/>
      <c r="FA35" s="103"/>
      <c r="FB35" s="103"/>
      <c r="FC35" s="103"/>
      <c r="FD35" s="103"/>
      <c r="FE35" s="103"/>
      <c r="FF35" s="103"/>
      <c r="FG35" s="103"/>
      <c r="FH35" s="103"/>
      <c r="FI35" s="103"/>
      <c r="FJ35" s="103"/>
      <c r="FK35" s="103"/>
      <c r="FL35" s="103"/>
      <c r="FM35" s="103"/>
      <c r="FN35" s="103"/>
      <c r="FO35" s="103"/>
      <c r="FP35" s="103"/>
      <c r="FQ35" s="103"/>
      <c r="FR35" s="103"/>
      <c r="FS35" s="103"/>
      <c r="FT35" s="103"/>
      <c r="FU35" s="103"/>
      <c r="FV35" s="103"/>
      <c r="FW35" s="103"/>
      <c r="FX35" s="103"/>
      <c r="FY35" s="103"/>
      <c r="FZ35" s="103"/>
      <c r="GA35" s="103"/>
      <c r="GB35" s="103"/>
      <c r="GC35" s="103"/>
      <c r="GD35" s="103"/>
      <c r="GE35" s="103"/>
      <c r="GF35" s="103"/>
      <c r="GG35" s="103"/>
      <c r="GH35" s="103"/>
      <c r="GI35" s="103"/>
      <c r="GJ35" s="103"/>
      <c r="GK35" s="103"/>
      <c r="GL35" s="103"/>
      <c r="GM35" s="103"/>
      <c r="GN35" s="103"/>
      <c r="GO35" s="103"/>
      <c r="GP35" s="103"/>
      <c r="GQ35" s="103"/>
      <c r="GR35" s="103"/>
      <c r="GS35" s="103"/>
      <c r="GT35" s="103"/>
      <c r="GU35" s="103"/>
      <c r="GV35" s="103"/>
      <c r="GW35" s="103"/>
      <c r="GX35" s="103"/>
      <c r="GY35" s="103"/>
      <c r="GZ35" s="103"/>
      <c r="HA35" s="103"/>
      <c r="HB35" s="103"/>
      <c r="HC35" s="103"/>
      <c r="HD35" s="103"/>
      <c r="HE35" s="103"/>
      <c r="HF35" s="103"/>
      <c r="HG35" s="103"/>
      <c r="HH35" s="103"/>
      <c r="HI35" s="103"/>
      <c r="HJ35" s="103"/>
      <c r="HK35" s="103"/>
      <c r="HL35" s="103"/>
      <c r="HM35" s="103"/>
      <c r="HN35" s="103"/>
      <c r="HO35" s="103"/>
      <c r="HP35" s="103"/>
      <c r="HQ35" s="103"/>
      <c r="HR35" s="103"/>
      <c r="HS35" s="103"/>
      <c r="HT35" s="103"/>
      <c r="HU35" s="103"/>
      <c r="HV35" s="103"/>
      <c r="HW35" s="103"/>
      <c r="HX35" s="103"/>
      <c r="HY35" s="103"/>
      <c r="HZ35" s="103"/>
    </row>
    <row r="36" spans="1:234" s="108" customFormat="1" ht="18" customHeight="1">
      <c r="B36" s="93">
        <v>5</v>
      </c>
      <c r="C36" s="105" t="s">
        <v>71</v>
      </c>
      <c r="D36" s="106">
        <v>1299</v>
      </c>
      <c r="E36" s="107">
        <v>508.11969976905311</v>
      </c>
      <c r="F36" s="106">
        <v>237</v>
      </c>
      <c r="G36" s="107">
        <v>632.64303797468347</v>
      </c>
      <c r="H36" s="106">
        <v>38994</v>
      </c>
      <c r="I36" s="107">
        <v>1037.5222188028931</v>
      </c>
    </row>
    <row r="37" spans="1:234" s="108" customFormat="1" ht="18" customHeight="1">
      <c r="B37" s="93">
        <v>9</v>
      </c>
      <c r="C37" s="105" t="s">
        <v>72</v>
      </c>
      <c r="D37" s="106">
        <v>2856</v>
      </c>
      <c r="E37" s="107">
        <v>513.82862044817909</v>
      </c>
      <c r="F37" s="106">
        <v>320</v>
      </c>
      <c r="G37" s="107">
        <v>745.23659374999988</v>
      </c>
      <c r="H37" s="106">
        <v>91954</v>
      </c>
      <c r="I37" s="107">
        <v>1275.5525582356388</v>
      </c>
    </row>
    <row r="38" spans="1:234" s="108" customFormat="1" ht="18" customHeight="1">
      <c r="B38" s="93">
        <v>24</v>
      </c>
      <c r="C38" s="105" t="s">
        <v>73</v>
      </c>
      <c r="D38" s="106">
        <v>4116</v>
      </c>
      <c r="E38" s="107">
        <v>523.83498299319729</v>
      </c>
      <c r="F38" s="106">
        <v>1072</v>
      </c>
      <c r="G38" s="107">
        <v>786.63589552238795</v>
      </c>
      <c r="H38" s="106">
        <v>140026</v>
      </c>
      <c r="I38" s="107">
        <v>1182.176060231671</v>
      </c>
    </row>
    <row r="39" spans="1:234" s="108" customFormat="1" ht="18" customHeight="1">
      <c r="B39" s="93">
        <v>34</v>
      </c>
      <c r="C39" s="105" t="s">
        <v>74</v>
      </c>
      <c r="D39" s="106">
        <v>1363</v>
      </c>
      <c r="E39" s="107">
        <v>534.05880410858413</v>
      </c>
      <c r="F39" s="106">
        <v>307</v>
      </c>
      <c r="G39" s="107">
        <v>736.47960912052122</v>
      </c>
      <c r="H39" s="106">
        <v>42977</v>
      </c>
      <c r="I39" s="107">
        <v>1216.6095213718966</v>
      </c>
    </row>
    <row r="40" spans="1:234" s="108" customFormat="1" ht="18" customHeight="1">
      <c r="B40" s="93">
        <v>37</v>
      </c>
      <c r="C40" s="105" t="s">
        <v>75</v>
      </c>
      <c r="D40" s="106">
        <v>2559</v>
      </c>
      <c r="E40" s="107">
        <v>520.0027745212974</v>
      </c>
      <c r="F40" s="106">
        <v>651</v>
      </c>
      <c r="G40" s="107">
        <v>654.9062058371735</v>
      </c>
      <c r="H40" s="106">
        <v>81269</v>
      </c>
      <c r="I40" s="107">
        <v>1103.0078297998007</v>
      </c>
    </row>
    <row r="41" spans="1:234" s="108" customFormat="1" ht="18" customHeight="1">
      <c r="B41" s="93">
        <v>40</v>
      </c>
      <c r="C41" s="105" t="s">
        <v>76</v>
      </c>
      <c r="D41" s="106">
        <v>1128</v>
      </c>
      <c r="E41" s="107">
        <v>481.62412234042552</v>
      </c>
      <c r="F41" s="106">
        <v>133</v>
      </c>
      <c r="G41" s="107">
        <v>656.98661654135344</v>
      </c>
      <c r="H41" s="106">
        <v>34488</v>
      </c>
      <c r="I41" s="107">
        <v>1130.9384467061016</v>
      </c>
    </row>
    <row r="42" spans="1:234" s="108" customFormat="1" ht="18" customHeight="1">
      <c r="B42" s="93">
        <v>42</v>
      </c>
      <c r="C42" s="105" t="s">
        <v>77</v>
      </c>
      <c r="D42" s="106">
        <v>701</v>
      </c>
      <c r="E42" s="107">
        <v>510.20124108416542</v>
      </c>
      <c r="F42" s="106">
        <v>85</v>
      </c>
      <c r="G42" s="107">
        <v>689.49835294117645</v>
      </c>
      <c r="H42" s="106">
        <v>22513</v>
      </c>
      <c r="I42" s="107">
        <v>1135.0116181761648</v>
      </c>
    </row>
    <row r="43" spans="1:234" s="108" customFormat="1" ht="18" customHeight="1">
      <c r="B43" s="93">
        <v>47</v>
      </c>
      <c r="C43" s="105" t="s">
        <v>78</v>
      </c>
      <c r="D43" s="106">
        <v>3563</v>
      </c>
      <c r="E43" s="107">
        <v>516.77861914117318</v>
      </c>
      <c r="F43" s="106">
        <v>677</v>
      </c>
      <c r="G43" s="107">
        <v>723.40302806499255</v>
      </c>
      <c r="H43" s="106">
        <v>119029</v>
      </c>
      <c r="I43" s="107">
        <v>1313.603091767553</v>
      </c>
    </row>
    <row r="44" spans="1:234" s="108" customFormat="1" ht="18" customHeight="1">
      <c r="B44" s="93">
        <v>49</v>
      </c>
      <c r="C44" s="105" t="s">
        <v>79</v>
      </c>
      <c r="D44" s="106">
        <v>1605</v>
      </c>
      <c r="E44" s="107">
        <v>494.92464174454818</v>
      </c>
      <c r="F44" s="106">
        <v>413</v>
      </c>
      <c r="G44" s="107">
        <v>590.07493946731233</v>
      </c>
      <c r="H44" s="106">
        <v>47833</v>
      </c>
      <c r="I44" s="107">
        <v>1004.7669232538202</v>
      </c>
    </row>
    <row r="45" spans="1:234" s="108" customFormat="1" ht="18" hidden="1" customHeight="1">
      <c r="B45" s="93"/>
      <c r="C45" s="105"/>
      <c r="D45" s="106"/>
      <c r="E45" s="107"/>
      <c r="F45" s="106"/>
      <c r="G45" s="107"/>
      <c r="H45" s="106"/>
      <c r="I45" s="107"/>
    </row>
    <row r="46" spans="1:234" s="104" customFormat="1" ht="18" customHeight="1">
      <c r="A46" s="103"/>
      <c r="B46" s="93"/>
      <c r="C46" s="99" t="s">
        <v>80</v>
      </c>
      <c r="D46" s="100">
        <v>14834</v>
      </c>
      <c r="E46" s="101">
        <v>472.7512356748008</v>
      </c>
      <c r="F46" s="100">
        <v>2605</v>
      </c>
      <c r="G46" s="101">
        <v>630.10621880998087</v>
      </c>
      <c r="H46" s="100">
        <v>383858</v>
      </c>
      <c r="I46" s="101">
        <v>1100.6832936137841</v>
      </c>
      <c r="J46" s="102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3"/>
      <c r="AQ46" s="103"/>
      <c r="AR46" s="103"/>
      <c r="AS46" s="103"/>
      <c r="AT46" s="103"/>
      <c r="AU46" s="103"/>
      <c r="AV46" s="103"/>
      <c r="AW46" s="103"/>
      <c r="AX46" s="103"/>
      <c r="AY46" s="103"/>
      <c r="AZ46" s="103"/>
      <c r="BA46" s="103"/>
      <c r="BB46" s="103"/>
      <c r="BC46" s="103"/>
      <c r="BD46" s="103"/>
      <c r="BE46" s="103"/>
      <c r="BF46" s="103"/>
      <c r="BG46" s="103"/>
      <c r="BH46" s="103"/>
      <c r="BI46" s="103"/>
      <c r="BJ46" s="103"/>
      <c r="BK46" s="103"/>
      <c r="BL46" s="103"/>
      <c r="BM46" s="103"/>
      <c r="BN46" s="103"/>
      <c r="BO46" s="103"/>
      <c r="BP46" s="103"/>
      <c r="BQ46" s="103"/>
      <c r="BR46" s="103"/>
      <c r="BS46" s="103"/>
      <c r="BT46" s="103"/>
      <c r="BU46" s="103"/>
      <c r="BV46" s="103"/>
      <c r="BW46" s="103"/>
      <c r="BX46" s="103"/>
      <c r="BY46" s="103"/>
      <c r="BZ46" s="103"/>
      <c r="CA46" s="103"/>
      <c r="CB46" s="103"/>
      <c r="CC46" s="103"/>
      <c r="CD46" s="103"/>
      <c r="CE46" s="103"/>
      <c r="CF46" s="103"/>
      <c r="CG46" s="103"/>
      <c r="CH46" s="103"/>
      <c r="CI46" s="103"/>
      <c r="CJ46" s="103"/>
      <c r="CK46" s="103"/>
      <c r="CL46" s="103"/>
      <c r="CM46" s="103"/>
      <c r="CN46" s="103"/>
      <c r="CO46" s="103"/>
      <c r="CP46" s="103"/>
      <c r="CQ46" s="103"/>
      <c r="CR46" s="103"/>
      <c r="CS46" s="103"/>
      <c r="CT46" s="103"/>
      <c r="CU46" s="103"/>
      <c r="CV46" s="103"/>
      <c r="CW46" s="103"/>
      <c r="CX46" s="103"/>
      <c r="CY46" s="103"/>
      <c r="CZ46" s="103"/>
      <c r="DA46" s="103"/>
      <c r="DB46" s="103"/>
      <c r="DC46" s="103"/>
      <c r="DD46" s="103"/>
      <c r="DE46" s="103"/>
      <c r="DF46" s="103"/>
      <c r="DG46" s="103"/>
      <c r="DH46" s="103"/>
      <c r="DI46" s="103"/>
      <c r="DJ46" s="103"/>
      <c r="DK46" s="103"/>
      <c r="DL46" s="103"/>
      <c r="DM46" s="103"/>
      <c r="DN46" s="103"/>
      <c r="DO46" s="103"/>
      <c r="DP46" s="103"/>
      <c r="DQ46" s="103"/>
      <c r="DR46" s="103"/>
      <c r="DS46" s="103"/>
      <c r="DT46" s="103"/>
      <c r="DU46" s="103"/>
      <c r="DV46" s="103"/>
      <c r="DW46" s="103"/>
      <c r="DX46" s="103"/>
      <c r="DY46" s="103"/>
      <c r="DZ46" s="103"/>
      <c r="EA46" s="103"/>
      <c r="EB46" s="103"/>
      <c r="EC46" s="103"/>
      <c r="ED46" s="103"/>
      <c r="EE46" s="103"/>
      <c r="EF46" s="103"/>
      <c r="EG46" s="103"/>
      <c r="EH46" s="103"/>
      <c r="EI46" s="103"/>
      <c r="EJ46" s="103"/>
      <c r="EK46" s="103"/>
      <c r="EL46" s="103"/>
      <c r="EM46" s="103"/>
      <c r="EN46" s="103"/>
      <c r="EO46" s="103"/>
      <c r="EP46" s="103"/>
      <c r="EQ46" s="103"/>
      <c r="ER46" s="103"/>
      <c r="ES46" s="103"/>
      <c r="ET46" s="103"/>
      <c r="EU46" s="103"/>
      <c r="EV46" s="103"/>
      <c r="EW46" s="103"/>
      <c r="EX46" s="103"/>
      <c r="EY46" s="103"/>
      <c r="EZ46" s="103"/>
      <c r="FA46" s="103"/>
      <c r="FB46" s="103"/>
      <c r="FC46" s="103"/>
      <c r="FD46" s="103"/>
      <c r="FE46" s="103"/>
      <c r="FF46" s="103"/>
      <c r="FG46" s="103"/>
      <c r="FH46" s="103"/>
      <c r="FI46" s="103"/>
      <c r="FJ46" s="103"/>
      <c r="FK46" s="103"/>
      <c r="FL46" s="103"/>
      <c r="FM46" s="103"/>
      <c r="FN46" s="103"/>
      <c r="FO46" s="103"/>
      <c r="FP46" s="103"/>
      <c r="FQ46" s="103"/>
      <c r="FR46" s="103"/>
      <c r="FS46" s="103"/>
      <c r="FT46" s="103"/>
      <c r="FU46" s="103"/>
      <c r="FV46" s="103"/>
      <c r="FW46" s="103"/>
      <c r="FX46" s="103"/>
      <c r="FY46" s="103"/>
      <c r="FZ46" s="103"/>
      <c r="GA46" s="103"/>
      <c r="GB46" s="103"/>
      <c r="GC46" s="103"/>
      <c r="GD46" s="103"/>
      <c r="GE46" s="103"/>
      <c r="GF46" s="103"/>
      <c r="GG46" s="103"/>
      <c r="GH46" s="103"/>
      <c r="GI46" s="103"/>
      <c r="GJ46" s="103"/>
      <c r="GK46" s="103"/>
      <c r="GL46" s="103"/>
      <c r="GM46" s="103"/>
      <c r="GN46" s="103"/>
      <c r="GO46" s="103"/>
      <c r="GP46" s="103"/>
      <c r="GQ46" s="103"/>
      <c r="GR46" s="103"/>
      <c r="GS46" s="103"/>
      <c r="GT46" s="103"/>
      <c r="GU46" s="103"/>
      <c r="GV46" s="103"/>
      <c r="GW46" s="103"/>
      <c r="GX46" s="103"/>
      <c r="GY46" s="103"/>
      <c r="GZ46" s="103"/>
      <c r="HA46" s="103"/>
      <c r="HB46" s="103"/>
      <c r="HC46" s="103"/>
      <c r="HD46" s="103"/>
      <c r="HE46" s="103"/>
      <c r="HF46" s="103"/>
      <c r="HG46" s="103"/>
      <c r="HH46" s="103"/>
      <c r="HI46" s="103"/>
      <c r="HJ46" s="103"/>
      <c r="HK46" s="103"/>
      <c r="HL46" s="103"/>
      <c r="HM46" s="103"/>
      <c r="HN46" s="103"/>
      <c r="HO46" s="103"/>
      <c r="HP46" s="103"/>
      <c r="HQ46" s="103"/>
      <c r="HR46" s="103"/>
      <c r="HS46" s="103"/>
      <c r="HT46" s="103"/>
      <c r="HU46" s="103"/>
      <c r="HV46" s="103"/>
      <c r="HW46" s="103"/>
      <c r="HX46" s="103"/>
      <c r="HY46" s="103"/>
      <c r="HZ46" s="103"/>
    </row>
    <row r="47" spans="1:234" s="108" customFormat="1" ht="18" customHeight="1">
      <c r="B47" s="93">
        <v>2</v>
      </c>
      <c r="C47" s="105" t="s">
        <v>81</v>
      </c>
      <c r="D47" s="106">
        <v>2940</v>
      </c>
      <c r="E47" s="107">
        <v>471.15865306122441</v>
      </c>
      <c r="F47" s="106">
        <v>726</v>
      </c>
      <c r="G47" s="107">
        <v>593.2505922865015</v>
      </c>
      <c r="H47" s="106">
        <v>73651</v>
      </c>
      <c r="I47" s="107">
        <v>1062.9642413544962</v>
      </c>
    </row>
    <row r="48" spans="1:234" s="108" customFormat="1" ht="18" customHeight="1">
      <c r="B48" s="93">
        <v>13</v>
      </c>
      <c r="C48" s="105" t="s">
        <v>82</v>
      </c>
      <c r="D48" s="106">
        <v>4134</v>
      </c>
      <c r="E48" s="107">
        <v>497.1638582486695</v>
      </c>
      <c r="F48" s="106">
        <v>868</v>
      </c>
      <c r="G48" s="107">
        <v>662.14267281105992</v>
      </c>
      <c r="H48" s="106">
        <v>101016</v>
      </c>
      <c r="I48" s="107">
        <v>1105.298070899659</v>
      </c>
    </row>
    <row r="49" spans="1:234" s="108" customFormat="1" ht="18" customHeight="1">
      <c r="B49" s="93">
        <v>16</v>
      </c>
      <c r="C49" s="105" t="s">
        <v>83</v>
      </c>
      <c r="D49" s="106">
        <v>1624</v>
      </c>
      <c r="E49" s="107">
        <v>485.91536330049252</v>
      </c>
      <c r="F49" s="106">
        <v>320</v>
      </c>
      <c r="G49" s="107">
        <v>616.19290625000008</v>
      </c>
      <c r="H49" s="106">
        <v>44694</v>
      </c>
      <c r="I49" s="107">
        <v>1009.4810950015669</v>
      </c>
    </row>
    <row r="50" spans="1:234" s="108" customFormat="1" ht="18" customHeight="1">
      <c r="B50" s="93">
        <v>19</v>
      </c>
      <c r="C50" s="105" t="s">
        <v>84</v>
      </c>
      <c r="D50" s="106">
        <v>1589</v>
      </c>
      <c r="E50" s="107">
        <v>479.67314663310253</v>
      </c>
      <c r="F50" s="106">
        <v>116</v>
      </c>
      <c r="G50" s="107">
        <v>704.59956896551716</v>
      </c>
      <c r="H50" s="106">
        <v>43907</v>
      </c>
      <c r="I50" s="107">
        <v>1260.6015945065712</v>
      </c>
    </row>
    <row r="51" spans="1:234" s="108" customFormat="1" ht="18" customHeight="1">
      <c r="B51" s="93">
        <v>45</v>
      </c>
      <c r="C51" s="105" t="s">
        <v>85</v>
      </c>
      <c r="D51" s="106">
        <v>4547</v>
      </c>
      <c r="E51" s="107">
        <v>444.4651022652298</v>
      </c>
      <c r="F51" s="106">
        <v>575</v>
      </c>
      <c r="G51" s="107">
        <v>620.99417391304337</v>
      </c>
      <c r="H51" s="106">
        <v>120590</v>
      </c>
      <c r="I51" s="107">
        <v>1095.4302693423999</v>
      </c>
    </row>
    <row r="52" spans="1:234" s="108" customFormat="1" ht="18" hidden="1" customHeight="1">
      <c r="B52" s="93"/>
      <c r="C52" s="105"/>
      <c r="D52" s="106"/>
      <c r="E52" s="107"/>
      <c r="F52" s="106"/>
      <c r="G52" s="107"/>
      <c r="H52" s="106"/>
      <c r="I52" s="107"/>
    </row>
    <row r="53" spans="1:234" s="104" customFormat="1" ht="18" customHeight="1">
      <c r="A53" s="103"/>
      <c r="B53" s="93"/>
      <c r="C53" s="99" t="s">
        <v>86</v>
      </c>
      <c r="D53" s="100">
        <v>50492</v>
      </c>
      <c r="E53" s="101">
        <v>471.67127069634819</v>
      </c>
      <c r="F53" s="100">
        <v>1329</v>
      </c>
      <c r="G53" s="101">
        <v>769.35179082016555</v>
      </c>
      <c r="H53" s="100">
        <v>1765797</v>
      </c>
      <c r="I53" s="101">
        <v>1236.5223211898083</v>
      </c>
      <c r="J53" s="102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03"/>
      <c r="AH53" s="103"/>
      <c r="AI53" s="103"/>
      <c r="AJ53" s="103"/>
      <c r="AK53" s="103"/>
      <c r="AL53" s="103"/>
      <c r="AM53" s="103"/>
      <c r="AN53" s="103"/>
      <c r="AO53" s="103"/>
      <c r="AP53" s="103"/>
      <c r="AQ53" s="103"/>
      <c r="AR53" s="103"/>
      <c r="AS53" s="103"/>
      <c r="AT53" s="103"/>
      <c r="AU53" s="103"/>
      <c r="AV53" s="103"/>
      <c r="AW53" s="103"/>
      <c r="AX53" s="103"/>
      <c r="AY53" s="103"/>
      <c r="AZ53" s="103"/>
      <c r="BA53" s="103"/>
      <c r="BB53" s="103"/>
      <c r="BC53" s="103"/>
      <c r="BD53" s="103"/>
      <c r="BE53" s="103"/>
      <c r="BF53" s="103"/>
      <c r="BG53" s="103"/>
      <c r="BH53" s="103"/>
      <c r="BI53" s="103"/>
      <c r="BJ53" s="103"/>
      <c r="BK53" s="103"/>
      <c r="BL53" s="103"/>
      <c r="BM53" s="103"/>
      <c r="BN53" s="103"/>
      <c r="BO53" s="103"/>
      <c r="BP53" s="103"/>
      <c r="BQ53" s="103"/>
      <c r="BR53" s="103"/>
      <c r="BS53" s="103"/>
      <c r="BT53" s="103"/>
      <c r="BU53" s="103"/>
      <c r="BV53" s="103"/>
      <c r="BW53" s="103"/>
      <c r="BX53" s="103"/>
      <c r="BY53" s="103"/>
      <c r="BZ53" s="103"/>
      <c r="CA53" s="103"/>
      <c r="CB53" s="103"/>
      <c r="CC53" s="103"/>
      <c r="CD53" s="103"/>
      <c r="CE53" s="103"/>
      <c r="CF53" s="103"/>
      <c r="CG53" s="103"/>
      <c r="CH53" s="103"/>
      <c r="CI53" s="103"/>
      <c r="CJ53" s="103"/>
      <c r="CK53" s="103"/>
      <c r="CL53" s="103"/>
      <c r="CM53" s="103"/>
      <c r="CN53" s="103"/>
      <c r="CO53" s="103"/>
      <c r="CP53" s="103"/>
      <c r="CQ53" s="103"/>
      <c r="CR53" s="103"/>
      <c r="CS53" s="103"/>
      <c r="CT53" s="103"/>
      <c r="CU53" s="103"/>
      <c r="CV53" s="103"/>
      <c r="CW53" s="103"/>
      <c r="CX53" s="103"/>
      <c r="CY53" s="103"/>
      <c r="CZ53" s="103"/>
      <c r="DA53" s="103"/>
      <c r="DB53" s="103"/>
      <c r="DC53" s="103"/>
      <c r="DD53" s="103"/>
      <c r="DE53" s="103"/>
      <c r="DF53" s="103"/>
      <c r="DG53" s="103"/>
      <c r="DH53" s="103"/>
      <c r="DI53" s="103"/>
      <c r="DJ53" s="103"/>
      <c r="DK53" s="103"/>
      <c r="DL53" s="103"/>
      <c r="DM53" s="103"/>
      <c r="DN53" s="103"/>
      <c r="DO53" s="103"/>
      <c r="DP53" s="103"/>
      <c r="DQ53" s="103"/>
      <c r="DR53" s="103"/>
      <c r="DS53" s="103"/>
      <c r="DT53" s="103"/>
      <c r="DU53" s="103"/>
      <c r="DV53" s="103"/>
      <c r="DW53" s="103"/>
      <c r="DX53" s="103"/>
      <c r="DY53" s="103"/>
      <c r="DZ53" s="103"/>
      <c r="EA53" s="103"/>
      <c r="EB53" s="103"/>
      <c r="EC53" s="103"/>
      <c r="ED53" s="103"/>
      <c r="EE53" s="103"/>
      <c r="EF53" s="103"/>
      <c r="EG53" s="103"/>
      <c r="EH53" s="103"/>
      <c r="EI53" s="103"/>
      <c r="EJ53" s="103"/>
      <c r="EK53" s="103"/>
      <c r="EL53" s="103"/>
      <c r="EM53" s="103"/>
      <c r="EN53" s="103"/>
      <c r="EO53" s="103"/>
      <c r="EP53" s="103"/>
      <c r="EQ53" s="103"/>
      <c r="ER53" s="103"/>
      <c r="ES53" s="103"/>
      <c r="ET53" s="103"/>
      <c r="EU53" s="103"/>
      <c r="EV53" s="103"/>
      <c r="EW53" s="103"/>
      <c r="EX53" s="103"/>
      <c r="EY53" s="103"/>
      <c r="EZ53" s="103"/>
      <c r="FA53" s="103"/>
      <c r="FB53" s="103"/>
      <c r="FC53" s="103"/>
      <c r="FD53" s="103"/>
      <c r="FE53" s="103"/>
      <c r="FF53" s="103"/>
      <c r="FG53" s="103"/>
      <c r="FH53" s="103"/>
      <c r="FI53" s="103"/>
      <c r="FJ53" s="103"/>
      <c r="FK53" s="103"/>
      <c r="FL53" s="103"/>
      <c r="FM53" s="103"/>
      <c r="FN53" s="103"/>
      <c r="FO53" s="103"/>
      <c r="FP53" s="103"/>
      <c r="FQ53" s="103"/>
      <c r="FR53" s="103"/>
      <c r="FS53" s="103"/>
      <c r="FT53" s="103"/>
      <c r="FU53" s="103"/>
      <c r="FV53" s="103"/>
      <c r="FW53" s="103"/>
      <c r="FX53" s="103"/>
      <c r="FY53" s="103"/>
      <c r="FZ53" s="103"/>
      <c r="GA53" s="103"/>
      <c r="GB53" s="103"/>
      <c r="GC53" s="103"/>
      <c r="GD53" s="103"/>
      <c r="GE53" s="103"/>
      <c r="GF53" s="103"/>
      <c r="GG53" s="103"/>
      <c r="GH53" s="103"/>
      <c r="GI53" s="103"/>
      <c r="GJ53" s="103"/>
      <c r="GK53" s="103"/>
      <c r="GL53" s="103"/>
      <c r="GM53" s="103"/>
      <c r="GN53" s="103"/>
      <c r="GO53" s="103"/>
      <c r="GP53" s="103"/>
      <c r="GQ53" s="103"/>
      <c r="GR53" s="103"/>
      <c r="GS53" s="103"/>
      <c r="GT53" s="103"/>
      <c r="GU53" s="103"/>
      <c r="GV53" s="103"/>
      <c r="GW53" s="103"/>
      <c r="GX53" s="103"/>
      <c r="GY53" s="103"/>
      <c r="GZ53" s="103"/>
      <c r="HA53" s="103"/>
      <c r="HB53" s="103"/>
      <c r="HC53" s="103"/>
      <c r="HD53" s="103"/>
      <c r="HE53" s="103"/>
      <c r="HF53" s="103"/>
      <c r="HG53" s="103"/>
      <c r="HH53" s="103"/>
      <c r="HI53" s="103"/>
      <c r="HJ53" s="103"/>
      <c r="HK53" s="103"/>
      <c r="HL53" s="103"/>
      <c r="HM53" s="103"/>
      <c r="HN53" s="103"/>
      <c r="HO53" s="103"/>
      <c r="HP53" s="103"/>
      <c r="HQ53" s="103"/>
      <c r="HR53" s="103"/>
      <c r="HS53" s="103"/>
      <c r="HT53" s="103"/>
      <c r="HU53" s="103"/>
      <c r="HV53" s="103"/>
      <c r="HW53" s="103"/>
      <c r="HX53" s="103"/>
      <c r="HY53" s="103"/>
      <c r="HZ53" s="103"/>
    </row>
    <row r="54" spans="1:234" s="108" customFormat="1" ht="18" customHeight="1">
      <c r="B54" s="93">
        <v>8</v>
      </c>
      <c r="C54" s="105" t="s">
        <v>87</v>
      </c>
      <c r="D54" s="106">
        <v>37254</v>
      </c>
      <c r="E54" s="107">
        <v>487.53879824985239</v>
      </c>
      <c r="F54" s="106">
        <v>1033</v>
      </c>
      <c r="G54" s="107">
        <v>789.12026137463693</v>
      </c>
      <c r="H54" s="106">
        <v>1324452</v>
      </c>
      <c r="I54" s="107">
        <v>1275.9007566903142</v>
      </c>
    </row>
    <row r="55" spans="1:234" s="108" customFormat="1" ht="18" customHeight="1">
      <c r="B55" s="93">
        <v>17</v>
      </c>
      <c r="C55" s="105" t="s">
        <v>179</v>
      </c>
      <c r="D55" s="106">
        <v>4463</v>
      </c>
      <c r="E55" s="107">
        <v>411.72472103965953</v>
      </c>
      <c r="F55" s="106">
        <v>55</v>
      </c>
      <c r="G55" s="107">
        <v>777.57945454545461</v>
      </c>
      <c r="H55" s="106">
        <v>163531</v>
      </c>
      <c r="I55" s="107">
        <v>1109.041639566811</v>
      </c>
    </row>
    <row r="56" spans="1:234" s="108" customFormat="1" ht="18" customHeight="1">
      <c r="B56" s="93">
        <v>25</v>
      </c>
      <c r="C56" s="105" t="s">
        <v>185</v>
      </c>
      <c r="D56" s="106">
        <v>3239</v>
      </c>
      <c r="E56" s="107">
        <v>431.33825563445504</v>
      </c>
      <c r="F56" s="106">
        <v>60</v>
      </c>
      <c r="G56" s="107">
        <v>688.0961666666667</v>
      </c>
      <c r="H56" s="106">
        <v>101255</v>
      </c>
      <c r="I56" s="107">
        <v>1062.2924446200186</v>
      </c>
    </row>
    <row r="57" spans="1:234" s="108" customFormat="1" ht="18" customHeight="1">
      <c r="B57" s="93">
        <v>43</v>
      </c>
      <c r="C57" s="105" t="s">
        <v>88</v>
      </c>
      <c r="D57" s="106">
        <v>5536</v>
      </c>
      <c r="E57" s="107">
        <v>436.81780527456647</v>
      </c>
      <c r="F57" s="106">
        <v>181</v>
      </c>
      <c r="G57" s="107">
        <v>680.96497237569065</v>
      </c>
      <c r="H57" s="106">
        <v>176559</v>
      </c>
      <c r="I57" s="107">
        <v>1159.1195370952491</v>
      </c>
    </row>
    <row r="58" spans="1:234" s="108" customFormat="1" ht="18" hidden="1" customHeight="1">
      <c r="B58" s="93"/>
      <c r="C58" s="105"/>
      <c r="D58" s="106"/>
      <c r="E58" s="107"/>
      <c r="F58" s="106"/>
      <c r="G58" s="107"/>
      <c r="H58" s="106"/>
      <c r="I58" s="107"/>
    </row>
    <row r="59" spans="1:234" s="104" customFormat="1" ht="18" customHeight="1">
      <c r="A59" s="103"/>
      <c r="B59" s="93"/>
      <c r="C59" s="99" t="s">
        <v>89</v>
      </c>
      <c r="D59" s="100">
        <v>37361</v>
      </c>
      <c r="E59" s="101">
        <v>449.37990524878899</v>
      </c>
      <c r="F59" s="100">
        <v>2642</v>
      </c>
      <c r="G59" s="101">
        <v>682.99855791067375</v>
      </c>
      <c r="H59" s="100">
        <v>1025251</v>
      </c>
      <c r="I59" s="101">
        <v>1096.1369273865621</v>
      </c>
      <c r="J59" s="102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3"/>
      <c r="AO59" s="103"/>
      <c r="AP59" s="103"/>
      <c r="AQ59" s="103"/>
      <c r="AR59" s="103"/>
      <c r="AS59" s="103"/>
      <c r="AT59" s="103"/>
      <c r="AU59" s="103"/>
      <c r="AV59" s="103"/>
      <c r="AW59" s="103"/>
      <c r="AX59" s="103"/>
      <c r="AY59" s="103"/>
      <c r="AZ59" s="103"/>
      <c r="BA59" s="103"/>
      <c r="BB59" s="103"/>
      <c r="BC59" s="103"/>
      <c r="BD59" s="103"/>
      <c r="BE59" s="103"/>
      <c r="BF59" s="103"/>
      <c r="BG59" s="103"/>
      <c r="BH59" s="103"/>
      <c r="BI59" s="103"/>
      <c r="BJ59" s="103"/>
      <c r="BK59" s="103"/>
      <c r="BL59" s="103"/>
      <c r="BM59" s="103"/>
      <c r="BN59" s="103"/>
      <c r="BO59" s="103"/>
      <c r="BP59" s="103"/>
      <c r="BQ59" s="103"/>
      <c r="BR59" s="103"/>
      <c r="BS59" s="103"/>
      <c r="BT59" s="103"/>
      <c r="BU59" s="103"/>
      <c r="BV59" s="103"/>
      <c r="BW59" s="103"/>
      <c r="BX59" s="103"/>
      <c r="BY59" s="103"/>
      <c r="BZ59" s="103"/>
      <c r="CA59" s="103"/>
      <c r="CB59" s="103"/>
      <c r="CC59" s="103"/>
      <c r="CD59" s="103"/>
      <c r="CE59" s="103"/>
      <c r="CF59" s="103"/>
      <c r="CG59" s="103"/>
      <c r="CH59" s="103"/>
      <c r="CI59" s="103"/>
      <c r="CJ59" s="103"/>
      <c r="CK59" s="103"/>
      <c r="CL59" s="103"/>
      <c r="CM59" s="103"/>
      <c r="CN59" s="103"/>
      <c r="CO59" s="103"/>
      <c r="CP59" s="103"/>
      <c r="CQ59" s="103"/>
      <c r="CR59" s="103"/>
      <c r="CS59" s="103"/>
      <c r="CT59" s="103"/>
      <c r="CU59" s="103"/>
      <c r="CV59" s="103"/>
      <c r="CW59" s="103"/>
      <c r="CX59" s="103"/>
      <c r="CY59" s="103"/>
      <c r="CZ59" s="103"/>
      <c r="DA59" s="103"/>
      <c r="DB59" s="103"/>
      <c r="DC59" s="103"/>
      <c r="DD59" s="103"/>
      <c r="DE59" s="103"/>
      <c r="DF59" s="103"/>
      <c r="DG59" s="103"/>
      <c r="DH59" s="103"/>
      <c r="DI59" s="103"/>
      <c r="DJ59" s="103"/>
      <c r="DK59" s="103"/>
      <c r="DL59" s="103"/>
      <c r="DM59" s="103"/>
      <c r="DN59" s="103"/>
      <c r="DO59" s="103"/>
      <c r="DP59" s="103"/>
      <c r="DQ59" s="103"/>
      <c r="DR59" s="103"/>
      <c r="DS59" s="103"/>
      <c r="DT59" s="103"/>
      <c r="DU59" s="103"/>
      <c r="DV59" s="103"/>
      <c r="DW59" s="103"/>
      <c r="DX59" s="103"/>
      <c r="DY59" s="103"/>
      <c r="DZ59" s="103"/>
      <c r="EA59" s="103"/>
      <c r="EB59" s="103"/>
      <c r="EC59" s="103"/>
      <c r="ED59" s="103"/>
      <c r="EE59" s="103"/>
      <c r="EF59" s="103"/>
      <c r="EG59" s="103"/>
      <c r="EH59" s="103"/>
      <c r="EI59" s="103"/>
      <c r="EJ59" s="103"/>
      <c r="EK59" s="103"/>
      <c r="EL59" s="103"/>
      <c r="EM59" s="103"/>
      <c r="EN59" s="103"/>
      <c r="EO59" s="103"/>
      <c r="EP59" s="103"/>
      <c r="EQ59" s="103"/>
      <c r="ER59" s="103"/>
      <c r="ES59" s="103"/>
      <c r="ET59" s="103"/>
      <c r="EU59" s="103"/>
      <c r="EV59" s="103"/>
      <c r="EW59" s="103"/>
      <c r="EX59" s="103"/>
      <c r="EY59" s="103"/>
      <c r="EZ59" s="103"/>
      <c r="FA59" s="103"/>
      <c r="FB59" s="103"/>
      <c r="FC59" s="103"/>
      <c r="FD59" s="103"/>
      <c r="FE59" s="103"/>
      <c r="FF59" s="103"/>
      <c r="FG59" s="103"/>
      <c r="FH59" s="103"/>
      <c r="FI59" s="103"/>
      <c r="FJ59" s="103"/>
      <c r="FK59" s="103"/>
      <c r="FL59" s="103"/>
      <c r="FM59" s="103"/>
      <c r="FN59" s="103"/>
      <c r="FO59" s="103"/>
      <c r="FP59" s="103"/>
      <c r="FQ59" s="103"/>
      <c r="FR59" s="103"/>
      <c r="FS59" s="103"/>
      <c r="FT59" s="103"/>
      <c r="FU59" s="103"/>
      <c r="FV59" s="103"/>
      <c r="FW59" s="103"/>
      <c r="FX59" s="103"/>
      <c r="FY59" s="103"/>
      <c r="FZ59" s="103"/>
      <c r="GA59" s="103"/>
      <c r="GB59" s="103"/>
      <c r="GC59" s="103"/>
      <c r="GD59" s="103"/>
      <c r="GE59" s="103"/>
      <c r="GF59" s="103"/>
      <c r="GG59" s="103"/>
      <c r="GH59" s="103"/>
      <c r="GI59" s="103"/>
      <c r="GJ59" s="103"/>
      <c r="GK59" s="103"/>
      <c r="GL59" s="103"/>
      <c r="GM59" s="103"/>
      <c r="GN59" s="103"/>
      <c r="GO59" s="103"/>
      <c r="GP59" s="103"/>
      <c r="GQ59" s="103"/>
      <c r="GR59" s="103"/>
      <c r="GS59" s="103"/>
      <c r="GT59" s="103"/>
      <c r="GU59" s="103"/>
      <c r="GV59" s="103"/>
      <c r="GW59" s="103"/>
      <c r="GX59" s="103"/>
      <c r="GY59" s="103"/>
      <c r="GZ59" s="103"/>
      <c r="HA59" s="103"/>
      <c r="HB59" s="103"/>
      <c r="HC59" s="103"/>
      <c r="HD59" s="103"/>
      <c r="HE59" s="103"/>
      <c r="HF59" s="103"/>
      <c r="HG59" s="103"/>
      <c r="HH59" s="103"/>
      <c r="HI59" s="103"/>
      <c r="HJ59" s="103"/>
      <c r="HK59" s="103"/>
      <c r="HL59" s="103"/>
      <c r="HM59" s="103"/>
      <c r="HN59" s="103"/>
      <c r="HO59" s="103"/>
      <c r="HP59" s="103"/>
      <c r="HQ59" s="103"/>
      <c r="HR59" s="103"/>
      <c r="HS59" s="103"/>
      <c r="HT59" s="103"/>
      <c r="HU59" s="103"/>
      <c r="HV59" s="103"/>
      <c r="HW59" s="103"/>
      <c r="HX59" s="103"/>
      <c r="HY59" s="103"/>
      <c r="HZ59" s="103"/>
    </row>
    <row r="60" spans="1:234" s="108" customFormat="1" ht="18" customHeight="1">
      <c r="B60" s="93">
        <v>3</v>
      </c>
      <c r="C60" s="105" t="s">
        <v>90</v>
      </c>
      <c r="D60" s="106">
        <v>12385</v>
      </c>
      <c r="E60" s="107">
        <v>420.54185870004039</v>
      </c>
      <c r="F60" s="106">
        <v>1231</v>
      </c>
      <c r="G60" s="107">
        <v>670.43418359057682</v>
      </c>
      <c r="H60" s="106">
        <v>332539</v>
      </c>
      <c r="I60" s="107">
        <v>1029.0575181256929</v>
      </c>
    </row>
    <row r="61" spans="1:234" s="108" customFormat="1" ht="18" customHeight="1">
      <c r="B61" s="93">
        <v>12</v>
      </c>
      <c r="C61" s="105" t="s">
        <v>91</v>
      </c>
      <c r="D61" s="106">
        <v>4492</v>
      </c>
      <c r="E61" s="107">
        <v>444.85479964381119</v>
      </c>
      <c r="F61" s="106">
        <v>240</v>
      </c>
      <c r="G61" s="107">
        <v>649.85525000000007</v>
      </c>
      <c r="H61" s="106">
        <v>135695</v>
      </c>
      <c r="I61" s="107">
        <v>1065.0126574302665</v>
      </c>
    </row>
    <row r="62" spans="1:234" s="108" customFormat="1" ht="18" customHeight="1">
      <c r="B62" s="93">
        <v>46</v>
      </c>
      <c r="C62" s="105" t="s">
        <v>92</v>
      </c>
      <c r="D62" s="106">
        <v>20484</v>
      </c>
      <c r="E62" s="107">
        <v>467.80823862526847</v>
      </c>
      <c r="F62" s="106">
        <v>1171</v>
      </c>
      <c r="G62" s="107">
        <v>702.9995303159692</v>
      </c>
      <c r="H62" s="106">
        <v>557017</v>
      </c>
      <c r="I62" s="107">
        <v>1143.7655051282102</v>
      </c>
    </row>
    <row r="63" spans="1:234" s="108" customFormat="1" ht="18" hidden="1" customHeight="1">
      <c r="B63" s="93"/>
      <c r="C63" s="105"/>
      <c r="D63" s="106"/>
      <c r="E63" s="107"/>
      <c r="F63" s="106"/>
      <c r="G63" s="107"/>
      <c r="H63" s="106"/>
      <c r="I63" s="107"/>
    </row>
    <row r="64" spans="1:234" s="104" customFormat="1" ht="18" customHeight="1">
      <c r="A64" s="103"/>
      <c r="B64" s="93"/>
      <c r="C64" s="99" t="s">
        <v>93</v>
      </c>
      <c r="D64" s="100">
        <v>9556</v>
      </c>
      <c r="E64" s="101">
        <v>466.75343763080781</v>
      </c>
      <c r="F64" s="100">
        <v>2087</v>
      </c>
      <c r="G64" s="101">
        <v>614.21760900814559</v>
      </c>
      <c r="H64" s="100">
        <v>234035</v>
      </c>
      <c r="I64" s="101">
        <v>992.3697211100905</v>
      </c>
      <c r="J64" s="102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3"/>
      <c r="AN64" s="103"/>
      <c r="AO64" s="103"/>
      <c r="AP64" s="103"/>
      <c r="AQ64" s="103"/>
      <c r="AR64" s="103"/>
      <c r="AS64" s="103"/>
      <c r="AT64" s="103"/>
      <c r="AU64" s="103"/>
      <c r="AV64" s="103"/>
      <c r="AW64" s="103"/>
      <c r="AX64" s="103"/>
      <c r="AY64" s="103"/>
      <c r="AZ64" s="103"/>
      <c r="BA64" s="103"/>
      <c r="BB64" s="103"/>
      <c r="BC64" s="103"/>
      <c r="BD64" s="103"/>
      <c r="BE64" s="103"/>
      <c r="BF64" s="103"/>
      <c r="BG64" s="103"/>
      <c r="BH64" s="103"/>
      <c r="BI64" s="103"/>
      <c r="BJ64" s="103"/>
      <c r="BK64" s="103"/>
      <c r="BL64" s="103"/>
      <c r="BM64" s="103"/>
      <c r="BN64" s="103"/>
      <c r="BO64" s="103"/>
      <c r="BP64" s="103"/>
      <c r="BQ64" s="103"/>
      <c r="BR64" s="103"/>
      <c r="BS64" s="103"/>
      <c r="BT64" s="103"/>
      <c r="BU64" s="103"/>
      <c r="BV64" s="103"/>
      <c r="BW64" s="103"/>
      <c r="BX64" s="103"/>
      <c r="BY64" s="103"/>
      <c r="BZ64" s="103"/>
      <c r="CA64" s="103"/>
      <c r="CB64" s="103"/>
      <c r="CC64" s="103"/>
      <c r="CD64" s="103"/>
      <c r="CE64" s="103"/>
      <c r="CF64" s="103"/>
      <c r="CG64" s="103"/>
      <c r="CH64" s="103"/>
      <c r="CI64" s="103"/>
      <c r="CJ64" s="103"/>
      <c r="CK64" s="103"/>
      <c r="CL64" s="103"/>
      <c r="CM64" s="103"/>
      <c r="CN64" s="103"/>
      <c r="CO64" s="103"/>
      <c r="CP64" s="103"/>
      <c r="CQ64" s="103"/>
      <c r="CR64" s="103"/>
      <c r="CS64" s="103"/>
      <c r="CT64" s="103"/>
      <c r="CU64" s="103"/>
      <c r="CV64" s="103"/>
      <c r="CW64" s="103"/>
      <c r="CX64" s="103"/>
      <c r="CY64" s="103"/>
      <c r="CZ64" s="103"/>
      <c r="DA64" s="103"/>
      <c r="DB64" s="103"/>
      <c r="DC64" s="103"/>
      <c r="DD64" s="103"/>
      <c r="DE64" s="103"/>
      <c r="DF64" s="103"/>
      <c r="DG64" s="103"/>
      <c r="DH64" s="103"/>
      <c r="DI64" s="103"/>
      <c r="DJ64" s="103"/>
      <c r="DK64" s="103"/>
      <c r="DL64" s="103"/>
      <c r="DM64" s="103"/>
      <c r="DN64" s="103"/>
      <c r="DO64" s="103"/>
      <c r="DP64" s="103"/>
      <c r="DQ64" s="103"/>
      <c r="DR64" s="103"/>
      <c r="DS64" s="103"/>
      <c r="DT64" s="103"/>
      <c r="DU64" s="103"/>
      <c r="DV64" s="103"/>
      <c r="DW64" s="103"/>
      <c r="DX64" s="103"/>
      <c r="DY64" s="103"/>
      <c r="DZ64" s="103"/>
      <c r="EA64" s="103"/>
      <c r="EB64" s="103"/>
      <c r="EC64" s="103"/>
      <c r="ED64" s="103"/>
      <c r="EE64" s="103"/>
      <c r="EF64" s="103"/>
      <c r="EG64" s="103"/>
      <c r="EH64" s="103"/>
      <c r="EI64" s="103"/>
      <c r="EJ64" s="103"/>
      <c r="EK64" s="103"/>
      <c r="EL64" s="103"/>
      <c r="EM64" s="103"/>
      <c r="EN64" s="103"/>
      <c r="EO64" s="103"/>
      <c r="EP64" s="103"/>
      <c r="EQ64" s="103"/>
      <c r="ER64" s="103"/>
      <c r="ES64" s="103"/>
      <c r="ET64" s="103"/>
      <c r="EU64" s="103"/>
      <c r="EV64" s="103"/>
      <c r="EW64" s="103"/>
      <c r="EX64" s="103"/>
      <c r="EY64" s="103"/>
      <c r="EZ64" s="103"/>
      <c r="FA64" s="103"/>
      <c r="FB64" s="103"/>
      <c r="FC64" s="103"/>
      <c r="FD64" s="103"/>
      <c r="FE64" s="103"/>
      <c r="FF64" s="103"/>
      <c r="FG64" s="103"/>
      <c r="FH64" s="103"/>
      <c r="FI64" s="103"/>
      <c r="FJ64" s="103"/>
      <c r="FK64" s="103"/>
      <c r="FL64" s="103"/>
      <c r="FM64" s="103"/>
      <c r="FN64" s="103"/>
      <c r="FO64" s="103"/>
      <c r="FP64" s="103"/>
      <c r="FQ64" s="103"/>
      <c r="FR64" s="103"/>
      <c r="FS64" s="103"/>
      <c r="FT64" s="103"/>
      <c r="FU64" s="103"/>
      <c r="FV64" s="103"/>
      <c r="FW64" s="103"/>
      <c r="FX64" s="103"/>
      <c r="FY64" s="103"/>
      <c r="FZ64" s="103"/>
      <c r="GA64" s="103"/>
      <c r="GB64" s="103"/>
      <c r="GC64" s="103"/>
      <c r="GD64" s="103"/>
      <c r="GE64" s="103"/>
      <c r="GF64" s="103"/>
      <c r="GG64" s="103"/>
      <c r="GH64" s="103"/>
      <c r="GI64" s="103"/>
      <c r="GJ64" s="103"/>
      <c r="GK64" s="103"/>
      <c r="GL64" s="103"/>
      <c r="GM64" s="103"/>
      <c r="GN64" s="103"/>
      <c r="GO64" s="103"/>
      <c r="GP64" s="103"/>
      <c r="GQ64" s="103"/>
      <c r="GR64" s="103"/>
      <c r="GS64" s="103"/>
      <c r="GT64" s="103"/>
      <c r="GU64" s="103"/>
      <c r="GV64" s="103"/>
      <c r="GW64" s="103"/>
      <c r="GX64" s="103"/>
      <c r="GY64" s="103"/>
      <c r="GZ64" s="103"/>
      <c r="HA64" s="103"/>
      <c r="HB64" s="103"/>
      <c r="HC64" s="103"/>
      <c r="HD64" s="103"/>
      <c r="HE64" s="103"/>
      <c r="HF64" s="103"/>
      <c r="HG64" s="103"/>
      <c r="HH64" s="103"/>
      <c r="HI64" s="103"/>
      <c r="HJ64" s="103"/>
      <c r="HK64" s="103"/>
      <c r="HL64" s="103"/>
      <c r="HM64" s="103"/>
      <c r="HN64" s="103"/>
      <c r="HO64" s="103"/>
      <c r="HP64" s="103"/>
      <c r="HQ64" s="103"/>
      <c r="HR64" s="103"/>
      <c r="HS64" s="103"/>
      <c r="HT64" s="103"/>
      <c r="HU64" s="103"/>
      <c r="HV64" s="103"/>
      <c r="HW64" s="103"/>
      <c r="HX64" s="103"/>
      <c r="HY64" s="103"/>
      <c r="HZ64" s="103"/>
    </row>
    <row r="65" spans="1:234" s="108" customFormat="1" ht="18" customHeight="1">
      <c r="B65" s="93">
        <v>6</v>
      </c>
      <c r="C65" s="105" t="s">
        <v>94</v>
      </c>
      <c r="D65" s="106">
        <v>6125</v>
      </c>
      <c r="E65" s="107">
        <v>464.1631118367348</v>
      </c>
      <c r="F65" s="106">
        <v>1456</v>
      </c>
      <c r="G65" s="107">
        <v>610.33060439560427</v>
      </c>
      <c r="H65" s="106">
        <v>137270</v>
      </c>
      <c r="I65" s="107">
        <v>998.75002913965238</v>
      </c>
    </row>
    <row r="66" spans="1:234" s="108" customFormat="1" ht="18" customHeight="1">
      <c r="B66" s="93">
        <v>10</v>
      </c>
      <c r="C66" s="105" t="s">
        <v>95</v>
      </c>
      <c r="D66" s="106">
        <v>3431</v>
      </c>
      <c r="E66" s="107">
        <v>471.37767123287671</v>
      </c>
      <c r="F66" s="106">
        <v>631</v>
      </c>
      <c r="G66" s="107">
        <v>623.18667194928696</v>
      </c>
      <c r="H66" s="106">
        <v>96765</v>
      </c>
      <c r="I66" s="107">
        <v>983.31867080039217</v>
      </c>
    </row>
    <row r="67" spans="1:234" s="108" customFormat="1" ht="18" hidden="1" customHeight="1">
      <c r="B67" s="93"/>
      <c r="C67" s="105"/>
      <c r="D67" s="106"/>
      <c r="E67" s="107"/>
      <c r="F67" s="106"/>
      <c r="G67" s="107"/>
      <c r="H67" s="106"/>
      <c r="I67" s="107"/>
    </row>
    <row r="68" spans="1:234" s="104" customFormat="1" ht="18" customHeight="1">
      <c r="A68" s="103"/>
      <c r="B68" s="93"/>
      <c r="C68" s="99" t="s">
        <v>96</v>
      </c>
      <c r="D68" s="100">
        <v>23236</v>
      </c>
      <c r="E68" s="101">
        <v>471.67533998967116</v>
      </c>
      <c r="F68" s="100">
        <v>6834</v>
      </c>
      <c r="G68" s="101">
        <v>616.8057477319287</v>
      </c>
      <c r="H68" s="100">
        <v>770119</v>
      </c>
      <c r="I68" s="101">
        <v>1015.7751091974096</v>
      </c>
      <c r="J68" s="102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3"/>
      <c r="AB68" s="103"/>
      <c r="AC68" s="103"/>
      <c r="AD68" s="103"/>
      <c r="AE68" s="103"/>
      <c r="AF68" s="103"/>
      <c r="AG68" s="103"/>
      <c r="AH68" s="103"/>
      <c r="AI68" s="103"/>
      <c r="AJ68" s="103"/>
      <c r="AK68" s="103"/>
      <c r="AL68" s="103"/>
      <c r="AM68" s="103"/>
      <c r="AN68" s="103"/>
      <c r="AO68" s="103"/>
      <c r="AP68" s="103"/>
      <c r="AQ68" s="103"/>
      <c r="AR68" s="103"/>
      <c r="AS68" s="103"/>
      <c r="AT68" s="103"/>
      <c r="AU68" s="103"/>
      <c r="AV68" s="103"/>
      <c r="AW68" s="103"/>
      <c r="AX68" s="103"/>
      <c r="AY68" s="103"/>
      <c r="AZ68" s="103"/>
      <c r="BA68" s="103"/>
      <c r="BB68" s="103"/>
      <c r="BC68" s="103"/>
      <c r="BD68" s="103"/>
      <c r="BE68" s="103"/>
      <c r="BF68" s="103"/>
      <c r="BG68" s="103"/>
      <c r="BH68" s="103"/>
      <c r="BI68" s="103"/>
      <c r="BJ68" s="103"/>
      <c r="BK68" s="103"/>
      <c r="BL68" s="103"/>
      <c r="BM68" s="103"/>
      <c r="BN68" s="103"/>
      <c r="BO68" s="103"/>
      <c r="BP68" s="103"/>
      <c r="BQ68" s="103"/>
      <c r="BR68" s="103"/>
      <c r="BS68" s="103"/>
      <c r="BT68" s="103"/>
      <c r="BU68" s="103"/>
      <c r="BV68" s="103"/>
      <c r="BW68" s="103"/>
      <c r="BX68" s="103"/>
      <c r="BY68" s="103"/>
      <c r="BZ68" s="103"/>
      <c r="CA68" s="103"/>
      <c r="CB68" s="103"/>
      <c r="CC68" s="103"/>
      <c r="CD68" s="103"/>
      <c r="CE68" s="103"/>
      <c r="CF68" s="103"/>
      <c r="CG68" s="103"/>
      <c r="CH68" s="103"/>
      <c r="CI68" s="103"/>
      <c r="CJ68" s="103"/>
      <c r="CK68" s="103"/>
      <c r="CL68" s="103"/>
      <c r="CM68" s="103"/>
      <c r="CN68" s="103"/>
      <c r="CO68" s="103"/>
      <c r="CP68" s="103"/>
      <c r="CQ68" s="103"/>
      <c r="CR68" s="103"/>
      <c r="CS68" s="103"/>
      <c r="CT68" s="103"/>
      <c r="CU68" s="103"/>
      <c r="CV68" s="103"/>
      <c r="CW68" s="103"/>
      <c r="CX68" s="103"/>
      <c r="CY68" s="103"/>
      <c r="CZ68" s="103"/>
      <c r="DA68" s="103"/>
      <c r="DB68" s="103"/>
      <c r="DC68" s="103"/>
      <c r="DD68" s="103"/>
      <c r="DE68" s="103"/>
      <c r="DF68" s="103"/>
      <c r="DG68" s="103"/>
      <c r="DH68" s="103"/>
      <c r="DI68" s="103"/>
      <c r="DJ68" s="103"/>
      <c r="DK68" s="103"/>
      <c r="DL68" s="103"/>
      <c r="DM68" s="103"/>
      <c r="DN68" s="103"/>
      <c r="DO68" s="103"/>
      <c r="DP68" s="103"/>
      <c r="DQ68" s="103"/>
      <c r="DR68" s="103"/>
      <c r="DS68" s="103"/>
      <c r="DT68" s="103"/>
      <c r="DU68" s="103"/>
      <c r="DV68" s="103"/>
      <c r="DW68" s="103"/>
      <c r="DX68" s="103"/>
      <c r="DY68" s="103"/>
      <c r="DZ68" s="103"/>
      <c r="EA68" s="103"/>
      <c r="EB68" s="103"/>
      <c r="EC68" s="103"/>
      <c r="ED68" s="103"/>
      <c r="EE68" s="103"/>
      <c r="EF68" s="103"/>
      <c r="EG68" s="103"/>
      <c r="EH68" s="103"/>
      <c r="EI68" s="103"/>
      <c r="EJ68" s="103"/>
      <c r="EK68" s="103"/>
      <c r="EL68" s="103"/>
      <c r="EM68" s="103"/>
      <c r="EN68" s="103"/>
      <c r="EO68" s="103"/>
      <c r="EP68" s="103"/>
      <c r="EQ68" s="103"/>
      <c r="ER68" s="103"/>
      <c r="ES68" s="103"/>
      <c r="ET68" s="103"/>
      <c r="EU68" s="103"/>
      <c r="EV68" s="103"/>
      <c r="EW68" s="103"/>
      <c r="EX68" s="103"/>
      <c r="EY68" s="103"/>
      <c r="EZ68" s="103"/>
      <c r="FA68" s="103"/>
      <c r="FB68" s="103"/>
      <c r="FC68" s="103"/>
      <c r="FD68" s="103"/>
      <c r="FE68" s="103"/>
      <c r="FF68" s="103"/>
      <c r="FG68" s="103"/>
      <c r="FH68" s="103"/>
      <c r="FI68" s="103"/>
      <c r="FJ68" s="103"/>
      <c r="FK68" s="103"/>
      <c r="FL68" s="103"/>
      <c r="FM68" s="103"/>
      <c r="FN68" s="103"/>
      <c r="FO68" s="103"/>
      <c r="FP68" s="103"/>
      <c r="FQ68" s="103"/>
      <c r="FR68" s="103"/>
      <c r="FS68" s="103"/>
      <c r="FT68" s="103"/>
      <c r="FU68" s="103"/>
      <c r="FV68" s="103"/>
      <c r="FW68" s="103"/>
      <c r="FX68" s="103"/>
      <c r="FY68" s="103"/>
      <c r="FZ68" s="103"/>
      <c r="GA68" s="103"/>
      <c r="GB68" s="103"/>
      <c r="GC68" s="103"/>
      <c r="GD68" s="103"/>
      <c r="GE68" s="103"/>
      <c r="GF68" s="103"/>
      <c r="GG68" s="103"/>
      <c r="GH68" s="103"/>
      <c r="GI68" s="103"/>
      <c r="GJ68" s="103"/>
      <c r="GK68" s="103"/>
      <c r="GL68" s="103"/>
      <c r="GM68" s="103"/>
      <c r="GN68" s="103"/>
      <c r="GO68" s="103"/>
      <c r="GP68" s="103"/>
      <c r="GQ68" s="103"/>
      <c r="GR68" s="103"/>
      <c r="GS68" s="103"/>
      <c r="GT68" s="103"/>
      <c r="GU68" s="103"/>
      <c r="GV68" s="103"/>
      <c r="GW68" s="103"/>
      <c r="GX68" s="103"/>
      <c r="GY68" s="103"/>
      <c r="GZ68" s="103"/>
      <c r="HA68" s="103"/>
      <c r="HB68" s="103"/>
      <c r="HC68" s="103"/>
      <c r="HD68" s="103"/>
      <c r="HE68" s="103"/>
      <c r="HF68" s="103"/>
      <c r="HG68" s="103"/>
      <c r="HH68" s="103"/>
      <c r="HI68" s="103"/>
      <c r="HJ68" s="103"/>
      <c r="HK68" s="103"/>
      <c r="HL68" s="103"/>
      <c r="HM68" s="103"/>
      <c r="HN68" s="103"/>
      <c r="HO68" s="103"/>
      <c r="HP68" s="103"/>
      <c r="HQ68" s="103"/>
      <c r="HR68" s="103"/>
      <c r="HS68" s="103"/>
      <c r="HT68" s="103"/>
      <c r="HU68" s="103"/>
      <c r="HV68" s="103"/>
      <c r="HW68" s="103"/>
      <c r="HX68" s="103"/>
      <c r="HY68" s="103"/>
      <c r="HZ68" s="103"/>
    </row>
    <row r="69" spans="1:234" s="108" customFormat="1" ht="18" customHeight="1">
      <c r="B69" s="93">
        <v>15</v>
      </c>
      <c r="C69" s="105" t="s">
        <v>180</v>
      </c>
      <c r="D69" s="106">
        <v>9204</v>
      </c>
      <c r="E69" s="107">
        <v>487.04924489352447</v>
      </c>
      <c r="F69" s="106">
        <v>2453</v>
      </c>
      <c r="G69" s="107">
        <v>637.03283326538929</v>
      </c>
      <c r="H69" s="106">
        <v>303294</v>
      </c>
      <c r="I69" s="107">
        <v>1065.7509255046257</v>
      </c>
    </row>
    <row r="70" spans="1:234" s="108" customFormat="1" ht="18" customHeight="1">
      <c r="B70" s="93">
        <v>27</v>
      </c>
      <c r="C70" s="105" t="s">
        <v>97</v>
      </c>
      <c r="D70" s="106">
        <v>2990</v>
      </c>
      <c r="E70" s="107">
        <v>468.98114046822747</v>
      </c>
      <c r="F70" s="106">
        <v>1025</v>
      </c>
      <c r="G70" s="107">
        <v>568.89372682926819</v>
      </c>
      <c r="H70" s="106">
        <v>113849</v>
      </c>
      <c r="I70" s="107">
        <v>914.50749141406573</v>
      </c>
    </row>
    <row r="71" spans="1:234" s="108" customFormat="1" ht="18" customHeight="1">
      <c r="B71" s="93">
        <v>32</v>
      </c>
      <c r="C71" s="105" t="s">
        <v>181</v>
      </c>
      <c r="D71" s="106">
        <v>2765</v>
      </c>
      <c r="E71" s="107">
        <v>454.21317902350813</v>
      </c>
      <c r="F71" s="106">
        <v>1206</v>
      </c>
      <c r="G71" s="107">
        <v>578.78096185737979</v>
      </c>
      <c r="H71" s="106">
        <v>106694</v>
      </c>
      <c r="I71" s="107">
        <v>880.91434204360144</v>
      </c>
    </row>
    <row r="72" spans="1:234" s="108" customFormat="1" ht="18" customHeight="1">
      <c r="B72" s="93">
        <v>36</v>
      </c>
      <c r="C72" s="105" t="s">
        <v>98</v>
      </c>
      <c r="D72" s="106">
        <v>8277</v>
      </c>
      <c r="E72" s="107">
        <v>461.38623897547416</v>
      </c>
      <c r="F72" s="106">
        <v>2150</v>
      </c>
      <c r="G72" s="107">
        <v>637.89908372093021</v>
      </c>
      <c r="H72" s="106">
        <v>246282</v>
      </c>
      <c r="I72" s="107">
        <v>1059.4676505794173</v>
      </c>
    </row>
    <row r="73" spans="1:234" s="108" customFormat="1" ht="18" hidden="1" customHeight="1">
      <c r="B73" s="93"/>
      <c r="C73" s="105"/>
      <c r="D73" s="106"/>
      <c r="E73" s="107"/>
      <c r="F73" s="106"/>
      <c r="G73" s="107"/>
      <c r="H73" s="106"/>
      <c r="I73" s="107"/>
    </row>
    <row r="74" spans="1:234" s="104" customFormat="1" ht="18" customHeight="1">
      <c r="A74" s="103"/>
      <c r="B74" s="93">
        <v>28</v>
      </c>
      <c r="C74" s="99" t="s">
        <v>99</v>
      </c>
      <c r="D74" s="100">
        <v>35899</v>
      </c>
      <c r="E74" s="101">
        <v>512.78666174545253</v>
      </c>
      <c r="F74" s="100">
        <v>2750</v>
      </c>
      <c r="G74" s="101">
        <v>790.90690545454538</v>
      </c>
      <c r="H74" s="100">
        <v>1219290</v>
      </c>
      <c r="I74" s="101">
        <v>1388.070746114543</v>
      </c>
      <c r="J74" s="102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3"/>
      <c r="Z74" s="103"/>
      <c r="AA74" s="103"/>
      <c r="AB74" s="103"/>
      <c r="AC74" s="103"/>
      <c r="AD74" s="103"/>
      <c r="AE74" s="103"/>
      <c r="AF74" s="103"/>
      <c r="AG74" s="103"/>
      <c r="AH74" s="103"/>
      <c r="AI74" s="103"/>
      <c r="AJ74" s="103"/>
      <c r="AK74" s="103"/>
      <c r="AL74" s="103"/>
      <c r="AM74" s="103"/>
      <c r="AN74" s="103"/>
      <c r="AO74" s="103"/>
      <c r="AP74" s="103"/>
      <c r="AQ74" s="103"/>
      <c r="AR74" s="103"/>
      <c r="AS74" s="103"/>
      <c r="AT74" s="103"/>
      <c r="AU74" s="103"/>
      <c r="AV74" s="103"/>
      <c r="AW74" s="103"/>
      <c r="AX74" s="103"/>
      <c r="AY74" s="103"/>
      <c r="AZ74" s="103"/>
      <c r="BA74" s="103"/>
      <c r="BB74" s="103"/>
      <c r="BC74" s="103"/>
      <c r="BD74" s="103"/>
      <c r="BE74" s="103"/>
      <c r="BF74" s="103"/>
      <c r="BG74" s="103"/>
      <c r="BH74" s="103"/>
      <c r="BI74" s="103"/>
      <c r="BJ74" s="103"/>
      <c r="BK74" s="103"/>
      <c r="BL74" s="103"/>
      <c r="BM74" s="103"/>
      <c r="BN74" s="103"/>
      <c r="BO74" s="103"/>
      <c r="BP74" s="103"/>
      <c r="BQ74" s="103"/>
      <c r="BR74" s="103"/>
      <c r="BS74" s="103"/>
      <c r="BT74" s="103"/>
      <c r="BU74" s="103"/>
      <c r="BV74" s="103"/>
      <c r="BW74" s="103"/>
      <c r="BX74" s="103"/>
      <c r="BY74" s="103"/>
      <c r="BZ74" s="103"/>
      <c r="CA74" s="103"/>
      <c r="CB74" s="103"/>
      <c r="CC74" s="103"/>
      <c r="CD74" s="103"/>
      <c r="CE74" s="103"/>
      <c r="CF74" s="103"/>
      <c r="CG74" s="103"/>
      <c r="CH74" s="103"/>
      <c r="CI74" s="103"/>
      <c r="CJ74" s="103"/>
      <c r="CK74" s="103"/>
      <c r="CL74" s="103"/>
      <c r="CM74" s="103"/>
      <c r="CN74" s="103"/>
      <c r="CO74" s="103"/>
      <c r="CP74" s="103"/>
      <c r="CQ74" s="103"/>
      <c r="CR74" s="103"/>
      <c r="CS74" s="103"/>
      <c r="CT74" s="103"/>
      <c r="CU74" s="103"/>
      <c r="CV74" s="103"/>
      <c r="CW74" s="103"/>
      <c r="CX74" s="103"/>
      <c r="CY74" s="103"/>
      <c r="CZ74" s="103"/>
      <c r="DA74" s="103"/>
      <c r="DB74" s="103"/>
      <c r="DC74" s="103"/>
      <c r="DD74" s="103"/>
      <c r="DE74" s="103"/>
      <c r="DF74" s="103"/>
      <c r="DG74" s="103"/>
      <c r="DH74" s="103"/>
      <c r="DI74" s="103"/>
      <c r="DJ74" s="103"/>
      <c r="DK74" s="103"/>
      <c r="DL74" s="103"/>
      <c r="DM74" s="103"/>
      <c r="DN74" s="103"/>
      <c r="DO74" s="103"/>
      <c r="DP74" s="103"/>
      <c r="DQ74" s="103"/>
      <c r="DR74" s="103"/>
      <c r="DS74" s="103"/>
      <c r="DT74" s="103"/>
      <c r="DU74" s="103"/>
      <c r="DV74" s="103"/>
      <c r="DW74" s="103"/>
      <c r="DX74" s="103"/>
      <c r="DY74" s="103"/>
      <c r="DZ74" s="103"/>
      <c r="EA74" s="103"/>
      <c r="EB74" s="103"/>
      <c r="EC74" s="103"/>
      <c r="ED74" s="103"/>
      <c r="EE74" s="103"/>
      <c r="EF74" s="103"/>
      <c r="EG74" s="103"/>
      <c r="EH74" s="103"/>
      <c r="EI74" s="103"/>
      <c r="EJ74" s="103"/>
      <c r="EK74" s="103"/>
      <c r="EL74" s="103"/>
      <c r="EM74" s="103"/>
      <c r="EN74" s="103"/>
      <c r="EO74" s="103"/>
      <c r="EP74" s="103"/>
      <c r="EQ74" s="103"/>
      <c r="ER74" s="103"/>
      <c r="ES74" s="103"/>
      <c r="ET74" s="103"/>
      <c r="EU74" s="103"/>
      <c r="EV74" s="103"/>
      <c r="EW74" s="103"/>
      <c r="EX74" s="103"/>
      <c r="EY74" s="103"/>
      <c r="EZ74" s="103"/>
      <c r="FA74" s="103"/>
      <c r="FB74" s="103"/>
      <c r="FC74" s="103"/>
      <c r="FD74" s="103"/>
      <c r="FE74" s="103"/>
      <c r="FF74" s="103"/>
      <c r="FG74" s="103"/>
      <c r="FH74" s="103"/>
      <c r="FI74" s="103"/>
      <c r="FJ74" s="103"/>
      <c r="FK74" s="103"/>
      <c r="FL74" s="103"/>
      <c r="FM74" s="103"/>
      <c r="FN74" s="103"/>
      <c r="FO74" s="103"/>
      <c r="FP74" s="103"/>
      <c r="FQ74" s="103"/>
      <c r="FR74" s="103"/>
      <c r="FS74" s="103"/>
      <c r="FT74" s="103"/>
      <c r="FU74" s="103"/>
      <c r="FV74" s="103"/>
      <c r="FW74" s="103"/>
      <c r="FX74" s="103"/>
      <c r="FY74" s="103"/>
      <c r="FZ74" s="103"/>
      <c r="GA74" s="103"/>
      <c r="GB74" s="103"/>
      <c r="GC74" s="103"/>
      <c r="GD74" s="103"/>
      <c r="GE74" s="103"/>
      <c r="GF74" s="103"/>
      <c r="GG74" s="103"/>
      <c r="GH74" s="103"/>
      <c r="GI74" s="103"/>
      <c r="GJ74" s="103"/>
      <c r="GK74" s="103"/>
      <c r="GL74" s="103"/>
      <c r="GM74" s="103"/>
      <c r="GN74" s="103"/>
      <c r="GO74" s="103"/>
      <c r="GP74" s="103"/>
      <c r="GQ74" s="103"/>
      <c r="GR74" s="103"/>
      <c r="GS74" s="103"/>
      <c r="GT74" s="103"/>
      <c r="GU74" s="103"/>
      <c r="GV74" s="103"/>
      <c r="GW74" s="103"/>
      <c r="GX74" s="103"/>
      <c r="GY74" s="103"/>
      <c r="GZ74" s="103"/>
      <c r="HA74" s="103"/>
      <c r="HB74" s="103"/>
      <c r="HC74" s="103"/>
      <c r="HD74" s="103"/>
      <c r="HE74" s="103"/>
      <c r="HF74" s="103"/>
      <c r="HG74" s="103"/>
      <c r="HH74" s="103"/>
      <c r="HI74" s="103"/>
      <c r="HJ74" s="103"/>
      <c r="HK74" s="103"/>
      <c r="HL74" s="103"/>
      <c r="HM74" s="103"/>
      <c r="HN74" s="103"/>
      <c r="HO74" s="103"/>
      <c r="HP74" s="103"/>
      <c r="HQ74" s="103"/>
      <c r="HR74" s="103"/>
      <c r="HS74" s="103"/>
      <c r="HT74" s="103"/>
      <c r="HU74" s="103"/>
      <c r="HV74" s="103"/>
      <c r="HW74" s="103"/>
      <c r="HX74" s="103"/>
      <c r="HY74" s="103"/>
      <c r="HZ74" s="103"/>
    </row>
    <row r="75" spans="1:234" s="104" customFormat="1" ht="18" hidden="1" customHeight="1">
      <c r="A75" s="103"/>
      <c r="B75" s="93"/>
      <c r="C75" s="99"/>
      <c r="D75" s="100"/>
      <c r="E75" s="101"/>
      <c r="F75" s="100"/>
      <c r="G75" s="101"/>
      <c r="H75" s="100"/>
      <c r="I75" s="101"/>
      <c r="J75" s="102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3"/>
      <c r="Z75" s="103"/>
      <c r="AA75" s="103"/>
      <c r="AB75" s="103"/>
      <c r="AC75" s="103"/>
      <c r="AD75" s="103"/>
      <c r="AE75" s="103"/>
      <c r="AF75" s="103"/>
      <c r="AG75" s="103"/>
      <c r="AH75" s="103"/>
      <c r="AI75" s="103"/>
      <c r="AJ75" s="103"/>
      <c r="AK75" s="103"/>
      <c r="AL75" s="103"/>
      <c r="AM75" s="103"/>
      <c r="AN75" s="103"/>
      <c r="AO75" s="103"/>
      <c r="AP75" s="103"/>
      <c r="AQ75" s="103"/>
      <c r="AR75" s="103"/>
      <c r="AS75" s="103"/>
      <c r="AT75" s="103"/>
      <c r="AU75" s="103"/>
      <c r="AV75" s="103"/>
      <c r="AW75" s="103"/>
      <c r="AX75" s="103"/>
      <c r="AY75" s="103"/>
      <c r="AZ75" s="103"/>
      <c r="BA75" s="103"/>
      <c r="BB75" s="103"/>
      <c r="BC75" s="103"/>
      <c r="BD75" s="103"/>
      <c r="BE75" s="103"/>
      <c r="BF75" s="103"/>
      <c r="BG75" s="103"/>
      <c r="BH75" s="103"/>
      <c r="BI75" s="103"/>
      <c r="BJ75" s="103"/>
      <c r="BK75" s="103"/>
      <c r="BL75" s="103"/>
      <c r="BM75" s="103"/>
      <c r="BN75" s="103"/>
      <c r="BO75" s="103"/>
      <c r="BP75" s="103"/>
      <c r="BQ75" s="103"/>
      <c r="BR75" s="103"/>
      <c r="BS75" s="103"/>
      <c r="BT75" s="103"/>
      <c r="BU75" s="103"/>
      <c r="BV75" s="103"/>
      <c r="BW75" s="103"/>
      <c r="BX75" s="103"/>
      <c r="BY75" s="103"/>
      <c r="BZ75" s="103"/>
      <c r="CA75" s="103"/>
      <c r="CB75" s="103"/>
      <c r="CC75" s="103"/>
      <c r="CD75" s="103"/>
      <c r="CE75" s="103"/>
      <c r="CF75" s="103"/>
      <c r="CG75" s="103"/>
      <c r="CH75" s="103"/>
      <c r="CI75" s="103"/>
      <c r="CJ75" s="103"/>
      <c r="CK75" s="103"/>
      <c r="CL75" s="103"/>
      <c r="CM75" s="103"/>
      <c r="CN75" s="103"/>
      <c r="CO75" s="103"/>
      <c r="CP75" s="103"/>
      <c r="CQ75" s="103"/>
      <c r="CR75" s="103"/>
      <c r="CS75" s="103"/>
      <c r="CT75" s="103"/>
      <c r="CU75" s="103"/>
      <c r="CV75" s="103"/>
      <c r="CW75" s="103"/>
      <c r="CX75" s="103"/>
      <c r="CY75" s="103"/>
      <c r="CZ75" s="103"/>
      <c r="DA75" s="103"/>
      <c r="DB75" s="103"/>
      <c r="DC75" s="103"/>
      <c r="DD75" s="103"/>
      <c r="DE75" s="103"/>
      <c r="DF75" s="103"/>
      <c r="DG75" s="103"/>
      <c r="DH75" s="103"/>
      <c r="DI75" s="103"/>
      <c r="DJ75" s="103"/>
      <c r="DK75" s="103"/>
      <c r="DL75" s="103"/>
      <c r="DM75" s="103"/>
      <c r="DN75" s="103"/>
      <c r="DO75" s="103"/>
      <c r="DP75" s="103"/>
      <c r="DQ75" s="103"/>
      <c r="DR75" s="103"/>
      <c r="DS75" s="103"/>
      <c r="DT75" s="103"/>
      <c r="DU75" s="103"/>
      <c r="DV75" s="103"/>
      <c r="DW75" s="103"/>
      <c r="DX75" s="103"/>
      <c r="DY75" s="103"/>
      <c r="DZ75" s="103"/>
      <c r="EA75" s="103"/>
      <c r="EB75" s="103"/>
      <c r="EC75" s="103"/>
      <c r="ED75" s="103"/>
      <c r="EE75" s="103"/>
      <c r="EF75" s="103"/>
      <c r="EG75" s="103"/>
      <c r="EH75" s="103"/>
      <c r="EI75" s="103"/>
      <c r="EJ75" s="103"/>
      <c r="EK75" s="103"/>
      <c r="EL75" s="103"/>
      <c r="EM75" s="103"/>
      <c r="EN75" s="103"/>
      <c r="EO75" s="103"/>
      <c r="EP75" s="103"/>
      <c r="EQ75" s="103"/>
      <c r="ER75" s="103"/>
      <c r="ES75" s="103"/>
      <c r="ET75" s="103"/>
      <c r="EU75" s="103"/>
      <c r="EV75" s="103"/>
      <c r="EW75" s="103"/>
      <c r="EX75" s="103"/>
      <c r="EY75" s="103"/>
      <c r="EZ75" s="103"/>
      <c r="FA75" s="103"/>
      <c r="FB75" s="103"/>
      <c r="FC75" s="103"/>
      <c r="FD75" s="103"/>
      <c r="FE75" s="103"/>
      <c r="FF75" s="103"/>
      <c r="FG75" s="103"/>
      <c r="FH75" s="103"/>
      <c r="FI75" s="103"/>
      <c r="FJ75" s="103"/>
      <c r="FK75" s="103"/>
      <c r="FL75" s="103"/>
      <c r="FM75" s="103"/>
      <c r="FN75" s="103"/>
      <c r="FO75" s="103"/>
      <c r="FP75" s="103"/>
      <c r="FQ75" s="103"/>
      <c r="FR75" s="103"/>
      <c r="FS75" s="103"/>
      <c r="FT75" s="103"/>
      <c r="FU75" s="103"/>
      <c r="FV75" s="103"/>
      <c r="FW75" s="103"/>
      <c r="FX75" s="103"/>
      <c r="FY75" s="103"/>
      <c r="FZ75" s="103"/>
      <c r="GA75" s="103"/>
      <c r="GB75" s="103"/>
      <c r="GC75" s="103"/>
      <c r="GD75" s="103"/>
      <c r="GE75" s="103"/>
      <c r="GF75" s="103"/>
      <c r="GG75" s="103"/>
      <c r="GH75" s="103"/>
      <c r="GI75" s="103"/>
      <c r="GJ75" s="103"/>
      <c r="GK75" s="103"/>
      <c r="GL75" s="103"/>
      <c r="GM75" s="103"/>
      <c r="GN75" s="103"/>
      <c r="GO75" s="103"/>
      <c r="GP75" s="103"/>
      <c r="GQ75" s="103"/>
      <c r="GR75" s="103"/>
      <c r="GS75" s="103"/>
      <c r="GT75" s="103"/>
      <c r="GU75" s="103"/>
      <c r="GV75" s="103"/>
      <c r="GW75" s="103"/>
      <c r="GX75" s="103"/>
      <c r="GY75" s="103"/>
      <c r="GZ75" s="103"/>
      <c r="HA75" s="103"/>
      <c r="HB75" s="103"/>
      <c r="HC75" s="103"/>
      <c r="HD75" s="103"/>
      <c r="HE75" s="103"/>
      <c r="HF75" s="103"/>
      <c r="HG75" s="103"/>
      <c r="HH75" s="103"/>
      <c r="HI75" s="103"/>
      <c r="HJ75" s="103"/>
      <c r="HK75" s="103"/>
      <c r="HL75" s="103"/>
      <c r="HM75" s="103"/>
      <c r="HN75" s="103"/>
      <c r="HO75" s="103"/>
      <c r="HP75" s="103"/>
      <c r="HQ75" s="103"/>
      <c r="HR75" s="103"/>
      <c r="HS75" s="103"/>
      <c r="HT75" s="103"/>
      <c r="HU75" s="103"/>
      <c r="HV75" s="103"/>
      <c r="HW75" s="103"/>
      <c r="HX75" s="103"/>
      <c r="HY75" s="103"/>
      <c r="HZ75" s="103"/>
    </row>
    <row r="76" spans="1:234" s="104" customFormat="1" ht="18" customHeight="1">
      <c r="A76" s="103"/>
      <c r="B76" s="93">
        <v>30</v>
      </c>
      <c r="C76" s="99" t="s">
        <v>100</v>
      </c>
      <c r="D76" s="100">
        <v>11686</v>
      </c>
      <c r="E76" s="101">
        <v>436.00333390381655</v>
      </c>
      <c r="F76" s="100">
        <v>1459</v>
      </c>
      <c r="G76" s="101">
        <v>644.26157642220687</v>
      </c>
      <c r="H76" s="100">
        <v>255934</v>
      </c>
      <c r="I76" s="101">
        <v>1051.6167854603141</v>
      </c>
      <c r="J76" s="102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3"/>
      <c r="Z76" s="103"/>
      <c r="AA76" s="103"/>
      <c r="AB76" s="103"/>
      <c r="AC76" s="103"/>
      <c r="AD76" s="103"/>
      <c r="AE76" s="103"/>
      <c r="AF76" s="103"/>
      <c r="AG76" s="103"/>
      <c r="AH76" s="103"/>
      <c r="AI76" s="103"/>
      <c r="AJ76" s="103"/>
      <c r="AK76" s="103"/>
      <c r="AL76" s="103"/>
      <c r="AM76" s="103"/>
      <c r="AN76" s="103"/>
      <c r="AO76" s="103"/>
      <c r="AP76" s="103"/>
      <c r="AQ76" s="103"/>
      <c r="AR76" s="103"/>
      <c r="AS76" s="103"/>
      <c r="AT76" s="103"/>
      <c r="AU76" s="103"/>
      <c r="AV76" s="103"/>
      <c r="AW76" s="103"/>
      <c r="AX76" s="103"/>
      <c r="AY76" s="103"/>
      <c r="AZ76" s="103"/>
      <c r="BA76" s="103"/>
      <c r="BB76" s="103"/>
      <c r="BC76" s="103"/>
      <c r="BD76" s="103"/>
      <c r="BE76" s="103"/>
      <c r="BF76" s="103"/>
      <c r="BG76" s="103"/>
      <c r="BH76" s="103"/>
      <c r="BI76" s="103"/>
      <c r="BJ76" s="103"/>
      <c r="BK76" s="103"/>
      <c r="BL76" s="103"/>
      <c r="BM76" s="103"/>
      <c r="BN76" s="103"/>
      <c r="BO76" s="103"/>
      <c r="BP76" s="103"/>
      <c r="BQ76" s="103"/>
      <c r="BR76" s="103"/>
      <c r="BS76" s="103"/>
      <c r="BT76" s="103"/>
      <c r="BU76" s="103"/>
      <c r="BV76" s="103"/>
      <c r="BW76" s="103"/>
      <c r="BX76" s="103"/>
      <c r="BY76" s="103"/>
      <c r="BZ76" s="103"/>
      <c r="CA76" s="103"/>
      <c r="CB76" s="103"/>
      <c r="CC76" s="103"/>
      <c r="CD76" s="103"/>
      <c r="CE76" s="103"/>
      <c r="CF76" s="103"/>
      <c r="CG76" s="103"/>
      <c r="CH76" s="103"/>
      <c r="CI76" s="103"/>
      <c r="CJ76" s="103"/>
      <c r="CK76" s="103"/>
      <c r="CL76" s="103"/>
      <c r="CM76" s="103"/>
      <c r="CN76" s="103"/>
      <c r="CO76" s="103"/>
      <c r="CP76" s="103"/>
      <c r="CQ76" s="103"/>
      <c r="CR76" s="103"/>
      <c r="CS76" s="103"/>
      <c r="CT76" s="103"/>
      <c r="CU76" s="103"/>
      <c r="CV76" s="103"/>
      <c r="CW76" s="103"/>
      <c r="CX76" s="103"/>
      <c r="CY76" s="103"/>
      <c r="CZ76" s="103"/>
      <c r="DA76" s="103"/>
      <c r="DB76" s="103"/>
      <c r="DC76" s="103"/>
      <c r="DD76" s="103"/>
      <c r="DE76" s="103"/>
      <c r="DF76" s="103"/>
      <c r="DG76" s="103"/>
      <c r="DH76" s="103"/>
      <c r="DI76" s="103"/>
      <c r="DJ76" s="103"/>
      <c r="DK76" s="103"/>
      <c r="DL76" s="103"/>
      <c r="DM76" s="103"/>
      <c r="DN76" s="103"/>
      <c r="DO76" s="103"/>
      <c r="DP76" s="103"/>
      <c r="DQ76" s="103"/>
      <c r="DR76" s="103"/>
      <c r="DS76" s="103"/>
      <c r="DT76" s="103"/>
      <c r="DU76" s="103"/>
      <c r="DV76" s="103"/>
      <c r="DW76" s="103"/>
      <c r="DX76" s="103"/>
      <c r="DY76" s="103"/>
      <c r="DZ76" s="103"/>
      <c r="EA76" s="103"/>
      <c r="EB76" s="103"/>
      <c r="EC76" s="103"/>
      <c r="ED76" s="103"/>
      <c r="EE76" s="103"/>
      <c r="EF76" s="103"/>
      <c r="EG76" s="103"/>
      <c r="EH76" s="103"/>
      <c r="EI76" s="103"/>
      <c r="EJ76" s="103"/>
      <c r="EK76" s="103"/>
      <c r="EL76" s="103"/>
      <c r="EM76" s="103"/>
      <c r="EN76" s="103"/>
      <c r="EO76" s="103"/>
      <c r="EP76" s="103"/>
      <c r="EQ76" s="103"/>
      <c r="ER76" s="103"/>
      <c r="ES76" s="103"/>
      <c r="ET76" s="103"/>
      <c r="EU76" s="103"/>
      <c r="EV76" s="103"/>
      <c r="EW76" s="103"/>
      <c r="EX76" s="103"/>
      <c r="EY76" s="103"/>
      <c r="EZ76" s="103"/>
      <c r="FA76" s="103"/>
      <c r="FB76" s="103"/>
      <c r="FC76" s="103"/>
      <c r="FD76" s="103"/>
      <c r="FE76" s="103"/>
      <c r="FF76" s="103"/>
      <c r="FG76" s="103"/>
      <c r="FH76" s="103"/>
      <c r="FI76" s="103"/>
      <c r="FJ76" s="103"/>
      <c r="FK76" s="103"/>
      <c r="FL76" s="103"/>
      <c r="FM76" s="103"/>
      <c r="FN76" s="103"/>
      <c r="FO76" s="103"/>
      <c r="FP76" s="103"/>
      <c r="FQ76" s="103"/>
      <c r="FR76" s="103"/>
      <c r="FS76" s="103"/>
      <c r="FT76" s="103"/>
      <c r="FU76" s="103"/>
      <c r="FV76" s="103"/>
      <c r="FW76" s="103"/>
      <c r="FX76" s="103"/>
      <c r="FY76" s="103"/>
      <c r="FZ76" s="103"/>
      <c r="GA76" s="103"/>
      <c r="GB76" s="103"/>
      <c r="GC76" s="103"/>
      <c r="GD76" s="103"/>
      <c r="GE76" s="103"/>
      <c r="GF76" s="103"/>
      <c r="GG76" s="103"/>
      <c r="GH76" s="103"/>
      <c r="GI76" s="103"/>
      <c r="GJ76" s="103"/>
      <c r="GK76" s="103"/>
      <c r="GL76" s="103"/>
      <c r="GM76" s="103"/>
      <c r="GN76" s="103"/>
      <c r="GO76" s="103"/>
      <c r="GP76" s="103"/>
      <c r="GQ76" s="103"/>
      <c r="GR76" s="103"/>
      <c r="GS76" s="103"/>
      <c r="GT76" s="103"/>
      <c r="GU76" s="103"/>
      <c r="GV76" s="103"/>
      <c r="GW76" s="103"/>
      <c r="GX76" s="103"/>
      <c r="GY76" s="103"/>
      <c r="GZ76" s="103"/>
      <c r="HA76" s="103"/>
      <c r="HB76" s="103"/>
      <c r="HC76" s="103"/>
      <c r="HD76" s="103"/>
      <c r="HE76" s="103"/>
      <c r="HF76" s="103"/>
      <c r="HG76" s="103"/>
      <c r="HH76" s="103"/>
      <c r="HI76" s="103"/>
      <c r="HJ76" s="103"/>
      <c r="HK76" s="103"/>
      <c r="HL76" s="103"/>
      <c r="HM76" s="103"/>
      <c r="HN76" s="103"/>
      <c r="HO76" s="103"/>
      <c r="HP76" s="103"/>
      <c r="HQ76" s="103"/>
      <c r="HR76" s="103"/>
      <c r="HS76" s="103"/>
      <c r="HT76" s="103"/>
      <c r="HU76" s="103"/>
      <c r="HV76" s="103"/>
      <c r="HW76" s="103"/>
      <c r="HX76" s="103"/>
      <c r="HY76" s="103"/>
      <c r="HZ76" s="103"/>
    </row>
    <row r="77" spans="1:234" s="104" customFormat="1" ht="18" hidden="1" customHeight="1">
      <c r="A77" s="103"/>
      <c r="B77" s="93"/>
      <c r="C77" s="99"/>
      <c r="D77" s="100"/>
      <c r="E77" s="101"/>
      <c r="F77" s="100"/>
      <c r="G77" s="101"/>
      <c r="H77" s="100"/>
      <c r="I77" s="101"/>
      <c r="J77" s="102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3"/>
      <c r="Z77" s="103"/>
      <c r="AA77" s="103"/>
      <c r="AB77" s="103"/>
      <c r="AC77" s="103"/>
      <c r="AD77" s="103"/>
      <c r="AE77" s="103"/>
      <c r="AF77" s="103"/>
      <c r="AG77" s="103"/>
      <c r="AH77" s="103"/>
      <c r="AI77" s="103"/>
      <c r="AJ77" s="103"/>
      <c r="AK77" s="103"/>
      <c r="AL77" s="103"/>
      <c r="AM77" s="103"/>
      <c r="AN77" s="103"/>
      <c r="AO77" s="103"/>
      <c r="AP77" s="103"/>
      <c r="AQ77" s="103"/>
      <c r="AR77" s="103"/>
      <c r="AS77" s="103"/>
      <c r="AT77" s="103"/>
      <c r="AU77" s="103"/>
      <c r="AV77" s="103"/>
      <c r="AW77" s="103"/>
      <c r="AX77" s="103"/>
      <c r="AY77" s="103"/>
      <c r="AZ77" s="103"/>
      <c r="BA77" s="103"/>
      <c r="BB77" s="103"/>
      <c r="BC77" s="103"/>
      <c r="BD77" s="103"/>
      <c r="BE77" s="103"/>
      <c r="BF77" s="103"/>
      <c r="BG77" s="103"/>
      <c r="BH77" s="103"/>
      <c r="BI77" s="103"/>
      <c r="BJ77" s="103"/>
      <c r="BK77" s="103"/>
      <c r="BL77" s="103"/>
      <c r="BM77" s="103"/>
      <c r="BN77" s="103"/>
      <c r="BO77" s="103"/>
      <c r="BP77" s="103"/>
      <c r="BQ77" s="103"/>
      <c r="BR77" s="103"/>
      <c r="BS77" s="103"/>
      <c r="BT77" s="103"/>
      <c r="BU77" s="103"/>
      <c r="BV77" s="103"/>
      <c r="BW77" s="103"/>
      <c r="BX77" s="103"/>
      <c r="BY77" s="103"/>
      <c r="BZ77" s="103"/>
      <c r="CA77" s="103"/>
      <c r="CB77" s="103"/>
      <c r="CC77" s="103"/>
      <c r="CD77" s="103"/>
      <c r="CE77" s="103"/>
      <c r="CF77" s="103"/>
      <c r="CG77" s="103"/>
      <c r="CH77" s="103"/>
      <c r="CI77" s="103"/>
      <c r="CJ77" s="103"/>
      <c r="CK77" s="103"/>
      <c r="CL77" s="103"/>
      <c r="CM77" s="103"/>
      <c r="CN77" s="103"/>
      <c r="CO77" s="103"/>
      <c r="CP77" s="103"/>
      <c r="CQ77" s="103"/>
      <c r="CR77" s="103"/>
      <c r="CS77" s="103"/>
      <c r="CT77" s="103"/>
      <c r="CU77" s="103"/>
      <c r="CV77" s="103"/>
      <c r="CW77" s="103"/>
      <c r="CX77" s="103"/>
      <c r="CY77" s="103"/>
      <c r="CZ77" s="103"/>
      <c r="DA77" s="103"/>
      <c r="DB77" s="103"/>
      <c r="DC77" s="103"/>
      <c r="DD77" s="103"/>
      <c r="DE77" s="103"/>
      <c r="DF77" s="103"/>
      <c r="DG77" s="103"/>
      <c r="DH77" s="103"/>
      <c r="DI77" s="103"/>
      <c r="DJ77" s="103"/>
      <c r="DK77" s="103"/>
      <c r="DL77" s="103"/>
      <c r="DM77" s="103"/>
      <c r="DN77" s="103"/>
      <c r="DO77" s="103"/>
      <c r="DP77" s="103"/>
      <c r="DQ77" s="103"/>
      <c r="DR77" s="103"/>
      <c r="DS77" s="103"/>
      <c r="DT77" s="103"/>
      <c r="DU77" s="103"/>
      <c r="DV77" s="103"/>
      <c r="DW77" s="103"/>
      <c r="DX77" s="103"/>
      <c r="DY77" s="103"/>
      <c r="DZ77" s="103"/>
      <c r="EA77" s="103"/>
      <c r="EB77" s="103"/>
      <c r="EC77" s="103"/>
      <c r="ED77" s="103"/>
      <c r="EE77" s="103"/>
      <c r="EF77" s="103"/>
      <c r="EG77" s="103"/>
      <c r="EH77" s="103"/>
      <c r="EI77" s="103"/>
      <c r="EJ77" s="103"/>
      <c r="EK77" s="103"/>
      <c r="EL77" s="103"/>
      <c r="EM77" s="103"/>
      <c r="EN77" s="103"/>
      <c r="EO77" s="103"/>
      <c r="EP77" s="103"/>
      <c r="EQ77" s="103"/>
      <c r="ER77" s="103"/>
      <c r="ES77" s="103"/>
      <c r="ET77" s="103"/>
      <c r="EU77" s="103"/>
      <c r="EV77" s="103"/>
      <c r="EW77" s="103"/>
      <c r="EX77" s="103"/>
      <c r="EY77" s="103"/>
      <c r="EZ77" s="103"/>
      <c r="FA77" s="103"/>
      <c r="FB77" s="103"/>
      <c r="FC77" s="103"/>
      <c r="FD77" s="103"/>
      <c r="FE77" s="103"/>
      <c r="FF77" s="103"/>
      <c r="FG77" s="103"/>
      <c r="FH77" s="103"/>
      <c r="FI77" s="103"/>
      <c r="FJ77" s="103"/>
      <c r="FK77" s="103"/>
      <c r="FL77" s="103"/>
      <c r="FM77" s="103"/>
      <c r="FN77" s="103"/>
      <c r="FO77" s="103"/>
      <c r="FP77" s="103"/>
      <c r="FQ77" s="103"/>
      <c r="FR77" s="103"/>
      <c r="FS77" s="103"/>
      <c r="FT77" s="103"/>
      <c r="FU77" s="103"/>
      <c r="FV77" s="103"/>
      <c r="FW77" s="103"/>
      <c r="FX77" s="103"/>
      <c r="FY77" s="103"/>
      <c r="FZ77" s="103"/>
      <c r="GA77" s="103"/>
      <c r="GB77" s="103"/>
      <c r="GC77" s="103"/>
      <c r="GD77" s="103"/>
      <c r="GE77" s="103"/>
      <c r="GF77" s="103"/>
      <c r="GG77" s="103"/>
      <c r="GH77" s="103"/>
      <c r="GI77" s="103"/>
      <c r="GJ77" s="103"/>
      <c r="GK77" s="103"/>
      <c r="GL77" s="103"/>
      <c r="GM77" s="103"/>
      <c r="GN77" s="103"/>
      <c r="GO77" s="103"/>
      <c r="GP77" s="103"/>
      <c r="GQ77" s="103"/>
      <c r="GR77" s="103"/>
      <c r="GS77" s="103"/>
      <c r="GT77" s="103"/>
      <c r="GU77" s="103"/>
      <c r="GV77" s="103"/>
      <c r="GW77" s="103"/>
      <c r="GX77" s="103"/>
      <c r="GY77" s="103"/>
      <c r="GZ77" s="103"/>
      <c r="HA77" s="103"/>
      <c r="HB77" s="103"/>
      <c r="HC77" s="103"/>
      <c r="HD77" s="103"/>
      <c r="HE77" s="103"/>
      <c r="HF77" s="103"/>
      <c r="HG77" s="103"/>
      <c r="HH77" s="103"/>
      <c r="HI77" s="103"/>
      <c r="HJ77" s="103"/>
      <c r="HK77" s="103"/>
      <c r="HL77" s="103"/>
      <c r="HM77" s="103"/>
      <c r="HN77" s="103"/>
      <c r="HO77" s="103"/>
      <c r="HP77" s="103"/>
      <c r="HQ77" s="103"/>
      <c r="HR77" s="103"/>
      <c r="HS77" s="103"/>
      <c r="HT77" s="103"/>
      <c r="HU77" s="103"/>
      <c r="HV77" s="103"/>
      <c r="HW77" s="103"/>
      <c r="HX77" s="103"/>
      <c r="HY77" s="103"/>
      <c r="HZ77" s="103"/>
    </row>
    <row r="78" spans="1:234" s="104" customFormat="1" ht="18" customHeight="1">
      <c r="A78" s="103"/>
      <c r="B78" s="93">
        <v>31</v>
      </c>
      <c r="C78" s="99" t="s">
        <v>101</v>
      </c>
      <c r="D78" s="100">
        <v>4243</v>
      </c>
      <c r="E78" s="101">
        <v>504.11190195616302</v>
      </c>
      <c r="F78" s="100">
        <v>388</v>
      </c>
      <c r="G78" s="101">
        <v>753.48484536082469</v>
      </c>
      <c r="H78" s="100">
        <v>142045</v>
      </c>
      <c r="I78" s="101">
        <v>1364.9214612270755</v>
      </c>
      <c r="J78" s="102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3"/>
      <c r="Z78" s="103"/>
      <c r="AA78" s="103"/>
      <c r="AB78" s="103"/>
      <c r="AC78" s="103"/>
      <c r="AD78" s="103"/>
      <c r="AE78" s="103"/>
      <c r="AF78" s="103"/>
      <c r="AG78" s="103"/>
      <c r="AH78" s="103"/>
      <c r="AI78" s="103"/>
      <c r="AJ78" s="103"/>
      <c r="AK78" s="103"/>
      <c r="AL78" s="103"/>
      <c r="AM78" s="103"/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/>
      <c r="BH78" s="103"/>
      <c r="BI78" s="103"/>
      <c r="BJ78" s="103"/>
      <c r="BK78" s="103"/>
      <c r="BL78" s="103"/>
      <c r="BM78" s="103"/>
      <c r="BN78" s="103"/>
      <c r="BO78" s="103"/>
      <c r="BP78" s="103"/>
      <c r="BQ78" s="103"/>
      <c r="BR78" s="103"/>
      <c r="BS78" s="103"/>
      <c r="BT78" s="103"/>
      <c r="BU78" s="103"/>
      <c r="BV78" s="103"/>
      <c r="BW78" s="103"/>
      <c r="BX78" s="103"/>
      <c r="BY78" s="103"/>
      <c r="BZ78" s="103"/>
      <c r="CA78" s="103"/>
      <c r="CB78" s="103"/>
      <c r="CC78" s="103"/>
      <c r="CD78" s="103"/>
      <c r="CE78" s="103"/>
      <c r="CF78" s="103"/>
      <c r="CG78" s="103"/>
      <c r="CH78" s="103"/>
      <c r="CI78" s="103"/>
      <c r="CJ78" s="103"/>
      <c r="CK78" s="103"/>
      <c r="CL78" s="103"/>
      <c r="CM78" s="103"/>
      <c r="CN78" s="103"/>
      <c r="CO78" s="103"/>
      <c r="CP78" s="103"/>
      <c r="CQ78" s="103"/>
      <c r="CR78" s="103"/>
      <c r="CS78" s="103"/>
      <c r="CT78" s="103"/>
      <c r="CU78" s="103"/>
      <c r="CV78" s="103"/>
      <c r="CW78" s="103"/>
      <c r="CX78" s="103"/>
      <c r="CY78" s="103"/>
      <c r="CZ78" s="103"/>
      <c r="DA78" s="103"/>
      <c r="DB78" s="103"/>
      <c r="DC78" s="103"/>
      <c r="DD78" s="103"/>
      <c r="DE78" s="103"/>
      <c r="DF78" s="103"/>
      <c r="DG78" s="103"/>
      <c r="DH78" s="103"/>
      <c r="DI78" s="103"/>
      <c r="DJ78" s="103"/>
      <c r="DK78" s="103"/>
      <c r="DL78" s="103"/>
      <c r="DM78" s="103"/>
      <c r="DN78" s="103"/>
      <c r="DO78" s="103"/>
      <c r="DP78" s="103"/>
      <c r="DQ78" s="103"/>
      <c r="DR78" s="103"/>
      <c r="DS78" s="103"/>
      <c r="DT78" s="103"/>
      <c r="DU78" s="103"/>
      <c r="DV78" s="103"/>
      <c r="DW78" s="103"/>
      <c r="DX78" s="103"/>
      <c r="DY78" s="103"/>
      <c r="DZ78" s="103"/>
      <c r="EA78" s="103"/>
      <c r="EB78" s="103"/>
      <c r="EC78" s="103"/>
      <c r="ED78" s="103"/>
      <c r="EE78" s="103"/>
      <c r="EF78" s="103"/>
      <c r="EG78" s="103"/>
      <c r="EH78" s="103"/>
      <c r="EI78" s="103"/>
      <c r="EJ78" s="103"/>
      <c r="EK78" s="103"/>
      <c r="EL78" s="103"/>
      <c r="EM78" s="103"/>
      <c r="EN78" s="103"/>
      <c r="EO78" s="103"/>
      <c r="EP78" s="103"/>
      <c r="EQ78" s="103"/>
      <c r="ER78" s="103"/>
      <c r="ES78" s="103"/>
      <c r="ET78" s="103"/>
      <c r="EU78" s="103"/>
      <c r="EV78" s="103"/>
      <c r="EW78" s="103"/>
      <c r="EX78" s="103"/>
      <c r="EY78" s="103"/>
      <c r="EZ78" s="103"/>
      <c r="FA78" s="103"/>
      <c r="FB78" s="103"/>
      <c r="FC78" s="103"/>
      <c r="FD78" s="103"/>
      <c r="FE78" s="103"/>
      <c r="FF78" s="103"/>
      <c r="FG78" s="103"/>
      <c r="FH78" s="103"/>
      <c r="FI78" s="103"/>
      <c r="FJ78" s="103"/>
      <c r="FK78" s="103"/>
      <c r="FL78" s="103"/>
      <c r="FM78" s="103"/>
      <c r="FN78" s="103"/>
      <c r="FO78" s="103"/>
      <c r="FP78" s="103"/>
      <c r="FQ78" s="103"/>
      <c r="FR78" s="103"/>
      <c r="FS78" s="103"/>
      <c r="FT78" s="103"/>
      <c r="FU78" s="103"/>
      <c r="FV78" s="103"/>
      <c r="FW78" s="103"/>
      <c r="FX78" s="103"/>
      <c r="FY78" s="103"/>
      <c r="FZ78" s="103"/>
      <c r="GA78" s="103"/>
      <c r="GB78" s="103"/>
      <c r="GC78" s="103"/>
      <c r="GD78" s="103"/>
      <c r="GE78" s="103"/>
      <c r="GF78" s="103"/>
      <c r="GG78" s="103"/>
      <c r="GH78" s="103"/>
      <c r="GI78" s="103"/>
      <c r="GJ78" s="103"/>
      <c r="GK78" s="103"/>
      <c r="GL78" s="103"/>
      <c r="GM78" s="103"/>
      <c r="GN78" s="103"/>
      <c r="GO78" s="103"/>
      <c r="GP78" s="103"/>
      <c r="GQ78" s="103"/>
      <c r="GR78" s="103"/>
      <c r="GS78" s="103"/>
      <c r="GT78" s="103"/>
      <c r="GU78" s="103"/>
      <c r="GV78" s="103"/>
      <c r="GW78" s="103"/>
      <c r="GX78" s="103"/>
      <c r="GY78" s="103"/>
      <c r="GZ78" s="103"/>
      <c r="HA78" s="103"/>
      <c r="HB78" s="103"/>
      <c r="HC78" s="103"/>
      <c r="HD78" s="103"/>
      <c r="HE78" s="103"/>
      <c r="HF78" s="103"/>
      <c r="HG78" s="103"/>
      <c r="HH78" s="103"/>
      <c r="HI78" s="103"/>
      <c r="HJ78" s="103"/>
      <c r="HK78" s="103"/>
      <c r="HL78" s="103"/>
      <c r="HM78" s="103"/>
      <c r="HN78" s="103"/>
      <c r="HO78" s="103"/>
      <c r="HP78" s="103"/>
      <c r="HQ78" s="103"/>
      <c r="HR78" s="103"/>
      <c r="HS78" s="103"/>
      <c r="HT78" s="103"/>
      <c r="HU78" s="103"/>
      <c r="HV78" s="103"/>
      <c r="HW78" s="103"/>
      <c r="HX78" s="103"/>
      <c r="HY78" s="103"/>
      <c r="HZ78" s="103"/>
    </row>
    <row r="79" spans="1:234" s="104" customFormat="1" ht="18" hidden="1" customHeight="1">
      <c r="A79" s="103"/>
      <c r="B79" s="93"/>
      <c r="C79" s="99"/>
      <c r="D79" s="100"/>
      <c r="E79" s="101"/>
      <c r="F79" s="100"/>
      <c r="G79" s="101"/>
      <c r="H79" s="100"/>
      <c r="I79" s="101"/>
      <c r="J79" s="102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3"/>
      <c r="Z79" s="103"/>
      <c r="AA79" s="103"/>
      <c r="AB79" s="103"/>
      <c r="AC79" s="103"/>
      <c r="AD79" s="103"/>
      <c r="AE79" s="103"/>
      <c r="AF79" s="103"/>
      <c r="AG79" s="103"/>
      <c r="AH79" s="103"/>
      <c r="AI79" s="103"/>
      <c r="AJ79" s="103"/>
      <c r="AK79" s="103"/>
      <c r="AL79" s="103"/>
      <c r="AM79" s="103"/>
      <c r="AN79" s="103"/>
      <c r="AO79" s="103"/>
      <c r="AP79" s="103"/>
      <c r="AQ79" s="103"/>
      <c r="AR79" s="103"/>
      <c r="AS79" s="103"/>
      <c r="AT79" s="103"/>
      <c r="AU79" s="103"/>
      <c r="AV79" s="103"/>
      <c r="AW79" s="103"/>
      <c r="AX79" s="103"/>
      <c r="AY79" s="103"/>
      <c r="AZ79" s="103"/>
      <c r="BA79" s="103"/>
      <c r="BB79" s="103"/>
      <c r="BC79" s="103"/>
      <c r="BD79" s="103"/>
      <c r="BE79" s="103"/>
      <c r="BF79" s="103"/>
      <c r="BG79" s="103"/>
      <c r="BH79" s="103"/>
      <c r="BI79" s="103"/>
      <c r="BJ79" s="103"/>
      <c r="BK79" s="103"/>
      <c r="BL79" s="103"/>
      <c r="BM79" s="103"/>
      <c r="BN79" s="103"/>
      <c r="BO79" s="103"/>
      <c r="BP79" s="103"/>
      <c r="BQ79" s="103"/>
      <c r="BR79" s="103"/>
      <c r="BS79" s="103"/>
      <c r="BT79" s="103"/>
      <c r="BU79" s="103"/>
      <c r="BV79" s="103"/>
      <c r="BW79" s="103"/>
      <c r="BX79" s="103"/>
      <c r="BY79" s="103"/>
      <c r="BZ79" s="103"/>
      <c r="CA79" s="103"/>
      <c r="CB79" s="103"/>
      <c r="CC79" s="103"/>
      <c r="CD79" s="103"/>
      <c r="CE79" s="103"/>
      <c r="CF79" s="103"/>
      <c r="CG79" s="103"/>
      <c r="CH79" s="103"/>
      <c r="CI79" s="103"/>
      <c r="CJ79" s="103"/>
      <c r="CK79" s="103"/>
      <c r="CL79" s="103"/>
      <c r="CM79" s="103"/>
      <c r="CN79" s="103"/>
      <c r="CO79" s="103"/>
      <c r="CP79" s="103"/>
      <c r="CQ79" s="103"/>
      <c r="CR79" s="103"/>
      <c r="CS79" s="103"/>
      <c r="CT79" s="103"/>
      <c r="CU79" s="103"/>
      <c r="CV79" s="103"/>
      <c r="CW79" s="103"/>
      <c r="CX79" s="103"/>
      <c r="CY79" s="103"/>
      <c r="CZ79" s="103"/>
      <c r="DA79" s="103"/>
      <c r="DB79" s="103"/>
      <c r="DC79" s="103"/>
      <c r="DD79" s="103"/>
      <c r="DE79" s="103"/>
      <c r="DF79" s="103"/>
      <c r="DG79" s="103"/>
      <c r="DH79" s="103"/>
      <c r="DI79" s="103"/>
      <c r="DJ79" s="103"/>
      <c r="DK79" s="103"/>
      <c r="DL79" s="103"/>
      <c r="DM79" s="103"/>
      <c r="DN79" s="103"/>
      <c r="DO79" s="103"/>
      <c r="DP79" s="103"/>
      <c r="DQ79" s="103"/>
      <c r="DR79" s="103"/>
      <c r="DS79" s="103"/>
      <c r="DT79" s="103"/>
      <c r="DU79" s="103"/>
      <c r="DV79" s="103"/>
      <c r="DW79" s="103"/>
      <c r="DX79" s="103"/>
      <c r="DY79" s="103"/>
      <c r="DZ79" s="103"/>
      <c r="EA79" s="103"/>
      <c r="EB79" s="103"/>
      <c r="EC79" s="103"/>
      <c r="ED79" s="103"/>
      <c r="EE79" s="103"/>
      <c r="EF79" s="103"/>
      <c r="EG79" s="103"/>
      <c r="EH79" s="103"/>
      <c r="EI79" s="103"/>
      <c r="EJ79" s="103"/>
      <c r="EK79" s="103"/>
      <c r="EL79" s="103"/>
      <c r="EM79" s="103"/>
      <c r="EN79" s="103"/>
      <c r="EO79" s="103"/>
      <c r="EP79" s="103"/>
      <c r="EQ79" s="103"/>
      <c r="ER79" s="103"/>
      <c r="ES79" s="103"/>
      <c r="ET79" s="103"/>
      <c r="EU79" s="103"/>
      <c r="EV79" s="103"/>
      <c r="EW79" s="103"/>
      <c r="EX79" s="103"/>
      <c r="EY79" s="103"/>
      <c r="EZ79" s="103"/>
      <c r="FA79" s="103"/>
      <c r="FB79" s="103"/>
      <c r="FC79" s="103"/>
      <c r="FD79" s="103"/>
      <c r="FE79" s="103"/>
      <c r="FF79" s="103"/>
      <c r="FG79" s="103"/>
      <c r="FH79" s="103"/>
      <c r="FI79" s="103"/>
      <c r="FJ79" s="103"/>
      <c r="FK79" s="103"/>
      <c r="FL79" s="103"/>
      <c r="FM79" s="103"/>
      <c r="FN79" s="103"/>
      <c r="FO79" s="103"/>
      <c r="FP79" s="103"/>
      <c r="FQ79" s="103"/>
      <c r="FR79" s="103"/>
      <c r="FS79" s="103"/>
      <c r="FT79" s="103"/>
      <c r="FU79" s="103"/>
      <c r="FV79" s="103"/>
      <c r="FW79" s="103"/>
      <c r="FX79" s="103"/>
      <c r="FY79" s="103"/>
      <c r="FZ79" s="103"/>
      <c r="GA79" s="103"/>
      <c r="GB79" s="103"/>
      <c r="GC79" s="103"/>
      <c r="GD79" s="103"/>
      <c r="GE79" s="103"/>
      <c r="GF79" s="103"/>
      <c r="GG79" s="103"/>
      <c r="GH79" s="103"/>
      <c r="GI79" s="103"/>
      <c r="GJ79" s="103"/>
      <c r="GK79" s="103"/>
      <c r="GL79" s="103"/>
      <c r="GM79" s="103"/>
      <c r="GN79" s="103"/>
      <c r="GO79" s="103"/>
      <c r="GP79" s="103"/>
      <c r="GQ79" s="103"/>
      <c r="GR79" s="103"/>
      <c r="GS79" s="103"/>
      <c r="GT79" s="103"/>
      <c r="GU79" s="103"/>
      <c r="GV79" s="103"/>
      <c r="GW79" s="103"/>
      <c r="GX79" s="103"/>
      <c r="GY79" s="103"/>
      <c r="GZ79" s="103"/>
      <c r="HA79" s="103"/>
      <c r="HB79" s="103"/>
      <c r="HC79" s="103"/>
      <c r="HD79" s="103"/>
      <c r="HE79" s="103"/>
      <c r="HF79" s="103"/>
      <c r="HG79" s="103"/>
      <c r="HH79" s="103"/>
      <c r="HI79" s="103"/>
      <c r="HJ79" s="103"/>
      <c r="HK79" s="103"/>
      <c r="HL79" s="103"/>
      <c r="HM79" s="103"/>
      <c r="HN79" s="103"/>
      <c r="HO79" s="103"/>
      <c r="HP79" s="103"/>
      <c r="HQ79" s="103"/>
      <c r="HR79" s="103"/>
      <c r="HS79" s="103"/>
      <c r="HT79" s="103"/>
      <c r="HU79" s="103"/>
      <c r="HV79" s="103"/>
      <c r="HW79" s="103"/>
      <c r="HX79" s="103"/>
      <c r="HY79" s="103"/>
      <c r="HZ79" s="103"/>
    </row>
    <row r="80" spans="1:234" s="104" customFormat="1" ht="18" customHeight="1">
      <c r="A80" s="103"/>
      <c r="B80" s="93"/>
      <c r="C80" s="99" t="s">
        <v>102</v>
      </c>
      <c r="D80" s="100">
        <v>15711</v>
      </c>
      <c r="E80" s="101">
        <v>574.74596588377585</v>
      </c>
      <c r="F80" s="100">
        <v>2253</v>
      </c>
      <c r="G80" s="101">
        <v>872.68351087438987</v>
      </c>
      <c r="H80" s="100">
        <v>571321</v>
      </c>
      <c r="I80" s="101">
        <v>1474.4370143579529</v>
      </c>
      <c r="J80" s="102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3"/>
      <c r="Z80" s="103"/>
      <c r="AA80" s="103"/>
      <c r="AB80" s="103"/>
      <c r="AC80" s="103"/>
      <c r="AD80" s="103"/>
      <c r="AE80" s="103"/>
      <c r="AF80" s="103"/>
      <c r="AG80" s="103"/>
      <c r="AH80" s="103"/>
      <c r="AI80" s="103"/>
      <c r="AJ80" s="103"/>
      <c r="AK80" s="103"/>
      <c r="AL80" s="103"/>
      <c r="AM80" s="103"/>
      <c r="AN80" s="103"/>
      <c r="AO80" s="103"/>
      <c r="AP80" s="103"/>
      <c r="AQ80" s="103"/>
      <c r="AR80" s="103"/>
      <c r="AS80" s="103"/>
      <c r="AT80" s="103"/>
      <c r="AU80" s="103"/>
      <c r="AV80" s="103"/>
      <c r="AW80" s="103"/>
      <c r="AX80" s="103"/>
      <c r="AY80" s="103"/>
      <c r="AZ80" s="103"/>
      <c r="BA80" s="103"/>
      <c r="BB80" s="103"/>
      <c r="BC80" s="103"/>
      <c r="BD80" s="103"/>
      <c r="BE80" s="103"/>
      <c r="BF80" s="103"/>
      <c r="BG80" s="103"/>
      <c r="BH80" s="103"/>
      <c r="BI80" s="103"/>
      <c r="BJ80" s="103"/>
      <c r="BK80" s="103"/>
      <c r="BL80" s="103"/>
      <c r="BM80" s="103"/>
      <c r="BN80" s="103"/>
      <c r="BO80" s="103"/>
      <c r="BP80" s="103"/>
      <c r="BQ80" s="103"/>
      <c r="BR80" s="103"/>
      <c r="BS80" s="103"/>
      <c r="BT80" s="103"/>
      <c r="BU80" s="103"/>
      <c r="BV80" s="103"/>
      <c r="BW80" s="103"/>
      <c r="BX80" s="103"/>
      <c r="BY80" s="103"/>
      <c r="BZ80" s="103"/>
      <c r="CA80" s="103"/>
      <c r="CB80" s="103"/>
      <c r="CC80" s="103"/>
      <c r="CD80" s="103"/>
      <c r="CE80" s="103"/>
      <c r="CF80" s="103"/>
      <c r="CG80" s="103"/>
      <c r="CH80" s="103"/>
      <c r="CI80" s="103"/>
      <c r="CJ80" s="103"/>
      <c r="CK80" s="103"/>
      <c r="CL80" s="103"/>
      <c r="CM80" s="103"/>
      <c r="CN80" s="103"/>
      <c r="CO80" s="103"/>
      <c r="CP80" s="103"/>
      <c r="CQ80" s="103"/>
      <c r="CR80" s="103"/>
      <c r="CS80" s="103"/>
      <c r="CT80" s="103"/>
      <c r="CU80" s="103"/>
      <c r="CV80" s="103"/>
      <c r="CW80" s="103"/>
      <c r="CX80" s="103"/>
      <c r="CY80" s="103"/>
      <c r="CZ80" s="103"/>
      <c r="DA80" s="103"/>
      <c r="DB80" s="103"/>
      <c r="DC80" s="103"/>
      <c r="DD80" s="103"/>
      <c r="DE80" s="103"/>
      <c r="DF80" s="103"/>
      <c r="DG80" s="103"/>
      <c r="DH80" s="103"/>
      <c r="DI80" s="103"/>
      <c r="DJ80" s="103"/>
      <c r="DK80" s="103"/>
      <c r="DL80" s="103"/>
      <c r="DM80" s="103"/>
      <c r="DN80" s="103"/>
      <c r="DO80" s="103"/>
      <c r="DP80" s="103"/>
      <c r="DQ80" s="103"/>
      <c r="DR80" s="103"/>
      <c r="DS80" s="103"/>
      <c r="DT80" s="103"/>
      <c r="DU80" s="103"/>
      <c r="DV80" s="103"/>
      <c r="DW80" s="103"/>
      <c r="DX80" s="103"/>
      <c r="DY80" s="103"/>
      <c r="DZ80" s="103"/>
      <c r="EA80" s="103"/>
      <c r="EB80" s="103"/>
      <c r="EC80" s="103"/>
      <c r="ED80" s="103"/>
      <c r="EE80" s="103"/>
      <c r="EF80" s="103"/>
      <c r="EG80" s="103"/>
      <c r="EH80" s="103"/>
      <c r="EI80" s="103"/>
      <c r="EJ80" s="103"/>
      <c r="EK80" s="103"/>
      <c r="EL80" s="103"/>
      <c r="EM80" s="103"/>
      <c r="EN80" s="103"/>
      <c r="EO80" s="103"/>
      <c r="EP80" s="103"/>
      <c r="EQ80" s="103"/>
      <c r="ER80" s="103"/>
      <c r="ES80" s="103"/>
      <c r="ET80" s="103"/>
      <c r="EU80" s="103"/>
      <c r="EV80" s="103"/>
      <c r="EW80" s="103"/>
      <c r="EX80" s="103"/>
      <c r="EY80" s="103"/>
      <c r="EZ80" s="103"/>
      <c r="FA80" s="103"/>
      <c r="FB80" s="103"/>
      <c r="FC80" s="103"/>
      <c r="FD80" s="103"/>
      <c r="FE80" s="103"/>
      <c r="FF80" s="103"/>
      <c r="FG80" s="103"/>
      <c r="FH80" s="103"/>
      <c r="FI80" s="103"/>
      <c r="FJ80" s="103"/>
      <c r="FK80" s="103"/>
      <c r="FL80" s="103"/>
      <c r="FM80" s="103"/>
      <c r="FN80" s="103"/>
      <c r="FO80" s="103"/>
      <c r="FP80" s="103"/>
      <c r="FQ80" s="103"/>
      <c r="FR80" s="103"/>
      <c r="FS80" s="103"/>
      <c r="FT80" s="103"/>
      <c r="FU80" s="103"/>
      <c r="FV80" s="103"/>
      <c r="FW80" s="103"/>
      <c r="FX80" s="103"/>
      <c r="FY80" s="103"/>
      <c r="FZ80" s="103"/>
      <c r="GA80" s="103"/>
      <c r="GB80" s="103"/>
      <c r="GC80" s="103"/>
      <c r="GD80" s="103"/>
      <c r="GE80" s="103"/>
      <c r="GF80" s="103"/>
      <c r="GG80" s="103"/>
      <c r="GH80" s="103"/>
      <c r="GI80" s="103"/>
      <c r="GJ80" s="103"/>
      <c r="GK80" s="103"/>
      <c r="GL80" s="103"/>
      <c r="GM80" s="103"/>
      <c r="GN80" s="103"/>
      <c r="GO80" s="103"/>
      <c r="GP80" s="103"/>
      <c r="GQ80" s="103"/>
      <c r="GR80" s="103"/>
      <c r="GS80" s="103"/>
      <c r="GT80" s="103"/>
      <c r="GU80" s="103"/>
      <c r="GV80" s="103"/>
      <c r="GW80" s="103"/>
      <c r="GX80" s="103"/>
      <c r="GY80" s="103"/>
      <c r="GZ80" s="103"/>
      <c r="HA80" s="103"/>
      <c r="HB80" s="103"/>
      <c r="HC80" s="103"/>
      <c r="HD80" s="103"/>
      <c r="HE80" s="103"/>
      <c r="HF80" s="103"/>
      <c r="HG80" s="103"/>
      <c r="HH80" s="103"/>
      <c r="HI80" s="103"/>
      <c r="HJ80" s="103"/>
      <c r="HK80" s="103"/>
      <c r="HL80" s="103"/>
      <c r="HM80" s="103"/>
      <c r="HN80" s="103"/>
      <c r="HO80" s="103"/>
      <c r="HP80" s="103"/>
      <c r="HQ80" s="103"/>
      <c r="HR80" s="103"/>
      <c r="HS80" s="103"/>
      <c r="HT80" s="103"/>
      <c r="HU80" s="103"/>
      <c r="HV80" s="103"/>
      <c r="HW80" s="103"/>
      <c r="HX80" s="103"/>
      <c r="HY80" s="103"/>
      <c r="HZ80" s="103"/>
    </row>
    <row r="81" spans="1:258" s="108" customFormat="1" ht="18" customHeight="1">
      <c r="B81" s="93">
        <v>1</v>
      </c>
      <c r="C81" s="105" t="s">
        <v>182</v>
      </c>
      <c r="D81" s="106">
        <v>2020</v>
      </c>
      <c r="E81" s="107">
        <v>531.78509405940588</v>
      </c>
      <c r="F81" s="106">
        <v>154</v>
      </c>
      <c r="G81" s="107">
        <v>836.12448051948036</v>
      </c>
      <c r="H81" s="106">
        <v>80904</v>
      </c>
      <c r="I81" s="107">
        <v>1498.3500239790367</v>
      </c>
    </row>
    <row r="82" spans="1:258" s="108" customFormat="1" ht="18" customHeight="1">
      <c r="B82" s="93">
        <v>20</v>
      </c>
      <c r="C82" s="105" t="s">
        <v>183</v>
      </c>
      <c r="D82" s="106">
        <v>4821</v>
      </c>
      <c r="E82" s="107">
        <v>559.71759593445347</v>
      </c>
      <c r="F82" s="106">
        <v>537</v>
      </c>
      <c r="G82" s="107">
        <v>865.08536312849162</v>
      </c>
      <c r="H82" s="106">
        <v>193360</v>
      </c>
      <c r="I82" s="107">
        <v>1444.7594446628057</v>
      </c>
    </row>
    <row r="83" spans="1:258" s="108" customFormat="1" ht="18" customHeight="1">
      <c r="B83" s="93">
        <v>48</v>
      </c>
      <c r="C83" s="105" t="s">
        <v>184</v>
      </c>
      <c r="D83" s="106">
        <v>8870</v>
      </c>
      <c r="E83" s="107">
        <v>592.69779594137549</v>
      </c>
      <c r="F83" s="106">
        <v>1562</v>
      </c>
      <c r="G83" s="107">
        <v>878.90008962868114</v>
      </c>
      <c r="H83" s="106">
        <v>297057</v>
      </c>
      <c r="I83" s="107">
        <v>1487.2419532951585</v>
      </c>
    </row>
    <row r="84" spans="1:258" s="108" customFormat="1" ht="18" hidden="1" customHeight="1">
      <c r="B84" s="93"/>
      <c r="C84" s="105"/>
      <c r="D84" s="106"/>
      <c r="E84" s="107"/>
      <c r="F84" s="106"/>
      <c r="G84" s="107"/>
      <c r="H84" s="106"/>
      <c r="I84" s="107"/>
    </row>
    <row r="85" spans="1:258" s="104" customFormat="1" ht="18" customHeight="1">
      <c r="A85" s="103"/>
      <c r="B85" s="93">
        <v>26</v>
      </c>
      <c r="C85" s="99" t="s">
        <v>103</v>
      </c>
      <c r="D85" s="100">
        <v>2019</v>
      </c>
      <c r="E85" s="101">
        <v>464.64143635463103</v>
      </c>
      <c r="F85" s="100">
        <v>168</v>
      </c>
      <c r="G85" s="101">
        <v>674.42142857142858</v>
      </c>
      <c r="H85" s="100">
        <v>72124</v>
      </c>
      <c r="I85" s="101">
        <v>1172.0157783816767</v>
      </c>
      <c r="J85" s="102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AG85" s="103"/>
      <c r="AH85" s="103"/>
      <c r="AI85" s="103"/>
      <c r="AJ85" s="103"/>
      <c r="AK85" s="103"/>
      <c r="AL85" s="103"/>
      <c r="AM85" s="103"/>
      <c r="AN85" s="103"/>
      <c r="AO85" s="103"/>
      <c r="AP85" s="103"/>
      <c r="AQ85" s="103"/>
      <c r="AR85" s="103"/>
      <c r="AS85" s="103"/>
      <c r="AT85" s="103"/>
      <c r="AU85" s="103"/>
      <c r="AV85" s="103"/>
      <c r="AW85" s="103"/>
      <c r="AX85" s="103"/>
      <c r="AY85" s="103"/>
      <c r="AZ85" s="103"/>
      <c r="BA85" s="103"/>
      <c r="BB85" s="103"/>
      <c r="BC85" s="103"/>
      <c r="BD85" s="103"/>
      <c r="BE85" s="103"/>
      <c r="BF85" s="103"/>
      <c r="BG85" s="103"/>
      <c r="BH85" s="103"/>
      <c r="BI85" s="103"/>
      <c r="BJ85" s="103"/>
      <c r="BK85" s="103"/>
      <c r="BL85" s="103"/>
      <c r="BM85" s="103"/>
      <c r="BN85" s="103"/>
      <c r="BO85" s="103"/>
      <c r="BP85" s="103"/>
      <c r="BQ85" s="103"/>
      <c r="BR85" s="103"/>
      <c r="BS85" s="103"/>
      <c r="BT85" s="103"/>
      <c r="BU85" s="103"/>
      <c r="BV85" s="103"/>
      <c r="BW85" s="103"/>
      <c r="BX85" s="103"/>
      <c r="BY85" s="103"/>
      <c r="BZ85" s="103"/>
      <c r="CA85" s="103"/>
      <c r="CB85" s="103"/>
      <c r="CC85" s="103"/>
      <c r="CD85" s="103"/>
      <c r="CE85" s="103"/>
      <c r="CF85" s="103"/>
      <c r="CG85" s="103"/>
      <c r="CH85" s="103"/>
      <c r="CI85" s="103"/>
      <c r="CJ85" s="103"/>
      <c r="CK85" s="103"/>
      <c r="CL85" s="103"/>
      <c r="CM85" s="103"/>
      <c r="CN85" s="103"/>
      <c r="CO85" s="103"/>
      <c r="CP85" s="103"/>
      <c r="CQ85" s="103"/>
      <c r="CR85" s="103"/>
      <c r="CS85" s="103"/>
      <c r="CT85" s="103"/>
      <c r="CU85" s="103"/>
      <c r="CV85" s="103"/>
      <c r="CW85" s="103"/>
      <c r="CX85" s="103"/>
      <c r="CY85" s="103"/>
      <c r="CZ85" s="103"/>
      <c r="DA85" s="103"/>
      <c r="DB85" s="103"/>
      <c r="DC85" s="103"/>
      <c r="DD85" s="103"/>
      <c r="DE85" s="103"/>
      <c r="DF85" s="103"/>
      <c r="DG85" s="103"/>
      <c r="DH85" s="103"/>
      <c r="DI85" s="103"/>
      <c r="DJ85" s="103"/>
      <c r="DK85" s="103"/>
      <c r="DL85" s="103"/>
      <c r="DM85" s="103"/>
      <c r="DN85" s="103"/>
      <c r="DO85" s="103"/>
      <c r="DP85" s="103"/>
      <c r="DQ85" s="103"/>
      <c r="DR85" s="103"/>
      <c r="DS85" s="103"/>
      <c r="DT85" s="103"/>
      <c r="DU85" s="103"/>
      <c r="DV85" s="103"/>
      <c r="DW85" s="103"/>
      <c r="DX85" s="103"/>
      <c r="DY85" s="103"/>
      <c r="DZ85" s="103"/>
      <c r="EA85" s="103"/>
      <c r="EB85" s="103"/>
      <c r="EC85" s="103"/>
      <c r="ED85" s="103"/>
      <c r="EE85" s="103"/>
      <c r="EF85" s="103"/>
      <c r="EG85" s="103"/>
      <c r="EH85" s="103"/>
      <c r="EI85" s="103"/>
      <c r="EJ85" s="103"/>
      <c r="EK85" s="103"/>
      <c r="EL85" s="103"/>
      <c r="EM85" s="103"/>
      <c r="EN85" s="103"/>
      <c r="EO85" s="103"/>
      <c r="EP85" s="103"/>
      <c r="EQ85" s="103"/>
      <c r="ER85" s="103"/>
      <c r="ES85" s="103"/>
      <c r="ET85" s="103"/>
      <c r="EU85" s="103"/>
      <c r="EV85" s="103"/>
      <c r="EW85" s="103"/>
      <c r="EX85" s="103"/>
      <c r="EY85" s="103"/>
      <c r="EZ85" s="103"/>
      <c r="FA85" s="103"/>
      <c r="FB85" s="103"/>
      <c r="FC85" s="103"/>
      <c r="FD85" s="103"/>
      <c r="FE85" s="103"/>
      <c r="FF85" s="103"/>
      <c r="FG85" s="103"/>
      <c r="FH85" s="103"/>
      <c r="FI85" s="103"/>
      <c r="FJ85" s="103"/>
      <c r="FK85" s="103"/>
      <c r="FL85" s="103"/>
      <c r="FM85" s="103"/>
      <c r="FN85" s="103"/>
      <c r="FO85" s="103"/>
      <c r="FP85" s="103"/>
      <c r="FQ85" s="103"/>
      <c r="FR85" s="103"/>
      <c r="FS85" s="103"/>
      <c r="FT85" s="103"/>
      <c r="FU85" s="103"/>
      <c r="FV85" s="103"/>
      <c r="FW85" s="103"/>
      <c r="FX85" s="103"/>
      <c r="FY85" s="103"/>
      <c r="FZ85" s="103"/>
      <c r="GA85" s="103"/>
      <c r="GB85" s="103"/>
      <c r="GC85" s="103"/>
      <c r="GD85" s="103"/>
      <c r="GE85" s="103"/>
      <c r="GF85" s="103"/>
      <c r="GG85" s="103"/>
      <c r="GH85" s="103"/>
      <c r="GI85" s="103"/>
      <c r="GJ85" s="103"/>
      <c r="GK85" s="103"/>
      <c r="GL85" s="103"/>
      <c r="GM85" s="103"/>
      <c r="GN85" s="103"/>
      <c r="GO85" s="103"/>
      <c r="GP85" s="103"/>
      <c r="GQ85" s="103"/>
      <c r="GR85" s="103"/>
      <c r="GS85" s="103"/>
      <c r="GT85" s="103"/>
      <c r="GU85" s="103"/>
      <c r="GV85" s="103"/>
      <c r="GW85" s="103"/>
      <c r="GX85" s="103"/>
      <c r="GY85" s="103"/>
      <c r="GZ85" s="103"/>
      <c r="HA85" s="103"/>
      <c r="HB85" s="103"/>
      <c r="HC85" s="103"/>
      <c r="HD85" s="103"/>
      <c r="HE85" s="103"/>
      <c r="HF85" s="103"/>
      <c r="HG85" s="103"/>
      <c r="HH85" s="103"/>
      <c r="HI85" s="103"/>
      <c r="HJ85" s="103"/>
      <c r="HK85" s="103"/>
      <c r="HL85" s="103"/>
      <c r="HM85" s="103"/>
      <c r="HN85" s="103"/>
      <c r="HO85" s="103"/>
      <c r="HP85" s="103"/>
      <c r="HQ85" s="103"/>
      <c r="HR85" s="103"/>
      <c r="HS85" s="103"/>
      <c r="HT85" s="103"/>
      <c r="HU85" s="103"/>
      <c r="HV85" s="103"/>
      <c r="HW85" s="103"/>
      <c r="HX85" s="103"/>
      <c r="HY85" s="103"/>
      <c r="HZ85" s="103"/>
    </row>
    <row r="86" spans="1:258" s="104" customFormat="1" ht="18" hidden="1" customHeight="1">
      <c r="A86" s="103"/>
      <c r="B86" s="93"/>
      <c r="C86" s="99"/>
      <c r="D86" s="100"/>
      <c r="E86" s="101"/>
      <c r="F86" s="100"/>
      <c r="G86" s="101"/>
      <c r="H86" s="100"/>
      <c r="I86" s="101"/>
      <c r="J86" s="102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AG86" s="103"/>
      <c r="AH86" s="103"/>
      <c r="AI86" s="103"/>
      <c r="AJ86" s="103"/>
      <c r="AK86" s="103"/>
      <c r="AL86" s="103"/>
      <c r="AM86" s="103"/>
      <c r="AN86" s="103"/>
      <c r="AO86" s="103"/>
      <c r="AP86" s="103"/>
      <c r="AQ86" s="103"/>
      <c r="AR86" s="103"/>
      <c r="AS86" s="103"/>
      <c r="AT86" s="103"/>
      <c r="AU86" s="103"/>
      <c r="AV86" s="103"/>
      <c r="AW86" s="103"/>
      <c r="AX86" s="103"/>
      <c r="AY86" s="103"/>
      <c r="AZ86" s="103"/>
      <c r="BA86" s="103"/>
      <c r="BB86" s="103"/>
      <c r="BC86" s="103"/>
      <c r="BD86" s="103"/>
      <c r="BE86" s="103"/>
      <c r="BF86" s="103"/>
      <c r="BG86" s="103"/>
      <c r="BH86" s="103"/>
      <c r="BI86" s="103"/>
      <c r="BJ86" s="103"/>
      <c r="BK86" s="103"/>
      <c r="BL86" s="103"/>
      <c r="BM86" s="103"/>
      <c r="BN86" s="103"/>
      <c r="BO86" s="103"/>
      <c r="BP86" s="103"/>
      <c r="BQ86" s="103"/>
      <c r="BR86" s="103"/>
      <c r="BS86" s="103"/>
      <c r="BT86" s="103"/>
      <c r="BU86" s="103"/>
      <c r="BV86" s="103"/>
      <c r="BW86" s="103"/>
      <c r="BX86" s="103"/>
      <c r="BY86" s="103"/>
      <c r="BZ86" s="103"/>
      <c r="CA86" s="103"/>
      <c r="CB86" s="103"/>
      <c r="CC86" s="103"/>
      <c r="CD86" s="103"/>
      <c r="CE86" s="103"/>
      <c r="CF86" s="103"/>
      <c r="CG86" s="103"/>
      <c r="CH86" s="103"/>
      <c r="CI86" s="103"/>
      <c r="CJ86" s="103"/>
      <c r="CK86" s="103"/>
      <c r="CL86" s="103"/>
      <c r="CM86" s="103"/>
      <c r="CN86" s="103"/>
      <c r="CO86" s="103"/>
      <c r="CP86" s="103"/>
      <c r="CQ86" s="103"/>
      <c r="CR86" s="103"/>
      <c r="CS86" s="103"/>
      <c r="CT86" s="103"/>
      <c r="CU86" s="103"/>
      <c r="CV86" s="103"/>
      <c r="CW86" s="103"/>
      <c r="CX86" s="103"/>
      <c r="CY86" s="103"/>
      <c r="CZ86" s="103"/>
      <c r="DA86" s="103"/>
      <c r="DB86" s="103"/>
      <c r="DC86" s="103"/>
      <c r="DD86" s="103"/>
      <c r="DE86" s="103"/>
      <c r="DF86" s="103"/>
      <c r="DG86" s="103"/>
      <c r="DH86" s="103"/>
      <c r="DI86" s="103"/>
      <c r="DJ86" s="103"/>
      <c r="DK86" s="103"/>
      <c r="DL86" s="103"/>
      <c r="DM86" s="103"/>
      <c r="DN86" s="103"/>
      <c r="DO86" s="103"/>
      <c r="DP86" s="103"/>
      <c r="DQ86" s="103"/>
      <c r="DR86" s="103"/>
      <c r="DS86" s="103"/>
      <c r="DT86" s="103"/>
      <c r="DU86" s="103"/>
      <c r="DV86" s="103"/>
      <c r="DW86" s="103"/>
      <c r="DX86" s="103"/>
      <c r="DY86" s="103"/>
      <c r="DZ86" s="103"/>
      <c r="EA86" s="103"/>
      <c r="EB86" s="103"/>
      <c r="EC86" s="103"/>
      <c r="ED86" s="103"/>
      <c r="EE86" s="103"/>
      <c r="EF86" s="103"/>
      <c r="EG86" s="103"/>
      <c r="EH86" s="103"/>
      <c r="EI86" s="103"/>
      <c r="EJ86" s="103"/>
      <c r="EK86" s="103"/>
      <c r="EL86" s="103"/>
      <c r="EM86" s="103"/>
      <c r="EN86" s="103"/>
      <c r="EO86" s="103"/>
      <c r="EP86" s="103"/>
      <c r="EQ86" s="103"/>
      <c r="ER86" s="103"/>
      <c r="ES86" s="103"/>
      <c r="ET86" s="103"/>
      <c r="EU86" s="103"/>
      <c r="EV86" s="103"/>
      <c r="EW86" s="103"/>
      <c r="EX86" s="103"/>
      <c r="EY86" s="103"/>
      <c r="EZ86" s="103"/>
      <c r="FA86" s="103"/>
      <c r="FB86" s="103"/>
      <c r="FC86" s="103"/>
      <c r="FD86" s="103"/>
      <c r="FE86" s="103"/>
      <c r="FF86" s="103"/>
      <c r="FG86" s="103"/>
      <c r="FH86" s="103"/>
      <c r="FI86" s="103"/>
      <c r="FJ86" s="103"/>
      <c r="FK86" s="103"/>
      <c r="FL86" s="103"/>
      <c r="FM86" s="103"/>
      <c r="FN86" s="103"/>
      <c r="FO86" s="103"/>
      <c r="FP86" s="103"/>
      <c r="FQ86" s="103"/>
      <c r="FR86" s="103"/>
      <c r="FS86" s="103"/>
      <c r="FT86" s="103"/>
      <c r="FU86" s="103"/>
      <c r="FV86" s="103"/>
      <c r="FW86" s="103"/>
      <c r="FX86" s="103"/>
      <c r="FY86" s="103"/>
      <c r="FZ86" s="103"/>
      <c r="GA86" s="103"/>
      <c r="GB86" s="103"/>
      <c r="GC86" s="103"/>
      <c r="GD86" s="103"/>
      <c r="GE86" s="103"/>
      <c r="GF86" s="103"/>
      <c r="GG86" s="103"/>
      <c r="GH86" s="103"/>
      <c r="GI86" s="103"/>
      <c r="GJ86" s="103"/>
      <c r="GK86" s="103"/>
      <c r="GL86" s="103"/>
      <c r="GM86" s="103"/>
      <c r="GN86" s="103"/>
      <c r="GO86" s="103"/>
      <c r="GP86" s="103"/>
      <c r="GQ86" s="103"/>
      <c r="GR86" s="103"/>
      <c r="GS86" s="103"/>
      <c r="GT86" s="103"/>
      <c r="GU86" s="103"/>
      <c r="GV86" s="103"/>
      <c r="GW86" s="103"/>
      <c r="GX86" s="103"/>
      <c r="GY86" s="103"/>
      <c r="GZ86" s="103"/>
      <c r="HA86" s="103"/>
      <c r="HB86" s="103"/>
      <c r="HC86" s="103"/>
      <c r="HD86" s="103"/>
      <c r="HE86" s="103"/>
      <c r="HF86" s="103"/>
      <c r="HG86" s="103"/>
      <c r="HH86" s="103"/>
      <c r="HI86" s="103"/>
      <c r="HJ86" s="103"/>
      <c r="HK86" s="103"/>
      <c r="HL86" s="103"/>
      <c r="HM86" s="103"/>
      <c r="HN86" s="103"/>
      <c r="HO86" s="103"/>
      <c r="HP86" s="103"/>
      <c r="HQ86" s="103"/>
      <c r="HR86" s="103"/>
      <c r="HS86" s="103"/>
      <c r="HT86" s="103"/>
      <c r="HU86" s="103"/>
      <c r="HV86" s="103"/>
      <c r="HW86" s="103"/>
      <c r="HX86" s="103"/>
      <c r="HY86" s="103"/>
      <c r="HZ86" s="103"/>
    </row>
    <row r="87" spans="1:258" s="104" customFormat="1" ht="18" customHeight="1">
      <c r="A87" s="103"/>
      <c r="B87" s="93">
        <v>51</v>
      </c>
      <c r="C87" s="105" t="s">
        <v>104</v>
      </c>
      <c r="D87" s="106">
        <v>769</v>
      </c>
      <c r="E87" s="107">
        <v>400.45918075422622</v>
      </c>
      <c r="F87" s="106">
        <v>45</v>
      </c>
      <c r="G87" s="107">
        <v>806.99422222222233</v>
      </c>
      <c r="H87" s="106">
        <v>8934</v>
      </c>
      <c r="I87" s="107">
        <v>1199.1754477277814</v>
      </c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3"/>
      <c r="Z87" s="103"/>
      <c r="AA87" s="103"/>
      <c r="AB87" s="103"/>
      <c r="AC87" s="103"/>
      <c r="AD87" s="103"/>
      <c r="AE87" s="103"/>
      <c r="AF87" s="103"/>
      <c r="AG87" s="103"/>
      <c r="AH87" s="103"/>
      <c r="AI87" s="103"/>
      <c r="AJ87" s="103"/>
      <c r="AK87" s="103"/>
      <c r="AL87" s="103"/>
      <c r="AM87" s="103"/>
      <c r="AN87" s="103"/>
      <c r="AO87" s="103"/>
      <c r="AP87" s="103"/>
      <c r="AQ87" s="103"/>
      <c r="AR87" s="103"/>
      <c r="AS87" s="103"/>
      <c r="AT87" s="103"/>
      <c r="AU87" s="103"/>
      <c r="AV87" s="103"/>
      <c r="AW87" s="103"/>
      <c r="AX87" s="103"/>
      <c r="AY87" s="103"/>
      <c r="AZ87" s="103"/>
      <c r="BA87" s="103"/>
      <c r="BB87" s="103"/>
      <c r="BC87" s="103"/>
      <c r="BD87" s="103"/>
      <c r="BE87" s="103"/>
      <c r="BF87" s="103"/>
      <c r="BG87" s="103"/>
      <c r="BH87" s="103"/>
      <c r="BI87" s="103"/>
      <c r="BJ87" s="103"/>
      <c r="BK87" s="103"/>
      <c r="BL87" s="103"/>
      <c r="BM87" s="103"/>
      <c r="BN87" s="103"/>
      <c r="BO87" s="103"/>
      <c r="BP87" s="103"/>
      <c r="BQ87" s="103"/>
      <c r="BR87" s="103"/>
      <c r="BS87" s="103"/>
      <c r="BT87" s="103"/>
      <c r="BU87" s="103"/>
      <c r="BV87" s="103"/>
      <c r="BW87" s="103"/>
      <c r="BX87" s="103"/>
      <c r="BY87" s="103"/>
      <c r="BZ87" s="103"/>
      <c r="CA87" s="103"/>
      <c r="CB87" s="103"/>
      <c r="CC87" s="103"/>
      <c r="CD87" s="103"/>
      <c r="CE87" s="103"/>
      <c r="CF87" s="103"/>
      <c r="CG87" s="103"/>
      <c r="CH87" s="103"/>
      <c r="CI87" s="103"/>
      <c r="CJ87" s="103"/>
      <c r="CK87" s="103"/>
      <c r="CL87" s="103"/>
      <c r="CM87" s="103"/>
      <c r="CN87" s="103"/>
      <c r="CO87" s="103"/>
      <c r="CP87" s="103"/>
      <c r="CQ87" s="103"/>
      <c r="CR87" s="103"/>
      <c r="CS87" s="103"/>
      <c r="CT87" s="103"/>
      <c r="CU87" s="103"/>
      <c r="CV87" s="103"/>
      <c r="CW87" s="103"/>
      <c r="CX87" s="103"/>
      <c r="CY87" s="103"/>
      <c r="CZ87" s="103"/>
      <c r="DA87" s="103"/>
      <c r="DB87" s="103"/>
      <c r="DC87" s="103"/>
      <c r="DD87" s="103"/>
      <c r="DE87" s="103"/>
      <c r="DF87" s="103"/>
      <c r="DG87" s="103"/>
      <c r="DH87" s="103"/>
      <c r="DI87" s="103"/>
      <c r="DJ87" s="103"/>
      <c r="DK87" s="103"/>
      <c r="DL87" s="103"/>
      <c r="DM87" s="103"/>
      <c r="DN87" s="103"/>
      <c r="DO87" s="103"/>
      <c r="DP87" s="103"/>
      <c r="DQ87" s="103"/>
      <c r="DR87" s="103"/>
      <c r="DS87" s="103"/>
      <c r="DT87" s="103"/>
      <c r="DU87" s="103"/>
      <c r="DV87" s="103"/>
      <c r="DW87" s="103"/>
      <c r="DX87" s="103"/>
      <c r="DY87" s="103"/>
      <c r="DZ87" s="103"/>
      <c r="EA87" s="103"/>
      <c r="EB87" s="103"/>
      <c r="EC87" s="103"/>
      <c r="ED87" s="103"/>
      <c r="EE87" s="103"/>
      <c r="EF87" s="103"/>
      <c r="EG87" s="103"/>
      <c r="EH87" s="103"/>
      <c r="EI87" s="103"/>
      <c r="EJ87" s="103"/>
      <c r="EK87" s="103"/>
      <c r="EL87" s="103"/>
      <c r="EM87" s="103"/>
      <c r="EN87" s="103"/>
      <c r="EO87" s="103"/>
      <c r="EP87" s="103"/>
      <c r="EQ87" s="103"/>
      <c r="ER87" s="103"/>
      <c r="ES87" s="103"/>
      <c r="ET87" s="103"/>
      <c r="EU87" s="103"/>
      <c r="EV87" s="103"/>
      <c r="EW87" s="103"/>
      <c r="EX87" s="103"/>
      <c r="EY87" s="103"/>
      <c r="EZ87" s="103"/>
      <c r="FA87" s="103"/>
      <c r="FB87" s="103"/>
      <c r="FC87" s="103"/>
      <c r="FD87" s="103"/>
      <c r="FE87" s="103"/>
      <c r="FF87" s="103"/>
      <c r="FG87" s="103"/>
      <c r="FH87" s="103"/>
      <c r="FI87" s="103"/>
      <c r="FJ87" s="103"/>
      <c r="FK87" s="103"/>
      <c r="FL87" s="103"/>
      <c r="FM87" s="103"/>
      <c r="FN87" s="103"/>
      <c r="FO87" s="103"/>
      <c r="FP87" s="103"/>
      <c r="FQ87" s="103"/>
      <c r="FR87" s="103"/>
      <c r="FS87" s="103"/>
      <c r="FT87" s="103"/>
      <c r="FU87" s="103"/>
      <c r="FV87" s="103"/>
      <c r="FW87" s="103"/>
      <c r="FX87" s="103"/>
      <c r="FY87" s="103"/>
      <c r="FZ87" s="103"/>
      <c r="GA87" s="103"/>
      <c r="GB87" s="103"/>
      <c r="GC87" s="103"/>
      <c r="GD87" s="103"/>
      <c r="GE87" s="103"/>
      <c r="GF87" s="103"/>
      <c r="GG87" s="103"/>
      <c r="GH87" s="103"/>
      <c r="GI87" s="103"/>
      <c r="GJ87" s="103"/>
      <c r="GK87" s="103"/>
      <c r="GL87" s="103"/>
      <c r="GM87" s="103"/>
      <c r="GN87" s="103"/>
      <c r="GO87" s="103"/>
      <c r="GP87" s="103"/>
      <c r="GQ87" s="103"/>
      <c r="GR87" s="103"/>
      <c r="GS87" s="103"/>
      <c r="GT87" s="103"/>
      <c r="GU87" s="103"/>
      <c r="GV87" s="103"/>
      <c r="GW87" s="103"/>
      <c r="GX87" s="103"/>
      <c r="GY87" s="103"/>
      <c r="GZ87" s="103"/>
      <c r="HA87" s="103"/>
      <c r="HB87" s="103"/>
      <c r="HC87" s="103"/>
      <c r="HD87" s="103"/>
      <c r="HE87" s="103"/>
      <c r="HF87" s="103"/>
      <c r="HG87" s="103"/>
      <c r="HH87" s="103"/>
      <c r="HI87" s="103"/>
      <c r="HJ87" s="103"/>
      <c r="HK87" s="103"/>
      <c r="HL87" s="103"/>
      <c r="HM87" s="103"/>
      <c r="HN87" s="103"/>
      <c r="HO87" s="103"/>
      <c r="HP87" s="103"/>
      <c r="HQ87" s="103"/>
      <c r="HR87" s="103"/>
      <c r="HS87" s="103"/>
      <c r="HT87" s="103"/>
      <c r="HU87" s="103"/>
      <c r="HV87" s="103"/>
      <c r="HW87" s="103"/>
      <c r="HX87" s="103"/>
      <c r="HY87" s="103"/>
      <c r="HZ87" s="103"/>
      <c r="IA87" s="103"/>
      <c r="IB87" s="103"/>
      <c r="IC87" s="103"/>
      <c r="ID87" s="103"/>
      <c r="IE87" s="103"/>
      <c r="IF87" s="103"/>
      <c r="IG87" s="103"/>
      <c r="IH87" s="103"/>
      <c r="II87" s="103"/>
      <c r="IJ87" s="103"/>
      <c r="IK87" s="103"/>
      <c r="IL87" s="103"/>
      <c r="IM87" s="103"/>
      <c r="IN87" s="103"/>
      <c r="IO87" s="103"/>
      <c r="IP87" s="103"/>
      <c r="IQ87" s="103"/>
      <c r="IR87" s="103"/>
      <c r="IS87" s="103"/>
      <c r="IT87" s="103"/>
      <c r="IU87" s="103"/>
      <c r="IV87" s="103"/>
      <c r="IW87" s="103"/>
      <c r="IX87" s="103"/>
    </row>
    <row r="88" spans="1:258" s="104" customFormat="1" ht="18" customHeight="1">
      <c r="A88" s="103"/>
      <c r="B88" s="93">
        <v>52</v>
      </c>
      <c r="C88" s="105" t="s">
        <v>105</v>
      </c>
      <c r="D88" s="106">
        <v>794</v>
      </c>
      <c r="E88" s="107">
        <v>369.58258186397995</v>
      </c>
      <c r="F88" s="106">
        <v>26</v>
      </c>
      <c r="G88" s="107">
        <v>742.94346153846152</v>
      </c>
      <c r="H88" s="106">
        <v>8478</v>
      </c>
      <c r="I88" s="107">
        <v>1151.7684854918612</v>
      </c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3"/>
      <c r="Z88" s="103"/>
      <c r="AA88" s="103"/>
      <c r="AB88" s="103"/>
      <c r="AC88" s="103"/>
      <c r="AD88" s="103"/>
      <c r="AE88" s="103"/>
      <c r="AF88" s="103"/>
      <c r="AG88" s="103"/>
      <c r="AH88" s="103"/>
      <c r="AI88" s="103"/>
      <c r="AJ88" s="103"/>
      <c r="AK88" s="103"/>
      <c r="AL88" s="103"/>
      <c r="AM88" s="103"/>
      <c r="AN88" s="103"/>
      <c r="AO88" s="103"/>
      <c r="AP88" s="103"/>
      <c r="AQ88" s="103"/>
      <c r="AR88" s="103"/>
      <c r="AS88" s="103"/>
      <c r="AT88" s="103"/>
      <c r="AU88" s="103"/>
      <c r="AV88" s="103"/>
      <c r="AW88" s="103"/>
      <c r="AX88" s="103"/>
      <c r="AY88" s="103"/>
      <c r="AZ88" s="103"/>
      <c r="BA88" s="103"/>
      <c r="BB88" s="103"/>
      <c r="BC88" s="103"/>
      <c r="BD88" s="103"/>
      <c r="BE88" s="103"/>
      <c r="BF88" s="103"/>
      <c r="BG88" s="103"/>
      <c r="BH88" s="103"/>
      <c r="BI88" s="103"/>
      <c r="BJ88" s="103"/>
      <c r="BK88" s="103"/>
      <c r="BL88" s="103"/>
      <c r="BM88" s="103"/>
      <c r="BN88" s="103"/>
      <c r="BO88" s="103"/>
      <c r="BP88" s="103"/>
      <c r="BQ88" s="103"/>
      <c r="BR88" s="103"/>
      <c r="BS88" s="103"/>
      <c r="BT88" s="103"/>
      <c r="BU88" s="103"/>
      <c r="BV88" s="103"/>
      <c r="BW88" s="103"/>
      <c r="BX88" s="103"/>
      <c r="BY88" s="103"/>
      <c r="BZ88" s="103"/>
      <c r="CA88" s="103"/>
      <c r="CB88" s="103"/>
      <c r="CC88" s="103"/>
      <c r="CD88" s="103"/>
      <c r="CE88" s="103"/>
      <c r="CF88" s="103"/>
      <c r="CG88" s="103"/>
      <c r="CH88" s="103"/>
      <c r="CI88" s="103"/>
      <c r="CJ88" s="103"/>
      <c r="CK88" s="103"/>
      <c r="CL88" s="103"/>
      <c r="CM88" s="103"/>
      <c r="CN88" s="103"/>
      <c r="CO88" s="103"/>
      <c r="CP88" s="103"/>
      <c r="CQ88" s="103"/>
      <c r="CR88" s="103"/>
      <c r="CS88" s="103"/>
      <c r="CT88" s="103"/>
      <c r="CU88" s="103"/>
      <c r="CV88" s="103"/>
      <c r="CW88" s="103"/>
      <c r="CX88" s="103"/>
      <c r="CY88" s="103"/>
      <c r="CZ88" s="103"/>
      <c r="DA88" s="103"/>
      <c r="DB88" s="103"/>
      <c r="DC88" s="103"/>
      <c r="DD88" s="103"/>
      <c r="DE88" s="103"/>
      <c r="DF88" s="103"/>
      <c r="DG88" s="103"/>
      <c r="DH88" s="103"/>
      <c r="DI88" s="103"/>
      <c r="DJ88" s="103"/>
      <c r="DK88" s="103"/>
      <c r="DL88" s="103"/>
      <c r="DM88" s="103"/>
      <c r="DN88" s="103"/>
      <c r="DO88" s="103"/>
      <c r="DP88" s="103"/>
      <c r="DQ88" s="103"/>
      <c r="DR88" s="103"/>
      <c r="DS88" s="103"/>
      <c r="DT88" s="103"/>
      <c r="DU88" s="103"/>
      <c r="DV88" s="103"/>
      <c r="DW88" s="103"/>
      <c r="DX88" s="103"/>
      <c r="DY88" s="103"/>
      <c r="DZ88" s="103"/>
      <c r="EA88" s="103"/>
      <c r="EB88" s="103"/>
      <c r="EC88" s="103"/>
      <c r="ED88" s="103"/>
      <c r="EE88" s="103"/>
      <c r="EF88" s="103"/>
      <c r="EG88" s="103"/>
      <c r="EH88" s="103"/>
      <c r="EI88" s="103"/>
      <c r="EJ88" s="103"/>
      <c r="EK88" s="103"/>
      <c r="EL88" s="103"/>
      <c r="EM88" s="103"/>
      <c r="EN88" s="103"/>
      <c r="EO88" s="103"/>
      <c r="EP88" s="103"/>
      <c r="EQ88" s="103"/>
      <c r="ER88" s="103"/>
      <c r="ES88" s="103"/>
      <c r="ET88" s="103"/>
      <c r="EU88" s="103"/>
      <c r="EV88" s="103"/>
      <c r="EW88" s="103"/>
      <c r="EX88" s="103"/>
      <c r="EY88" s="103"/>
      <c r="EZ88" s="103"/>
      <c r="FA88" s="103"/>
      <c r="FB88" s="103"/>
      <c r="FC88" s="103"/>
      <c r="FD88" s="103"/>
      <c r="FE88" s="103"/>
      <c r="FF88" s="103"/>
      <c r="FG88" s="103"/>
      <c r="FH88" s="103"/>
      <c r="FI88" s="103"/>
      <c r="FJ88" s="103"/>
      <c r="FK88" s="103"/>
      <c r="FL88" s="103"/>
      <c r="FM88" s="103"/>
      <c r="FN88" s="103"/>
      <c r="FO88" s="103"/>
      <c r="FP88" s="103"/>
      <c r="FQ88" s="103"/>
      <c r="FR88" s="103"/>
      <c r="FS88" s="103"/>
      <c r="FT88" s="103"/>
      <c r="FU88" s="103"/>
      <c r="FV88" s="103"/>
      <c r="FW88" s="103"/>
      <c r="FX88" s="103"/>
      <c r="FY88" s="103"/>
      <c r="FZ88" s="103"/>
      <c r="GA88" s="103"/>
      <c r="GB88" s="103"/>
      <c r="GC88" s="103"/>
      <c r="GD88" s="103"/>
      <c r="GE88" s="103"/>
      <c r="GF88" s="103"/>
      <c r="GG88" s="103"/>
      <c r="GH88" s="103"/>
      <c r="GI88" s="103"/>
      <c r="GJ88" s="103"/>
      <c r="GK88" s="103"/>
      <c r="GL88" s="103"/>
      <c r="GM88" s="103"/>
      <c r="GN88" s="103"/>
      <c r="GO88" s="103"/>
      <c r="GP88" s="103"/>
      <c r="GQ88" s="103"/>
      <c r="GR88" s="103"/>
      <c r="GS88" s="103"/>
      <c r="GT88" s="103"/>
      <c r="GU88" s="103"/>
      <c r="GV88" s="103"/>
      <c r="GW88" s="103"/>
      <c r="GX88" s="103"/>
      <c r="GY88" s="103"/>
      <c r="GZ88" s="103"/>
      <c r="HA88" s="103"/>
      <c r="HB88" s="103"/>
      <c r="HC88" s="103"/>
      <c r="HD88" s="103"/>
      <c r="HE88" s="103"/>
      <c r="HF88" s="103"/>
      <c r="HG88" s="103"/>
      <c r="HH88" s="103"/>
      <c r="HI88" s="103"/>
      <c r="HJ88" s="103"/>
      <c r="HK88" s="103"/>
      <c r="HL88" s="103"/>
      <c r="HM88" s="103"/>
      <c r="HN88" s="103"/>
      <c r="HO88" s="103"/>
      <c r="HP88" s="103"/>
      <c r="HQ88" s="103"/>
      <c r="HR88" s="103"/>
      <c r="HS88" s="103"/>
      <c r="HT88" s="103"/>
      <c r="HU88" s="103"/>
      <c r="HV88" s="103"/>
      <c r="HW88" s="103"/>
      <c r="HX88" s="103"/>
      <c r="HY88" s="103"/>
      <c r="HZ88" s="103"/>
      <c r="IA88" s="103"/>
      <c r="IB88" s="103"/>
      <c r="IC88" s="103"/>
      <c r="ID88" s="103"/>
      <c r="IE88" s="103"/>
      <c r="IF88" s="103"/>
      <c r="IG88" s="103"/>
      <c r="IH88" s="103"/>
      <c r="II88" s="103"/>
      <c r="IJ88" s="103"/>
      <c r="IK88" s="103"/>
      <c r="IL88" s="103"/>
      <c r="IM88" s="103"/>
      <c r="IN88" s="103"/>
      <c r="IO88" s="103"/>
      <c r="IP88" s="103"/>
      <c r="IQ88" s="103"/>
      <c r="IR88" s="103"/>
      <c r="IS88" s="103"/>
      <c r="IT88" s="103"/>
      <c r="IU88" s="103"/>
      <c r="IV88" s="103"/>
      <c r="IW88" s="103"/>
      <c r="IX88" s="103"/>
    </row>
    <row r="89" spans="1:258" s="104" customFormat="1" ht="18" hidden="1" customHeight="1">
      <c r="A89" s="103"/>
      <c r="B89" s="93"/>
      <c r="C89" s="105"/>
      <c r="D89" s="106"/>
      <c r="E89" s="107"/>
      <c r="F89" s="106"/>
      <c r="G89" s="107"/>
      <c r="H89" s="106"/>
      <c r="I89" s="107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  <c r="AP89" s="103"/>
      <c r="AQ89" s="103"/>
      <c r="AR89" s="103"/>
      <c r="AS89" s="103"/>
      <c r="AT89" s="103"/>
      <c r="AU89" s="103"/>
      <c r="AV89" s="103"/>
      <c r="AW89" s="103"/>
      <c r="AX89" s="103"/>
      <c r="AY89" s="103"/>
      <c r="AZ89" s="103"/>
      <c r="BA89" s="103"/>
      <c r="BB89" s="103"/>
      <c r="BC89" s="103"/>
      <c r="BD89" s="103"/>
      <c r="BE89" s="103"/>
      <c r="BF89" s="103"/>
      <c r="BG89" s="103"/>
      <c r="BH89" s="103"/>
      <c r="BI89" s="103"/>
      <c r="BJ89" s="103"/>
      <c r="BK89" s="103"/>
      <c r="BL89" s="103"/>
      <c r="BM89" s="103"/>
      <c r="BN89" s="103"/>
      <c r="BO89" s="103"/>
      <c r="BP89" s="103"/>
      <c r="BQ89" s="103"/>
      <c r="BR89" s="103"/>
      <c r="BS89" s="103"/>
      <c r="BT89" s="103"/>
      <c r="BU89" s="103"/>
      <c r="BV89" s="103"/>
      <c r="BW89" s="103"/>
      <c r="BX89" s="103"/>
      <c r="BY89" s="103"/>
      <c r="BZ89" s="103"/>
      <c r="CA89" s="103"/>
      <c r="CB89" s="103"/>
      <c r="CC89" s="103"/>
      <c r="CD89" s="103"/>
      <c r="CE89" s="103"/>
      <c r="CF89" s="103"/>
      <c r="CG89" s="103"/>
      <c r="CH89" s="103"/>
      <c r="CI89" s="103"/>
      <c r="CJ89" s="103"/>
      <c r="CK89" s="103"/>
      <c r="CL89" s="103"/>
      <c r="CM89" s="103"/>
      <c r="CN89" s="103"/>
      <c r="CO89" s="103"/>
      <c r="CP89" s="103"/>
      <c r="CQ89" s="103"/>
      <c r="CR89" s="103"/>
      <c r="CS89" s="103"/>
      <c r="CT89" s="103"/>
      <c r="CU89" s="103"/>
      <c r="CV89" s="103"/>
      <c r="CW89" s="103"/>
      <c r="CX89" s="103"/>
      <c r="CY89" s="103"/>
      <c r="CZ89" s="103"/>
      <c r="DA89" s="103"/>
      <c r="DB89" s="103"/>
      <c r="DC89" s="103"/>
      <c r="DD89" s="103"/>
      <c r="DE89" s="103"/>
      <c r="DF89" s="103"/>
      <c r="DG89" s="103"/>
      <c r="DH89" s="103"/>
      <c r="DI89" s="103"/>
      <c r="DJ89" s="103"/>
      <c r="DK89" s="103"/>
      <c r="DL89" s="103"/>
      <c r="DM89" s="103"/>
      <c r="DN89" s="103"/>
      <c r="DO89" s="103"/>
      <c r="DP89" s="103"/>
      <c r="DQ89" s="103"/>
      <c r="DR89" s="103"/>
      <c r="DS89" s="103"/>
      <c r="DT89" s="103"/>
      <c r="DU89" s="103"/>
      <c r="DV89" s="103"/>
      <c r="DW89" s="103"/>
      <c r="DX89" s="103"/>
      <c r="DY89" s="103"/>
      <c r="DZ89" s="103"/>
      <c r="EA89" s="103"/>
      <c r="EB89" s="103"/>
      <c r="EC89" s="103"/>
      <c r="ED89" s="103"/>
      <c r="EE89" s="103"/>
      <c r="EF89" s="103"/>
      <c r="EG89" s="103"/>
      <c r="EH89" s="103"/>
      <c r="EI89" s="103"/>
      <c r="EJ89" s="103"/>
      <c r="EK89" s="103"/>
      <c r="EL89" s="103"/>
      <c r="EM89" s="103"/>
      <c r="EN89" s="103"/>
      <c r="EO89" s="103"/>
      <c r="EP89" s="103"/>
      <c r="EQ89" s="103"/>
      <c r="ER89" s="103"/>
      <c r="ES89" s="103"/>
      <c r="ET89" s="103"/>
      <c r="EU89" s="103"/>
      <c r="EV89" s="103"/>
      <c r="EW89" s="103"/>
      <c r="EX89" s="103"/>
      <c r="EY89" s="103"/>
      <c r="EZ89" s="103"/>
      <c r="FA89" s="103"/>
      <c r="FB89" s="103"/>
      <c r="FC89" s="103"/>
      <c r="FD89" s="103"/>
      <c r="FE89" s="103"/>
      <c r="FF89" s="103"/>
      <c r="FG89" s="103"/>
      <c r="FH89" s="103"/>
      <c r="FI89" s="103"/>
      <c r="FJ89" s="103"/>
      <c r="FK89" s="103"/>
      <c r="FL89" s="103"/>
      <c r="FM89" s="103"/>
      <c r="FN89" s="103"/>
      <c r="FO89" s="103"/>
      <c r="FP89" s="103"/>
      <c r="FQ89" s="103"/>
      <c r="FR89" s="103"/>
      <c r="FS89" s="103"/>
      <c r="FT89" s="103"/>
      <c r="FU89" s="103"/>
      <c r="FV89" s="103"/>
      <c r="FW89" s="103"/>
      <c r="FX89" s="103"/>
      <c r="FY89" s="103"/>
      <c r="FZ89" s="103"/>
      <c r="GA89" s="103"/>
      <c r="GB89" s="103"/>
      <c r="GC89" s="103"/>
      <c r="GD89" s="103"/>
      <c r="GE89" s="103"/>
      <c r="GF89" s="103"/>
      <c r="GG89" s="103"/>
      <c r="GH89" s="103"/>
      <c r="GI89" s="103"/>
      <c r="GJ89" s="103"/>
      <c r="GK89" s="103"/>
      <c r="GL89" s="103"/>
      <c r="GM89" s="103"/>
      <c r="GN89" s="103"/>
      <c r="GO89" s="103"/>
      <c r="GP89" s="103"/>
      <c r="GQ89" s="103"/>
      <c r="GR89" s="103"/>
      <c r="GS89" s="103"/>
      <c r="GT89" s="103"/>
      <c r="GU89" s="103"/>
      <c r="GV89" s="103"/>
      <c r="GW89" s="103"/>
      <c r="GX89" s="103"/>
      <c r="GY89" s="103"/>
      <c r="GZ89" s="103"/>
      <c r="HA89" s="103"/>
      <c r="HB89" s="103"/>
      <c r="HC89" s="103"/>
      <c r="HD89" s="103"/>
      <c r="HE89" s="103"/>
      <c r="HF89" s="103"/>
      <c r="HG89" s="103"/>
      <c r="HH89" s="103"/>
      <c r="HI89" s="103"/>
      <c r="HJ89" s="103"/>
      <c r="HK89" s="103"/>
      <c r="HL89" s="103"/>
      <c r="HM89" s="103"/>
      <c r="HN89" s="103"/>
      <c r="HO89" s="103"/>
      <c r="HP89" s="103"/>
      <c r="HQ89" s="103"/>
      <c r="HR89" s="103"/>
      <c r="HS89" s="103"/>
      <c r="HT89" s="103"/>
      <c r="HU89" s="103"/>
      <c r="HV89" s="103"/>
      <c r="HW89" s="103"/>
      <c r="HX89" s="103"/>
      <c r="HY89" s="103"/>
      <c r="HZ89" s="103"/>
      <c r="IA89" s="103"/>
      <c r="IB89" s="103"/>
      <c r="IC89" s="103"/>
      <c r="ID89" s="103"/>
      <c r="IE89" s="103"/>
      <c r="IF89" s="103"/>
      <c r="IG89" s="103"/>
      <c r="IH89" s="103"/>
      <c r="II89" s="103"/>
      <c r="IJ89" s="103"/>
      <c r="IK89" s="103"/>
      <c r="IL89" s="103"/>
      <c r="IM89" s="103"/>
      <c r="IN89" s="103"/>
      <c r="IO89" s="103"/>
      <c r="IP89" s="103"/>
      <c r="IQ89" s="103"/>
      <c r="IR89" s="103"/>
      <c r="IS89" s="103"/>
      <c r="IT89" s="103"/>
      <c r="IU89" s="103"/>
      <c r="IV89" s="103"/>
      <c r="IW89" s="103"/>
      <c r="IX89" s="103"/>
    </row>
    <row r="90" spans="1:258" s="104" customFormat="1" ht="18" customHeight="1">
      <c r="A90" s="103"/>
      <c r="B90" s="332"/>
      <c r="C90" s="323" t="s">
        <v>45</v>
      </c>
      <c r="D90" s="330">
        <v>340750</v>
      </c>
      <c r="E90" s="331">
        <v>476.90196586940584</v>
      </c>
      <c r="F90" s="330">
        <v>44848</v>
      </c>
      <c r="G90" s="331">
        <v>696.31266299500498</v>
      </c>
      <c r="H90" s="330">
        <v>10009149</v>
      </c>
      <c r="I90" s="331">
        <v>1189.1231293089952</v>
      </c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  <c r="AA90" s="103"/>
      <c r="AB90" s="103"/>
      <c r="AC90" s="103"/>
      <c r="AD90" s="103"/>
      <c r="AE90" s="103"/>
      <c r="AF90" s="103"/>
      <c r="AG90" s="103"/>
      <c r="AH90" s="103"/>
      <c r="AI90" s="103"/>
      <c r="AJ90" s="103"/>
      <c r="AK90" s="103"/>
      <c r="AL90" s="103"/>
      <c r="AM90" s="103"/>
      <c r="AN90" s="103"/>
      <c r="AO90" s="103"/>
      <c r="AP90" s="103"/>
      <c r="AQ90" s="103"/>
      <c r="AR90" s="103"/>
      <c r="AS90" s="103"/>
      <c r="AT90" s="103"/>
      <c r="AU90" s="103"/>
      <c r="AV90" s="103"/>
      <c r="AW90" s="103"/>
      <c r="AX90" s="103"/>
      <c r="AY90" s="103"/>
      <c r="AZ90" s="103"/>
      <c r="BA90" s="103"/>
      <c r="BB90" s="103"/>
      <c r="BC90" s="103"/>
      <c r="BD90" s="103"/>
      <c r="BE90" s="103"/>
      <c r="BF90" s="103"/>
      <c r="BG90" s="103"/>
      <c r="BH90" s="103"/>
      <c r="BI90" s="103"/>
      <c r="BJ90" s="103"/>
      <c r="BK90" s="103"/>
      <c r="BL90" s="103"/>
      <c r="BM90" s="103"/>
      <c r="BN90" s="103"/>
      <c r="BO90" s="103"/>
      <c r="BP90" s="103"/>
      <c r="BQ90" s="103"/>
      <c r="BR90" s="103"/>
      <c r="BS90" s="103"/>
      <c r="BT90" s="103"/>
      <c r="BU90" s="103"/>
      <c r="BV90" s="103"/>
      <c r="BW90" s="103"/>
      <c r="BX90" s="103"/>
      <c r="BY90" s="103"/>
      <c r="BZ90" s="103"/>
      <c r="CA90" s="103"/>
      <c r="CB90" s="103"/>
      <c r="CC90" s="103"/>
      <c r="CD90" s="103"/>
      <c r="CE90" s="103"/>
      <c r="CF90" s="103"/>
      <c r="CG90" s="103"/>
      <c r="CH90" s="103"/>
      <c r="CI90" s="103"/>
      <c r="CJ90" s="103"/>
      <c r="CK90" s="103"/>
      <c r="CL90" s="103"/>
      <c r="CM90" s="103"/>
      <c r="CN90" s="103"/>
      <c r="CO90" s="103"/>
      <c r="CP90" s="103"/>
      <c r="CQ90" s="103"/>
      <c r="CR90" s="103"/>
      <c r="CS90" s="103"/>
      <c r="CT90" s="103"/>
      <c r="CU90" s="103"/>
      <c r="CV90" s="103"/>
      <c r="CW90" s="103"/>
      <c r="CX90" s="103"/>
      <c r="CY90" s="103"/>
      <c r="CZ90" s="103"/>
      <c r="DA90" s="103"/>
      <c r="DB90" s="103"/>
      <c r="DC90" s="103"/>
      <c r="DD90" s="103"/>
      <c r="DE90" s="103"/>
      <c r="DF90" s="103"/>
      <c r="DG90" s="103"/>
      <c r="DH90" s="103"/>
      <c r="DI90" s="103"/>
      <c r="DJ90" s="103"/>
      <c r="DK90" s="103"/>
      <c r="DL90" s="103"/>
      <c r="DM90" s="103"/>
      <c r="DN90" s="103"/>
      <c r="DO90" s="103"/>
      <c r="DP90" s="103"/>
      <c r="DQ90" s="103"/>
      <c r="DR90" s="103"/>
      <c r="DS90" s="103"/>
      <c r="DT90" s="103"/>
      <c r="DU90" s="103"/>
      <c r="DV90" s="103"/>
      <c r="DW90" s="103"/>
      <c r="DX90" s="103"/>
      <c r="DY90" s="103"/>
      <c r="DZ90" s="103"/>
      <c r="EA90" s="103"/>
      <c r="EB90" s="103"/>
      <c r="EC90" s="103"/>
      <c r="ED90" s="103"/>
      <c r="EE90" s="103"/>
      <c r="EF90" s="103"/>
      <c r="EG90" s="103"/>
      <c r="EH90" s="103"/>
      <c r="EI90" s="103"/>
      <c r="EJ90" s="103"/>
      <c r="EK90" s="103"/>
      <c r="EL90" s="103"/>
      <c r="EM90" s="103"/>
      <c r="EN90" s="103"/>
      <c r="EO90" s="103"/>
      <c r="EP90" s="103"/>
      <c r="EQ90" s="103"/>
      <c r="ER90" s="103"/>
      <c r="ES90" s="103"/>
      <c r="ET90" s="103"/>
      <c r="EU90" s="103"/>
      <c r="EV90" s="103"/>
      <c r="EW90" s="103"/>
      <c r="EX90" s="103"/>
      <c r="EY90" s="103"/>
      <c r="EZ90" s="103"/>
      <c r="FA90" s="103"/>
      <c r="FB90" s="103"/>
      <c r="FC90" s="103"/>
      <c r="FD90" s="103"/>
      <c r="FE90" s="103"/>
      <c r="FF90" s="103"/>
      <c r="FG90" s="103"/>
      <c r="FH90" s="103"/>
      <c r="FI90" s="103"/>
      <c r="FJ90" s="103"/>
      <c r="FK90" s="103"/>
      <c r="FL90" s="103"/>
      <c r="FM90" s="103"/>
      <c r="FN90" s="103"/>
      <c r="FO90" s="103"/>
      <c r="FP90" s="103"/>
      <c r="FQ90" s="103"/>
      <c r="FR90" s="103"/>
      <c r="FS90" s="103"/>
      <c r="FT90" s="103"/>
      <c r="FU90" s="103"/>
      <c r="FV90" s="103"/>
      <c r="FW90" s="103"/>
      <c r="FX90" s="103"/>
      <c r="FY90" s="103"/>
      <c r="FZ90" s="103"/>
      <c r="GA90" s="103"/>
      <c r="GB90" s="103"/>
      <c r="GC90" s="103"/>
      <c r="GD90" s="103"/>
      <c r="GE90" s="103"/>
      <c r="GF90" s="103"/>
      <c r="GG90" s="103"/>
      <c r="GH90" s="103"/>
      <c r="GI90" s="103"/>
      <c r="GJ90" s="103"/>
      <c r="GK90" s="103"/>
      <c r="GL90" s="103"/>
      <c r="GM90" s="103"/>
      <c r="GN90" s="103"/>
      <c r="GO90" s="103"/>
      <c r="GP90" s="103"/>
      <c r="GQ90" s="103"/>
      <c r="GR90" s="103"/>
      <c r="GS90" s="103"/>
      <c r="GT90" s="103"/>
      <c r="GU90" s="103"/>
      <c r="GV90" s="103"/>
      <c r="GW90" s="103"/>
      <c r="GX90" s="103"/>
      <c r="GY90" s="103"/>
      <c r="GZ90" s="103"/>
      <c r="HA90" s="103"/>
      <c r="HB90" s="103"/>
      <c r="HC90" s="103"/>
      <c r="HD90" s="103"/>
      <c r="HE90" s="103"/>
      <c r="HF90" s="103"/>
      <c r="HG90" s="103"/>
      <c r="HH90" s="103"/>
      <c r="HI90" s="103"/>
      <c r="HJ90" s="103"/>
      <c r="HK90" s="103"/>
      <c r="HL90" s="103"/>
      <c r="HM90" s="103"/>
      <c r="HN90" s="103"/>
      <c r="HO90" s="103"/>
      <c r="HP90" s="103"/>
      <c r="HQ90" s="103"/>
      <c r="HR90" s="103"/>
      <c r="HS90" s="103"/>
      <c r="HT90" s="103"/>
      <c r="HU90" s="103"/>
      <c r="HV90" s="103"/>
      <c r="HW90" s="103"/>
      <c r="HX90" s="103"/>
      <c r="HY90" s="103"/>
      <c r="HZ90" s="103"/>
      <c r="IA90" s="103"/>
      <c r="IB90" s="103"/>
      <c r="IC90" s="103"/>
      <c r="ID90" s="103"/>
      <c r="IE90" s="103"/>
      <c r="IF90" s="103"/>
      <c r="IG90" s="103"/>
      <c r="IH90" s="103"/>
      <c r="II90" s="103"/>
      <c r="IJ90" s="103"/>
      <c r="IK90" s="103"/>
      <c r="IL90" s="103"/>
      <c r="IM90" s="103"/>
      <c r="IN90" s="103"/>
      <c r="IO90" s="103"/>
      <c r="IP90" s="103"/>
      <c r="IQ90" s="103"/>
      <c r="IR90" s="103"/>
      <c r="IS90" s="103"/>
      <c r="IT90" s="103"/>
      <c r="IU90" s="103"/>
      <c r="IV90" s="103"/>
      <c r="IW90" s="103"/>
      <c r="IX90" s="103"/>
    </row>
    <row r="91" spans="1:258" ht="18" customHeight="1">
      <c r="B91" s="259"/>
      <c r="C91" s="258"/>
      <c r="D91" s="258"/>
      <c r="E91" s="258"/>
      <c r="F91" s="258"/>
      <c r="G91" s="258"/>
      <c r="H91" s="258"/>
      <c r="I91" s="258"/>
    </row>
    <row r="92" spans="1:258" ht="18" customHeight="1">
      <c r="B92" s="324"/>
      <c r="C92" s="258"/>
      <c r="D92" s="258"/>
      <c r="E92" s="258"/>
      <c r="F92" s="258"/>
      <c r="G92" s="258"/>
      <c r="H92" s="258"/>
      <c r="I92" s="258"/>
    </row>
    <row r="93" spans="1:258" ht="18" customHeight="1">
      <c r="B93" s="113"/>
    </row>
    <row r="94" spans="1:258" ht="18" customHeight="1">
      <c r="B94" s="113"/>
    </row>
    <row r="95" spans="1:258" ht="18" customHeight="1">
      <c r="B95" s="113"/>
    </row>
    <row r="96" spans="1:258" ht="18" customHeight="1">
      <c r="B96" s="113"/>
    </row>
    <row r="97" spans="2:4" ht="18" customHeight="1">
      <c r="B97" s="113"/>
    </row>
    <row r="98" spans="2:4" ht="28.5">
      <c r="B98" s="113"/>
    </row>
    <row r="99" spans="2:4" ht="28.5">
      <c r="B99" s="113"/>
    </row>
    <row r="100" spans="2:4" ht="28.5">
      <c r="B100" s="113"/>
    </row>
    <row r="101" spans="2:4" ht="28.5">
      <c r="B101" s="113"/>
    </row>
    <row r="102" spans="2:4" ht="28.5">
      <c r="B102" s="113"/>
      <c r="D102" s="115"/>
    </row>
    <row r="103" spans="2:4" ht="28.5">
      <c r="B103" s="113"/>
      <c r="D103" s="115"/>
    </row>
    <row r="104" spans="2:4" ht="28.5">
      <c r="B104" s="113"/>
      <c r="D104" s="115"/>
    </row>
    <row r="105" spans="2:4" ht="28.5">
      <c r="B105" s="113"/>
      <c r="D105" s="115"/>
    </row>
    <row r="106" spans="2:4" ht="28.5">
      <c r="B106" s="113"/>
      <c r="D106" s="115"/>
    </row>
    <row r="107" spans="2:4" ht="28.5">
      <c r="B107" s="113"/>
      <c r="D107" s="115"/>
    </row>
    <row r="108" spans="2:4">
      <c r="D108" s="115"/>
    </row>
    <row r="109" spans="2:4">
      <c r="D109" s="115"/>
    </row>
    <row r="110" spans="2:4">
      <c r="D110" s="115"/>
    </row>
    <row r="111" spans="2:4">
      <c r="D111" s="115"/>
    </row>
    <row r="112" spans="2:4">
      <c r="D112" s="115"/>
    </row>
    <row r="113" spans="4:4">
      <c r="D113" s="115"/>
    </row>
    <row r="114" spans="4:4">
      <c r="D114" s="115"/>
    </row>
    <row r="115" spans="4:4">
      <c r="D115" s="115"/>
    </row>
    <row r="116" spans="4:4">
      <c r="D116" s="115"/>
    </row>
    <row r="117" spans="4:4">
      <c r="D117" s="115"/>
    </row>
    <row r="118" spans="4:4">
      <c r="D118" s="115"/>
    </row>
    <row r="119" spans="4:4">
      <c r="D119" s="115"/>
    </row>
    <row r="120" spans="4:4">
      <c r="D120" s="115"/>
    </row>
    <row r="127" spans="4:4" ht="15.2" customHeight="1"/>
  </sheetData>
  <mergeCells count="2">
    <mergeCell ref="C7:C8"/>
    <mergeCell ref="B7:B8"/>
  </mergeCells>
  <hyperlinks>
    <hyperlink ref="K5" location="Indice!A1" display="Volver al índice" xr:uid="{00000000-0004-0000-0A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portrait" r:id="rId1"/>
  <ignoredErrors>
    <ignoredError sqref="C5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QO120"/>
  <sheetViews>
    <sheetView showGridLines="0" showRowColHeaders="0" showOutlineSymbols="0" zoomScaleNormal="100" workbookViewId="0">
      <pane ySplit="9" topLeftCell="A68" activePane="bottomLeft" state="frozen"/>
      <selection activeCell="Q29" sqref="Q29"/>
      <selection pane="bottomLeft" activeCell="L88" sqref="L88"/>
    </sheetView>
  </sheetViews>
  <sheetFormatPr baseColWidth="10" defaultColWidth="11.42578125" defaultRowHeight="15.75"/>
  <cols>
    <col min="1" max="1" width="2.7109375" style="94" customWidth="1"/>
    <col min="2" max="2" width="8" style="93" customWidth="1"/>
    <col min="3" max="3" width="24.7109375" style="94" customWidth="1"/>
    <col min="4" max="4" width="18.7109375" style="94" customWidth="1"/>
    <col min="5" max="5" width="13.85546875" style="94" customWidth="1"/>
    <col min="6" max="6" width="10.7109375" style="94" customWidth="1"/>
    <col min="7" max="7" width="18.7109375" style="94" customWidth="1"/>
    <col min="8" max="8" width="13.85546875" style="94" customWidth="1"/>
    <col min="9" max="9" width="10.7109375" style="94" customWidth="1"/>
    <col min="10" max="16384" width="11.42578125" style="94"/>
  </cols>
  <sheetData>
    <row r="1" spans="1:255" s="1" customFormat="1" ht="12.2" customHeight="1">
      <c r="B1" s="6"/>
    </row>
    <row r="2" spans="1:255" s="1" customFormat="1" ht="12.95" customHeight="1">
      <c r="B2" s="6"/>
    </row>
    <row r="3" spans="1:255" s="121" customFormat="1" ht="18.75">
      <c r="B3" s="470" t="s">
        <v>109</v>
      </c>
      <c r="C3" s="470"/>
      <c r="D3" s="470"/>
      <c r="E3" s="470"/>
      <c r="F3" s="470"/>
      <c r="G3" s="470"/>
      <c r="H3" s="470"/>
      <c r="I3" s="470"/>
    </row>
    <row r="4" spans="1:255" s="2" customFormat="1" ht="15.75" customHeight="1">
      <c r="B4" s="6"/>
      <c r="C4" s="119"/>
      <c r="D4" s="117"/>
      <c r="E4" s="118"/>
      <c r="F4" s="117"/>
      <c r="G4" s="117"/>
      <c r="H4" s="118"/>
      <c r="I4" s="117"/>
    </row>
    <row r="5" spans="1:255" s="121" customFormat="1" ht="18.75">
      <c r="B5" s="471" t="str">
        <f>'Número pensiones (IP-J-V)'!$C$5</f>
        <v>1 de  Enero de 2023</v>
      </c>
      <c r="C5" s="471"/>
      <c r="D5" s="471"/>
      <c r="E5" s="471"/>
      <c r="F5" s="471"/>
      <c r="G5" s="471"/>
      <c r="H5" s="471"/>
      <c r="I5" s="471"/>
      <c r="K5" s="7" t="s">
        <v>173</v>
      </c>
    </row>
    <row r="6" spans="1:255" s="121" customFormat="1" ht="6" customHeight="1">
      <c r="B6" s="6"/>
      <c r="C6" s="92"/>
      <c r="D6" s="117"/>
      <c r="E6" s="118"/>
      <c r="F6" s="117"/>
      <c r="G6" s="117"/>
      <c r="H6" s="118"/>
      <c r="I6" s="117"/>
      <c r="K6" s="7"/>
    </row>
    <row r="7" spans="1:255" ht="24.75" customHeight="1">
      <c r="B7" s="468" t="s">
        <v>162</v>
      </c>
      <c r="C7" s="466" t="s">
        <v>47</v>
      </c>
      <c r="D7" s="463" t="s">
        <v>110</v>
      </c>
      <c r="E7" s="464"/>
      <c r="F7" s="465"/>
      <c r="G7" s="463" t="s">
        <v>214</v>
      </c>
      <c r="H7" s="464"/>
      <c r="I7" s="465"/>
    </row>
    <row r="8" spans="1:255" ht="69" customHeight="1">
      <c r="B8" s="469"/>
      <c r="C8" s="467"/>
      <c r="D8" s="263" t="s">
        <v>110</v>
      </c>
      <c r="E8" s="265" t="s">
        <v>213</v>
      </c>
      <c r="F8" s="263" t="s">
        <v>211</v>
      </c>
      <c r="G8" s="263" t="s">
        <v>212</v>
      </c>
      <c r="H8" s="265" t="s">
        <v>213</v>
      </c>
      <c r="I8" s="263" t="s">
        <v>211</v>
      </c>
    </row>
    <row r="9" spans="1:255" ht="29.25" hidden="1" customHeight="1">
      <c r="B9" s="122"/>
      <c r="C9" s="97"/>
      <c r="D9" s="97"/>
      <c r="E9" s="98"/>
      <c r="F9" s="97"/>
      <c r="G9" s="97"/>
      <c r="H9" s="98"/>
      <c r="I9" s="97"/>
    </row>
    <row r="10" spans="1:255" s="126" customFormat="1" ht="18" customHeight="1">
      <c r="A10" s="10"/>
      <c r="B10" s="123"/>
      <c r="C10" s="124" t="s">
        <v>52</v>
      </c>
      <c r="D10" s="125">
        <v>1626822</v>
      </c>
      <c r="E10" s="237">
        <v>0.16253349810258594</v>
      </c>
      <c r="F10" s="237">
        <v>1.0282158526702112E-2</v>
      </c>
      <c r="G10" s="163">
        <v>1062.6584295270163</v>
      </c>
      <c r="H10" s="237">
        <v>0.89364877642614848</v>
      </c>
      <c r="I10" s="237">
        <v>9.6844928060080715E-2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</row>
    <row r="11" spans="1:255" s="129" customFormat="1" ht="18" customHeight="1">
      <c r="B11" s="123">
        <v>4</v>
      </c>
      <c r="C11" s="127" t="s">
        <v>53</v>
      </c>
      <c r="D11" s="128">
        <v>111483</v>
      </c>
      <c r="E11" s="238">
        <v>1.1138109743395767E-2</v>
      </c>
      <c r="F11" s="238">
        <v>1.2083303072118579E-2</v>
      </c>
      <c r="G11" s="164">
        <v>966.71705901348139</v>
      </c>
      <c r="H11" s="238">
        <v>0.8129663238282524</v>
      </c>
      <c r="I11" s="238">
        <v>0.1015721656645423</v>
      </c>
    </row>
    <row r="12" spans="1:255" s="130" customFormat="1" ht="18" customHeight="1">
      <c r="B12" s="123">
        <v>11</v>
      </c>
      <c r="C12" s="127" t="s">
        <v>54</v>
      </c>
      <c r="D12" s="128">
        <v>227525</v>
      </c>
      <c r="E12" s="238">
        <v>2.2731702765140173E-2</v>
      </c>
      <c r="F12" s="238">
        <v>7.0418794869298029E-3</v>
      </c>
      <c r="G12" s="164">
        <v>1177.5359952532685</v>
      </c>
      <c r="H12" s="238">
        <v>0.99025573233744091</v>
      </c>
      <c r="I12" s="238">
        <v>9.5555496293270092E-2</v>
      </c>
    </row>
    <row r="13" spans="1:255" s="130" customFormat="1" ht="18" customHeight="1">
      <c r="B13" s="123">
        <v>14</v>
      </c>
      <c r="C13" s="127" t="s">
        <v>55</v>
      </c>
      <c r="D13" s="128">
        <v>175726</v>
      </c>
      <c r="E13" s="238">
        <v>1.7556537523819457E-2</v>
      </c>
      <c r="F13" s="238">
        <v>4.9525334553357503E-3</v>
      </c>
      <c r="G13" s="164">
        <v>988.09979661518446</v>
      </c>
      <c r="H13" s="238">
        <v>0.83094826116902942</v>
      </c>
      <c r="I13" s="238">
        <v>0.10059531256179799</v>
      </c>
    </row>
    <row r="14" spans="1:255" s="130" customFormat="1" ht="18" customHeight="1">
      <c r="B14" s="123">
        <v>18</v>
      </c>
      <c r="C14" s="127" t="s">
        <v>56</v>
      </c>
      <c r="D14" s="128">
        <v>193683</v>
      </c>
      <c r="E14" s="238">
        <v>1.9350596139591888E-2</v>
      </c>
      <c r="F14" s="238">
        <v>1.2541561238786247E-2</v>
      </c>
      <c r="G14" s="164">
        <v>1009.7031567045113</v>
      </c>
      <c r="H14" s="238">
        <v>0.84911573227177439</v>
      </c>
      <c r="I14" s="238">
        <v>9.7997401963871411E-2</v>
      </c>
    </row>
    <row r="15" spans="1:255" s="130" customFormat="1" ht="18" customHeight="1">
      <c r="B15" s="123">
        <v>21</v>
      </c>
      <c r="C15" s="127" t="s">
        <v>57</v>
      </c>
      <c r="D15" s="128">
        <v>101417</v>
      </c>
      <c r="E15" s="238">
        <v>1.0132429839939439E-2</v>
      </c>
      <c r="F15" s="238">
        <v>1.3551733442600078E-2</v>
      </c>
      <c r="G15" s="164">
        <v>1078.3244404784218</v>
      </c>
      <c r="H15" s="238">
        <v>0.90682319929731836</v>
      </c>
      <c r="I15" s="238">
        <v>9.5428876461822965E-2</v>
      </c>
    </row>
    <row r="16" spans="1:255" s="130" customFormat="1" ht="18" customHeight="1">
      <c r="B16" s="123">
        <v>23</v>
      </c>
      <c r="C16" s="127" t="s">
        <v>58</v>
      </c>
      <c r="D16" s="128">
        <v>145679</v>
      </c>
      <c r="E16" s="238">
        <v>1.4554584011088256E-2</v>
      </c>
      <c r="F16" s="238">
        <v>7.3017431528872301E-3</v>
      </c>
      <c r="G16" s="164">
        <v>977.6529491553348</v>
      </c>
      <c r="H16" s="238">
        <v>0.82216292414012104</v>
      </c>
      <c r="I16" s="238">
        <v>9.836564242027479E-2</v>
      </c>
    </row>
    <row r="17" spans="1:457" s="130" customFormat="1" ht="18" customHeight="1">
      <c r="B17" s="123">
        <v>29</v>
      </c>
      <c r="C17" s="127" t="s">
        <v>59</v>
      </c>
      <c r="D17" s="128">
        <v>279983</v>
      </c>
      <c r="E17" s="238">
        <v>2.7972707769661535E-2</v>
      </c>
      <c r="F17" s="238">
        <v>1.376266375071511E-2</v>
      </c>
      <c r="G17" s="164">
        <v>1080.2010378130108</v>
      </c>
      <c r="H17" s="238">
        <v>0.90840133472193119</v>
      </c>
      <c r="I17" s="238">
        <v>9.5740125106178908E-2</v>
      </c>
    </row>
    <row r="18" spans="1:457" s="130" customFormat="1" ht="18" customHeight="1">
      <c r="B18" s="123">
        <v>41</v>
      </c>
      <c r="C18" s="127" t="s">
        <v>60</v>
      </c>
      <c r="D18" s="128">
        <v>391326</v>
      </c>
      <c r="E18" s="238">
        <v>3.9096830309949426E-2</v>
      </c>
      <c r="F18" s="238">
        <v>1.0736913337586529E-2</v>
      </c>
      <c r="G18" s="164">
        <v>1097.9226888578823</v>
      </c>
      <c r="H18" s="238">
        <v>0.92330446006536782</v>
      </c>
      <c r="I18" s="238">
        <v>9.5044191643523623E-2</v>
      </c>
    </row>
    <row r="19" spans="1:457" s="130" customFormat="1" ht="18" hidden="1" customHeight="1">
      <c r="B19" s="123"/>
      <c r="C19" s="127"/>
      <c r="D19" s="128"/>
      <c r="E19" s="238"/>
      <c r="F19" s="238"/>
      <c r="G19" s="164"/>
      <c r="H19" s="238"/>
      <c r="I19" s="238"/>
    </row>
    <row r="20" spans="1:457" s="131" customFormat="1" ht="18" customHeight="1">
      <c r="A20" s="10"/>
      <c r="B20" s="123"/>
      <c r="C20" s="124" t="s">
        <v>61</v>
      </c>
      <c r="D20" s="125">
        <v>308506</v>
      </c>
      <c r="E20" s="237">
        <v>3.0822400585704138E-2</v>
      </c>
      <c r="F20" s="237">
        <v>5.3476284359572634E-3</v>
      </c>
      <c r="G20" s="163">
        <v>1258.7025338243025</v>
      </c>
      <c r="H20" s="237">
        <v>1.0585132042261596</v>
      </c>
      <c r="I20" s="237">
        <v>9.9781447126705558E-2</v>
      </c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  <c r="IY20" s="10"/>
      <c r="IZ20" s="10"/>
      <c r="JA20" s="10"/>
      <c r="JB20" s="10"/>
      <c r="JC20" s="10"/>
      <c r="JD20" s="10"/>
      <c r="JE20" s="10"/>
      <c r="JF20" s="10"/>
      <c r="JG20" s="10"/>
      <c r="JH20" s="10"/>
      <c r="JI20" s="10"/>
      <c r="JJ20" s="10"/>
      <c r="JK20" s="10"/>
      <c r="JL20" s="10"/>
      <c r="JM20" s="10"/>
      <c r="JN20" s="10"/>
      <c r="JO20" s="10"/>
      <c r="JP20" s="10"/>
      <c r="JQ20" s="10"/>
      <c r="JR20" s="10"/>
      <c r="JS20" s="10"/>
      <c r="JT20" s="10"/>
      <c r="JU20" s="10"/>
      <c r="JV20" s="10"/>
      <c r="JW20" s="10"/>
      <c r="JX20" s="10"/>
      <c r="JY20" s="10"/>
      <c r="JZ20" s="10"/>
      <c r="KA20" s="10"/>
      <c r="KB20" s="10"/>
      <c r="KC20" s="10"/>
      <c r="KD20" s="10"/>
      <c r="KE20" s="10"/>
      <c r="KF20" s="10"/>
      <c r="KG20" s="10"/>
      <c r="KH20" s="10"/>
      <c r="KI20" s="10"/>
      <c r="KJ20" s="10"/>
      <c r="KK20" s="10"/>
      <c r="KL20" s="10"/>
      <c r="KM20" s="10"/>
      <c r="KN20" s="10"/>
      <c r="KO20" s="10"/>
      <c r="KP20" s="10"/>
      <c r="KQ20" s="10"/>
      <c r="KR20" s="10"/>
      <c r="KS20" s="10"/>
      <c r="KT20" s="10"/>
      <c r="KU20" s="10"/>
      <c r="KV20" s="10"/>
      <c r="KW20" s="10"/>
      <c r="KX20" s="10"/>
      <c r="KY20" s="10"/>
      <c r="KZ20" s="10"/>
      <c r="LA20" s="10"/>
      <c r="LB20" s="10"/>
      <c r="LC20" s="10"/>
      <c r="LD20" s="10"/>
      <c r="LE20" s="10"/>
      <c r="LF20" s="10"/>
      <c r="LG20" s="10"/>
      <c r="LH20" s="10"/>
      <c r="LI20" s="10"/>
      <c r="LJ20" s="10"/>
      <c r="LK20" s="10"/>
      <c r="LL20" s="10"/>
      <c r="LM20" s="10"/>
      <c r="LN20" s="10"/>
      <c r="LO20" s="10"/>
      <c r="LP20" s="10"/>
      <c r="LQ20" s="10"/>
      <c r="LR20" s="10"/>
      <c r="LS20" s="10"/>
      <c r="LT20" s="10"/>
      <c r="LU20" s="10"/>
      <c r="LV20" s="10"/>
      <c r="LW20" s="10"/>
      <c r="LX20" s="10"/>
      <c r="LY20" s="10"/>
      <c r="LZ20" s="10"/>
      <c r="MA20" s="10"/>
      <c r="MB20" s="10"/>
      <c r="MC20" s="10"/>
      <c r="MD20" s="10"/>
      <c r="ME20" s="10"/>
      <c r="MF20" s="10"/>
      <c r="MG20" s="10"/>
      <c r="MH20" s="10"/>
      <c r="MI20" s="10"/>
      <c r="MJ20" s="10"/>
      <c r="MK20" s="10"/>
      <c r="ML20" s="10"/>
      <c r="MM20" s="10"/>
      <c r="MN20" s="10"/>
      <c r="MO20" s="10"/>
      <c r="MP20" s="10"/>
      <c r="MQ20" s="10"/>
      <c r="MR20" s="10"/>
      <c r="MS20" s="10"/>
      <c r="MT20" s="10"/>
      <c r="MU20" s="10"/>
      <c r="MV20" s="10"/>
      <c r="MW20" s="10"/>
      <c r="MX20" s="10"/>
      <c r="MY20" s="10"/>
      <c r="MZ20" s="10"/>
      <c r="NA20" s="10"/>
      <c r="NB20" s="10"/>
      <c r="NC20" s="10"/>
      <c r="ND20" s="10"/>
      <c r="NE20" s="10"/>
      <c r="NF20" s="10"/>
      <c r="NG20" s="10"/>
      <c r="NH20" s="10"/>
      <c r="NI20" s="10"/>
      <c r="NJ20" s="10"/>
      <c r="NK20" s="10"/>
      <c r="NL20" s="10"/>
      <c r="NM20" s="10"/>
      <c r="NN20" s="10"/>
      <c r="NO20" s="10"/>
      <c r="NP20" s="10"/>
      <c r="NQ20" s="10"/>
      <c r="NR20" s="10"/>
      <c r="NS20" s="10"/>
      <c r="NT20" s="10"/>
      <c r="NU20" s="10"/>
      <c r="NV20" s="10"/>
      <c r="NW20" s="10"/>
      <c r="NX20" s="10"/>
      <c r="NY20" s="10"/>
      <c r="NZ20" s="10"/>
      <c r="OA20" s="10"/>
      <c r="OB20" s="10"/>
      <c r="OC20" s="10"/>
      <c r="OD20" s="10"/>
      <c r="OE20" s="10"/>
      <c r="OF20" s="10"/>
      <c r="OG20" s="10"/>
      <c r="OH20" s="10"/>
      <c r="OI20" s="10"/>
      <c r="OJ20" s="10"/>
      <c r="OK20" s="10"/>
      <c r="OL20" s="10"/>
      <c r="OM20" s="10"/>
      <c r="ON20" s="10"/>
      <c r="OO20" s="10"/>
      <c r="OP20" s="10"/>
      <c r="OQ20" s="10"/>
      <c r="OR20" s="10"/>
      <c r="OS20" s="10"/>
      <c r="OT20" s="10"/>
      <c r="OU20" s="10"/>
      <c r="OV20" s="10"/>
      <c r="OW20" s="10"/>
      <c r="OX20" s="10"/>
      <c r="OY20" s="10"/>
      <c r="OZ20" s="10"/>
      <c r="PA20" s="10"/>
      <c r="PB20" s="10"/>
      <c r="PC20" s="10"/>
      <c r="PD20" s="10"/>
      <c r="PE20" s="10"/>
      <c r="PF20" s="10"/>
      <c r="PG20" s="10"/>
      <c r="PH20" s="10"/>
      <c r="PI20" s="10"/>
      <c r="PJ20" s="10"/>
      <c r="PK20" s="10"/>
      <c r="PL20" s="10"/>
      <c r="PM20" s="10"/>
      <c r="PN20" s="10"/>
      <c r="PO20" s="10"/>
      <c r="PP20" s="10"/>
      <c r="PQ20" s="10"/>
      <c r="PR20" s="10"/>
      <c r="PS20" s="10"/>
      <c r="PT20" s="10"/>
      <c r="PU20" s="10"/>
      <c r="PV20" s="10"/>
      <c r="PW20" s="10"/>
      <c r="PX20" s="10"/>
      <c r="PY20" s="10"/>
      <c r="PZ20" s="10"/>
      <c r="QA20" s="10"/>
      <c r="QB20" s="10"/>
      <c r="QC20" s="10"/>
      <c r="QD20" s="10"/>
      <c r="QE20" s="10"/>
      <c r="QF20" s="10"/>
      <c r="QG20" s="10"/>
      <c r="QH20" s="10"/>
      <c r="QI20" s="10"/>
      <c r="QJ20" s="10"/>
      <c r="QK20" s="10"/>
      <c r="QL20" s="10"/>
      <c r="QM20" s="10"/>
      <c r="QN20" s="10"/>
      <c r="QO20" s="10"/>
    </row>
    <row r="21" spans="1:457" s="129" customFormat="1" ht="18" customHeight="1">
      <c r="B21" s="123">
        <v>22</v>
      </c>
      <c r="C21" s="127" t="s">
        <v>62</v>
      </c>
      <c r="D21" s="128">
        <v>54012</v>
      </c>
      <c r="E21" s="238">
        <v>5.3962629590187938E-3</v>
      </c>
      <c r="F21" s="238">
        <v>4.5566983465694655E-3</v>
      </c>
      <c r="G21" s="164">
        <v>1139.6845765755761</v>
      </c>
      <c r="H21" s="238">
        <v>0.95842436202368042</v>
      </c>
      <c r="I21" s="238">
        <v>9.9565144964276708E-2</v>
      </c>
    </row>
    <row r="22" spans="1:457" s="130" customFormat="1" ht="18" customHeight="1">
      <c r="B22" s="123">
        <v>40</v>
      </c>
      <c r="C22" s="127" t="s">
        <v>63</v>
      </c>
      <c r="D22" s="128">
        <v>35847</v>
      </c>
      <c r="E22" s="238">
        <v>3.5814233557718042E-3</v>
      </c>
      <c r="F22" s="238">
        <v>-2.4766251113089721E-3</v>
      </c>
      <c r="G22" s="164">
        <v>1147.282615281614</v>
      </c>
      <c r="H22" s="238">
        <v>0.96481397679002767</v>
      </c>
      <c r="I22" s="238">
        <v>9.7237070387098168E-2</v>
      </c>
    </row>
    <row r="23" spans="1:457" s="130" customFormat="1" ht="18" customHeight="1">
      <c r="B23" s="123">
        <v>50</v>
      </c>
      <c r="C23" s="130" t="s">
        <v>64</v>
      </c>
      <c r="D23" s="132">
        <v>218647</v>
      </c>
      <c r="E23" s="239">
        <v>2.1844714270913543E-2</v>
      </c>
      <c r="F23" s="239">
        <v>6.8382129470165864E-3</v>
      </c>
      <c r="G23" s="165">
        <v>1306.3705453996636</v>
      </c>
      <c r="H23" s="239">
        <v>1.0985998953353142</v>
      </c>
      <c r="I23" s="239">
        <v>9.9999029689285646E-2</v>
      </c>
    </row>
    <row r="24" spans="1:457" s="130" customFormat="1" ht="18" hidden="1" customHeight="1">
      <c r="B24" s="123"/>
      <c r="D24" s="132"/>
      <c r="E24" s="239"/>
      <c r="F24" s="239"/>
      <c r="G24" s="165"/>
      <c r="H24" s="239"/>
      <c r="I24" s="239"/>
    </row>
    <row r="25" spans="1:457" s="126" customFormat="1" ht="18" customHeight="1">
      <c r="A25" s="10"/>
      <c r="B25" s="123">
        <v>33</v>
      </c>
      <c r="C25" s="124" t="s">
        <v>65</v>
      </c>
      <c r="D25" s="125">
        <v>299797</v>
      </c>
      <c r="E25" s="237">
        <v>2.9952296643800586E-2</v>
      </c>
      <c r="F25" s="237">
        <v>-3.5100198435781271E-3</v>
      </c>
      <c r="G25" s="163">
        <v>1393.5644255946529</v>
      </c>
      <c r="H25" s="237">
        <v>1.171926095159262</v>
      </c>
      <c r="I25" s="237">
        <v>9.5264943438286398E-2</v>
      </c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</row>
    <row r="26" spans="1:457" s="126" customFormat="1" ht="18" hidden="1" customHeight="1">
      <c r="A26" s="10"/>
      <c r="B26" s="123"/>
      <c r="C26" s="124"/>
      <c r="D26" s="125"/>
      <c r="E26" s="237"/>
      <c r="F26" s="237"/>
      <c r="G26" s="163"/>
      <c r="H26" s="237"/>
      <c r="I26" s="237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</row>
    <row r="27" spans="1:457" s="126" customFormat="1" ht="18" customHeight="1">
      <c r="A27" s="10"/>
      <c r="B27" s="123">
        <v>7</v>
      </c>
      <c r="C27" s="124" t="s">
        <v>178</v>
      </c>
      <c r="D27" s="125">
        <v>203157</v>
      </c>
      <c r="E27" s="237">
        <v>2.0297130155620624E-2</v>
      </c>
      <c r="F27" s="237">
        <v>1.2282502541207441E-2</v>
      </c>
      <c r="G27" s="163">
        <v>1109.1064057354656</v>
      </c>
      <c r="H27" s="237">
        <v>0.93270947170960528</v>
      </c>
      <c r="I27" s="237">
        <v>0.10035588080524716</v>
      </c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</row>
    <row r="28" spans="1:457" s="126" customFormat="1" ht="18" hidden="1" customHeight="1">
      <c r="A28" s="10"/>
      <c r="B28" s="123"/>
      <c r="C28" s="124"/>
      <c r="D28" s="125"/>
      <c r="E28" s="237"/>
      <c r="F28" s="237"/>
      <c r="G28" s="163"/>
      <c r="H28" s="237"/>
      <c r="I28" s="237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</row>
    <row r="29" spans="1:457" s="126" customFormat="1" ht="18" customHeight="1">
      <c r="A29" s="10"/>
      <c r="B29" s="123"/>
      <c r="C29" s="124" t="s">
        <v>66</v>
      </c>
      <c r="D29" s="125">
        <v>350321</v>
      </c>
      <c r="E29" s="237">
        <v>3.5000078428245998E-2</v>
      </c>
      <c r="F29" s="237">
        <v>1.743150973370633E-2</v>
      </c>
      <c r="G29" s="163">
        <v>1082.5319897465463</v>
      </c>
      <c r="H29" s="237">
        <v>0.91036156228464793</v>
      </c>
      <c r="I29" s="237">
        <v>9.4735654582458251E-2</v>
      </c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</row>
    <row r="30" spans="1:457" s="129" customFormat="1" ht="18" customHeight="1">
      <c r="B30" s="123">
        <v>35</v>
      </c>
      <c r="C30" s="127" t="s">
        <v>67</v>
      </c>
      <c r="D30" s="128">
        <v>183952</v>
      </c>
      <c r="E30" s="238">
        <v>1.8378385615000836E-2</v>
      </c>
      <c r="F30" s="238">
        <v>1.610168087186592E-2</v>
      </c>
      <c r="G30" s="164">
        <v>1099.4620353135597</v>
      </c>
      <c r="H30" s="238">
        <v>0.92459898240517957</v>
      </c>
      <c r="I30" s="238">
        <v>9.6528598689570533E-2</v>
      </c>
    </row>
    <row r="31" spans="1:457" s="130" customFormat="1" ht="18" customHeight="1">
      <c r="B31" s="123">
        <v>38</v>
      </c>
      <c r="C31" s="127" t="s">
        <v>68</v>
      </c>
      <c r="D31" s="128">
        <v>166369</v>
      </c>
      <c r="E31" s="238">
        <v>1.6621692813245163E-2</v>
      </c>
      <c r="F31" s="238">
        <v>1.8905941867443987E-2</v>
      </c>
      <c r="G31" s="164">
        <v>1063.8126625753587</v>
      </c>
      <c r="H31" s="238">
        <v>0.89461943540997724</v>
      </c>
      <c r="I31" s="238">
        <v>9.2741295268410573E-2</v>
      </c>
    </row>
    <row r="32" spans="1:457" s="130" customFormat="1" ht="18" hidden="1" customHeight="1">
      <c r="B32" s="123"/>
      <c r="C32" s="127"/>
      <c r="D32" s="128"/>
      <c r="E32" s="238"/>
      <c r="F32" s="238"/>
      <c r="G32" s="164"/>
      <c r="H32" s="238"/>
      <c r="I32" s="238"/>
    </row>
    <row r="33" spans="1:255" s="130" customFormat="1" ht="18" customHeight="1">
      <c r="B33" s="123">
        <v>39</v>
      </c>
      <c r="C33" s="124" t="s">
        <v>69</v>
      </c>
      <c r="D33" s="125">
        <v>144277</v>
      </c>
      <c r="E33" s="237">
        <v>1.4414512162822234E-2</v>
      </c>
      <c r="F33" s="237">
        <v>3.7987629669313794E-3</v>
      </c>
      <c r="G33" s="163">
        <v>1256.9708263964453</v>
      </c>
      <c r="H33" s="237">
        <v>1.0570569148098874</v>
      </c>
      <c r="I33" s="237">
        <v>9.8551347263482914E-2</v>
      </c>
    </row>
    <row r="34" spans="1:255" s="130" customFormat="1" ht="18" hidden="1" customHeight="1">
      <c r="B34" s="123"/>
      <c r="C34" s="124"/>
      <c r="D34" s="125"/>
      <c r="E34" s="237"/>
      <c r="F34" s="237"/>
      <c r="G34" s="163"/>
      <c r="H34" s="237"/>
      <c r="I34" s="237"/>
    </row>
    <row r="35" spans="1:255" s="126" customFormat="1" ht="18" customHeight="1">
      <c r="A35" s="10"/>
      <c r="B35" s="123"/>
      <c r="C35" s="124" t="s">
        <v>70</v>
      </c>
      <c r="D35" s="125">
        <v>619083</v>
      </c>
      <c r="E35" s="237">
        <v>6.1851711868811228E-2</v>
      </c>
      <c r="F35" s="237">
        <v>3.1516451749851182E-3</v>
      </c>
      <c r="G35" s="163">
        <v>1185.9241126472541</v>
      </c>
      <c r="H35" s="237">
        <v>0.9973097683638531</v>
      </c>
      <c r="I35" s="237">
        <v>0.10095101411774077</v>
      </c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  <c r="IU35" s="10"/>
    </row>
    <row r="36" spans="1:255" s="133" customFormat="1" ht="18" customHeight="1">
      <c r="B36" s="123">
        <v>5</v>
      </c>
      <c r="C36" s="127" t="s">
        <v>71</v>
      </c>
      <c r="D36" s="128">
        <v>38994</v>
      </c>
      <c r="E36" s="238">
        <v>3.895835699918145E-3</v>
      </c>
      <c r="F36" s="238">
        <v>2.2876236987534604E-3</v>
      </c>
      <c r="G36" s="164">
        <v>1037.5222188028931</v>
      </c>
      <c r="H36" s="238">
        <v>0.87251033406927503</v>
      </c>
      <c r="I36" s="238">
        <v>0.10258296057239447</v>
      </c>
    </row>
    <row r="37" spans="1:255" s="130" customFormat="1" ht="18" customHeight="1">
      <c r="B37" s="123">
        <v>9</v>
      </c>
      <c r="C37" s="127" t="s">
        <v>72</v>
      </c>
      <c r="D37" s="128">
        <v>91954</v>
      </c>
      <c r="E37" s="238">
        <v>9.1869948184406091E-3</v>
      </c>
      <c r="F37" s="238">
        <v>6.0942919351838487E-3</v>
      </c>
      <c r="G37" s="164">
        <v>1275.5525582356388</v>
      </c>
      <c r="H37" s="238">
        <v>1.0726833300911975</v>
      </c>
      <c r="I37" s="238">
        <v>0.10290758403006572</v>
      </c>
    </row>
    <row r="38" spans="1:255" s="130" customFormat="1" ht="18" customHeight="1">
      <c r="B38" s="123">
        <v>24</v>
      </c>
      <c r="C38" s="127" t="s">
        <v>73</v>
      </c>
      <c r="D38" s="128">
        <v>140026</v>
      </c>
      <c r="E38" s="238">
        <v>1.3989800731310923E-2</v>
      </c>
      <c r="F38" s="238">
        <v>-3.8557851004495935E-3</v>
      </c>
      <c r="G38" s="164">
        <v>1182.176060231671</v>
      </c>
      <c r="H38" s="238">
        <v>0.99415782192264557</v>
      </c>
      <c r="I38" s="238">
        <v>0.10187625103572517</v>
      </c>
    </row>
    <row r="39" spans="1:255" s="130" customFormat="1" ht="18" customHeight="1">
      <c r="B39" s="123">
        <v>34</v>
      </c>
      <c r="C39" s="130" t="s">
        <v>74</v>
      </c>
      <c r="D39" s="132">
        <v>42977</v>
      </c>
      <c r="E39" s="239">
        <v>4.2937716283372339E-3</v>
      </c>
      <c r="F39" s="239">
        <v>5.898186073727274E-3</v>
      </c>
      <c r="G39" s="165">
        <v>1216.6095213718966</v>
      </c>
      <c r="H39" s="239">
        <v>1.0231148409995807</v>
      </c>
      <c r="I39" s="239">
        <v>0.10218273474068362</v>
      </c>
    </row>
    <row r="40" spans="1:255" s="130" customFormat="1" ht="18" customHeight="1">
      <c r="B40" s="123">
        <v>37</v>
      </c>
      <c r="C40" s="130" t="s">
        <v>75</v>
      </c>
      <c r="D40" s="132">
        <v>81269</v>
      </c>
      <c r="E40" s="239">
        <v>8.1194714955287409E-3</v>
      </c>
      <c r="F40" s="239">
        <v>1.1949933474597607E-3</v>
      </c>
      <c r="G40" s="165">
        <v>1103.0078297998007</v>
      </c>
      <c r="H40" s="239">
        <v>0.92758083886633635</v>
      </c>
      <c r="I40" s="239">
        <v>9.991609563077497E-2</v>
      </c>
    </row>
    <row r="41" spans="1:255" s="130" customFormat="1" ht="18" customHeight="1">
      <c r="B41" s="123">
        <v>40</v>
      </c>
      <c r="C41" s="127" t="s">
        <v>76</v>
      </c>
      <c r="D41" s="128">
        <v>34488</v>
      </c>
      <c r="E41" s="238">
        <v>3.4456475770317735E-3</v>
      </c>
      <c r="F41" s="238">
        <v>1.0548523206751037E-2</v>
      </c>
      <c r="G41" s="164">
        <v>1130.9384467061016</v>
      </c>
      <c r="H41" s="238">
        <v>0.95106925332727732</v>
      </c>
      <c r="I41" s="238">
        <v>0.10344827235879572</v>
      </c>
    </row>
    <row r="42" spans="1:255" s="130" customFormat="1" ht="18" customHeight="1">
      <c r="B42" s="123">
        <v>42</v>
      </c>
      <c r="C42" s="127" t="s">
        <v>77</v>
      </c>
      <c r="D42" s="128">
        <v>22513</v>
      </c>
      <c r="E42" s="238">
        <v>2.2492421683401854E-3</v>
      </c>
      <c r="F42" s="238">
        <v>5.0895129246841808E-3</v>
      </c>
      <c r="G42" s="164">
        <v>1135.0116181761648</v>
      </c>
      <c r="H42" s="238">
        <v>0.95449461052508933</v>
      </c>
      <c r="I42" s="238">
        <v>0.10699900754881542</v>
      </c>
    </row>
    <row r="43" spans="1:255" s="130" customFormat="1" ht="18" customHeight="1">
      <c r="B43" s="123">
        <v>47</v>
      </c>
      <c r="C43" s="127" t="s">
        <v>78</v>
      </c>
      <c r="D43" s="128">
        <v>119029</v>
      </c>
      <c r="E43" s="238">
        <v>1.1892019990910316E-2</v>
      </c>
      <c r="F43" s="238">
        <v>1.1222686648316271E-2</v>
      </c>
      <c r="G43" s="164">
        <v>1313.603091767553</v>
      </c>
      <c r="H43" s="238">
        <v>1.1046821471977368</v>
      </c>
      <c r="I43" s="238">
        <v>9.45608038994179E-2</v>
      </c>
    </row>
    <row r="44" spans="1:255" s="130" customFormat="1" ht="18" customHeight="1">
      <c r="B44" s="123">
        <v>49</v>
      </c>
      <c r="C44" s="127" t="s">
        <v>79</v>
      </c>
      <c r="D44" s="128">
        <v>47833</v>
      </c>
      <c r="E44" s="238">
        <v>4.7789277589932967E-3</v>
      </c>
      <c r="F44" s="238">
        <v>-6.2946651155060263E-3</v>
      </c>
      <c r="G44" s="164">
        <v>1004.7669232538202</v>
      </c>
      <c r="H44" s="238">
        <v>0.84496457809015524</v>
      </c>
      <c r="I44" s="238">
        <v>0.10232125035212492</v>
      </c>
    </row>
    <row r="45" spans="1:255" s="130" customFormat="1" ht="18" hidden="1" customHeight="1">
      <c r="B45" s="123"/>
      <c r="C45" s="127"/>
      <c r="D45" s="128"/>
      <c r="E45" s="238"/>
      <c r="F45" s="238"/>
      <c r="G45" s="164"/>
      <c r="H45" s="238"/>
      <c r="I45" s="238"/>
    </row>
    <row r="46" spans="1:255" s="126" customFormat="1" ht="18" customHeight="1">
      <c r="A46" s="10"/>
      <c r="B46" s="123"/>
      <c r="C46" s="124" t="s">
        <v>80</v>
      </c>
      <c r="D46" s="125">
        <v>383858</v>
      </c>
      <c r="E46" s="237">
        <v>3.835071293273784E-2</v>
      </c>
      <c r="F46" s="237">
        <v>9.308000147245199E-3</v>
      </c>
      <c r="G46" s="163">
        <v>1100.6832936137841</v>
      </c>
      <c r="H46" s="237">
        <v>0.92562600666374739</v>
      </c>
      <c r="I46" s="237">
        <v>9.9193194662208217E-2</v>
      </c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0"/>
      <c r="IB46" s="10"/>
      <c r="IC46" s="10"/>
      <c r="ID46" s="10"/>
      <c r="IE46" s="10"/>
      <c r="IF46" s="10"/>
      <c r="IG46" s="10"/>
      <c r="IH46" s="10"/>
      <c r="II46" s="10"/>
      <c r="IJ46" s="10"/>
      <c r="IK46" s="10"/>
      <c r="IL46" s="10"/>
      <c r="IM46" s="10"/>
      <c r="IN46" s="10"/>
      <c r="IO46" s="10"/>
      <c r="IP46" s="10"/>
      <c r="IQ46" s="10"/>
      <c r="IR46" s="10"/>
      <c r="IS46" s="10"/>
      <c r="IT46" s="10"/>
      <c r="IU46" s="10"/>
    </row>
    <row r="47" spans="1:255" s="129" customFormat="1" ht="18" customHeight="1">
      <c r="B47" s="123">
        <v>2</v>
      </c>
      <c r="C47" s="127" t="s">
        <v>81</v>
      </c>
      <c r="D47" s="128">
        <v>73651</v>
      </c>
      <c r="E47" s="238">
        <v>7.3583678292729986E-3</v>
      </c>
      <c r="F47" s="238">
        <v>4.3500790923471921E-3</v>
      </c>
      <c r="G47" s="164">
        <v>1062.9642413544962</v>
      </c>
      <c r="H47" s="238">
        <v>0.89390595065810341</v>
      </c>
      <c r="I47" s="238">
        <v>0.10186216096963063</v>
      </c>
    </row>
    <row r="48" spans="1:255" s="130" customFormat="1" ht="18" customHeight="1">
      <c r="B48" s="123">
        <v>13</v>
      </c>
      <c r="C48" s="127" t="s">
        <v>82</v>
      </c>
      <c r="D48" s="128">
        <v>101016</v>
      </c>
      <c r="E48" s="238">
        <v>1.0092366493894736E-2</v>
      </c>
      <c r="F48" s="238">
        <v>6.9779496790143281E-3</v>
      </c>
      <c r="G48" s="164">
        <v>1105.298070899659</v>
      </c>
      <c r="H48" s="238">
        <v>0.92950683041709292</v>
      </c>
      <c r="I48" s="238">
        <v>9.8086700325028975E-2</v>
      </c>
    </row>
    <row r="49" spans="1:255" s="133" customFormat="1" ht="18" customHeight="1">
      <c r="B49" s="123">
        <v>16</v>
      </c>
      <c r="C49" s="130" t="s">
        <v>83</v>
      </c>
      <c r="D49" s="128">
        <v>44694</v>
      </c>
      <c r="E49" s="238">
        <v>4.4653146835959782E-3</v>
      </c>
      <c r="F49" s="238">
        <v>2.0626877718488146E-3</v>
      </c>
      <c r="G49" s="164">
        <v>1009.4810950015669</v>
      </c>
      <c r="H49" s="238">
        <v>0.84892898819332607</v>
      </c>
      <c r="I49" s="238">
        <v>9.8870920310131227E-2</v>
      </c>
    </row>
    <row r="50" spans="1:255" s="130" customFormat="1" ht="18" customHeight="1">
      <c r="B50" s="123">
        <v>19</v>
      </c>
      <c r="C50" s="130" t="s">
        <v>84</v>
      </c>
      <c r="D50" s="132">
        <v>43907</v>
      </c>
      <c r="E50" s="239">
        <v>4.3866866204109864E-3</v>
      </c>
      <c r="F50" s="239">
        <v>1.9622869351168193E-2</v>
      </c>
      <c r="G50" s="165">
        <v>1260.6015945065712</v>
      </c>
      <c r="H50" s="239">
        <v>1.0601102303334327</v>
      </c>
      <c r="I50" s="239">
        <v>9.9767889778966445E-2</v>
      </c>
    </row>
    <row r="51" spans="1:255" s="130" customFormat="1" ht="18" customHeight="1">
      <c r="B51" s="123">
        <v>45</v>
      </c>
      <c r="C51" s="127" t="s">
        <v>85</v>
      </c>
      <c r="D51" s="128">
        <v>120590</v>
      </c>
      <c r="E51" s="238">
        <v>1.204797730556314E-2</v>
      </c>
      <c r="F51" s="238">
        <v>1.3310253264541272E-2</v>
      </c>
      <c r="G51" s="164">
        <v>1095.4302693423999</v>
      </c>
      <c r="H51" s="238">
        <v>0.92120844540208324</v>
      </c>
      <c r="I51" s="238">
        <v>9.7493759760752807E-2</v>
      </c>
    </row>
    <row r="52" spans="1:255" s="130" customFormat="1" ht="18" hidden="1" customHeight="1">
      <c r="B52" s="123"/>
      <c r="C52" s="127"/>
      <c r="D52" s="128"/>
      <c r="E52" s="238"/>
      <c r="F52" s="238"/>
      <c r="G52" s="164"/>
      <c r="H52" s="238"/>
      <c r="I52" s="238"/>
    </row>
    <row r="53" spans="1:255" s="126" customFormat="1" ht="18" customHeight="1">
      <c r="A53" s="10"/>
      <c r="B53" s="123"/>
      <c r="C53" s="124" t="s">
        <v>86</v>
      </c>
      <c r="D53" s="125">
        <v>1765797</v>
      </c>
      <c r="E53" s="237">
        <v>0.17641829490199418</v>
      </c>
      <c r="F53" s="237">
        <v>7.6150445204776762E-3</v>
      </c>
      <c r="G53" s="163">
        <v>1236.5223211898083</v>
      </c>
      <c r="H53" s="237">
        <v>1.0398606256261762</v>
      </c>
      <c r="I53" s="237">
        <v>9.9144277954740234E-2</v>
      </c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0"/>
      <c r="HS53" s="10"/>
      <c r="HT53" s="10"/>
      <c r="HU53" s="10"/>
      <c r="HV53" s="10"/>
      <c r="HW53" s="10"/>
      <c r="HX53" s="10"/>
      <c r="HY53" s="10"/>
      <c r="HZ53" s="10"/>
      <c r="IA53" s="10"/>
      <c r="IB53" s="10"/>
      <c r="IC53" s="10"/>
      <c r="ID53" s="10"/>
      <c r="IE53" s="10"/>
      <c r="IF53" s="10"/>
      <c r="IG53" s="10"/>
      <c r="IH53" s="10"/>
      <c r="II53" s="10"/>
      <c r="IJ53" s="10"/>
      <c r="IK53" s="10"/>
      <c r="IL53" s="10"/>
      <c r="IM53" s="10"/>
      <c r="IN53" s="10"/>
      <c r="IO53" s="10"/>
      <c r="IP53" s="10"/>
      <c r="IQ53" s="10"/>
      <c r="IR53" s="10"/>
      <c r="IS53" s="10"/>
      <c r="IT53" s="10"/>
      <c r="IU53" s="10"/>
    </row>
    <row r="54" spans="1:255" s="129" customFormat="1" ht="18" customHeight="1">
      <c r="B54" s="123">
        <v>8</v>
      </c>
      <c r="C54" s="130" t="s">
        <v>87</v>
      </c>
      <c r="D54" s="132">
        <v>1324452</v>
      </c>
      <c r="E54" s="239">
        <v>0.13232413664738132</v>
      </c>
      <c r="F54" s="239">
        <v>6.6290196316873828E-3</v>
      </c>
      <c r="G54" s="165">
        <v>1275.9007566903142</v>
      </c>
      <c r="H54" s="239">
        <v>1.0729761496034023</v>
      </c>
      <c r="I54" s="239">
        <v>9.8265003194225597E-2</v>
      </c>
    </row>
    <row r="55" spans="1:255" s="130" customFormat="1" ht="18" customHeight="1">
      <c r="B55" s="123">
        <v>17</v>
      </c>
      <c r="C55" s="130" t="s">
        <v>179</v>
      </c>
      <c r="D55" s="132">
        <v>163531</v>
      </c>
      <c r="E55" s="239">
        <v>1.6338152224529778E-2</v>
      </c>
      <c r="F55" s="239">
        <v>1.2055723683803476E-2</v>
      </c>
      <c r="G55" s="165">
        <v>1109.041639566811</v>
      </c>
      <c r="H55" s="239">
        <v>0.93265500622402331</v>
      </c>
      <c r="I55" s="239">
        <v>0.10410329002401442</v>
      </c>
    </row>
    <row r="56" spans="1:255" s="133" customFormat="1" ht="18" customHeight="1">
      <c r="B56" s="123">
        <v>25</v>
      </c>
      <c r="C56" s="130" t="s">
        <v>185</v>
      </c>
      <c r="D56" s="128">
        <v>101255</v>
      </c>
      <c r="E56" s="238">
        <v>1.0116244647771753E-2</v>
      </c>
      <c r="F56" s="238">
        <v>7.1015804497667201E-3</v>
      </c>
      <c r="G56" s="164">
        <v>1062.2924446200186</v>
      </c>
      <c r="H56" s="238">
        <v>0.89334099929359001</v>
      </c>
      <c r="I56" s="238">
        <v>0.10352788508382371</v>
      </c>
    </row>
    <row r="57" spans="1:255" s="130" customFormat="1" ht="18" customHeight="1">
      <c r="B57" s="123">
        <v>43</v>
      </c>
      <c r="C57" s="130" t="s">
        <v>88</v>
      </c>
      <c r="D57" s="132">
        <v>176559</v>
      </c>
      <c r="E57" s="239">
        <v>1.7639761382311322E-2</v>
      </c>
      <c r="F57" s="239">
        <v>1.1231514679435062E-2</v>
      </c>
      <c r="G57" s="165">
        <v>1159.1195370952491</v>
      </c>
      <c r="H57" s="239">
        <v>0.97476830491794297</v>
      </c>
      <c r="I57" s="239">
        <v>0.10075383833750329</v>
      </c>
    </row>
    <row r="58" spans="1:255" s="130" customFormat="1" ht="18" hidden="1" customHeight="1">
      <c r="B58" s="123"/>
      <c r="D58" s="132"/>
      <c r="E58" s="239"/>
      <c r="F58" s="239"/>
      <c r="G58" s="165"/>
      <c r="H58" s="239"/>
      <c r="I58" s="239"/>
    </row>
    <row r="59" spans="1:255" s="126" customFormat="1" ht="18" customHeight="1">
      <c r="A59" s="10"/>
      <c r="B59" s="123"/>
      <c r="C59" s="124" t="s">
        <v>89</v>
      </c>
      <c r="D59" s="125">
        <v>1025251</v>
      </c>
      <c r="E59" s="237">
        <v>0.10243138552538282</v>
      </c>
      <c r="F59" s="237">
        <v>9.4908291749211671E-3</v>
      </c>
      <c r="G59" s="163">
        <v>1096.1369273865621</v>
      </c>
      <c r="H59" s="237">
        <v>0.92180271358739119</v>
      </c>
      <c r="I59" s="237">
        <v>9.8093154816584871E-2</v>
      </c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0"/>
      <c r="HP59" s="10"/>
      <c r="HQ59" s="10"/>
      <c r="HR59" s="10"/>
      <c r="HS59" s="10"/>
      <c r="HT59" s="10"/>
      <c r="HU59" s="10"/>
      <c r="HV59" s="10"/>
      <c r="HW59" s="10"/>
      <c r="HX59" s="10"/>
      <c r="HY59" s="10"/>
      <c r="HZ59" s="10"/>
      <c r="IA59" s="10"/>
      <c r="IB59" s="10"/>
      <c r="IC59" s="10"/>
      <c r="ID59" s="10"/>
      <c r="IE59" s="10"/>
      <c r="IF59" s="10"/>
      <c r="IG59" s="10"/>
      <c r="IH59" s="10"/>
      <c r="II59" s="10"/>
      <c r="IJ59" s="10"/>
      <c r="IK59" s="10"/>
      <c r="IL59" s="10"/>
      <c r="IM59" s="10"/>
      <c r="IN59" s="10"/>
      <c r="IO59" s="10"/>
      <c r="IP59" s="10"/>
      <c r="IQ59" s="10"/>
      <c r="IR59" s="10"/>
      <c r="IS59" s="10"/>
      <c r="IT59" s="10"/>
      <c r="IU59" s="10"/>
    </row>
    <row r="60" spans="1:255" s="129" customFormat="1" ht="18" customHeight="1">
      <c r="B60" s="123">
        <v>3</v>
      </c>
      <c r="C60" s="130" t="s">
        <v>90</v>
      </c>
      <c r="D60" s="132">
        <v>332539</v>
      </c>
      <c r="E60" s="239">
        <v>3.3223503816358413E-2</v>
      </c>
      <c r="F60" s="239">
        <v>1.4602459779162968E-2</v>
      </c>
      <c r="G60" s="165">
        <v>1029.0575181256929</v>
      </c>
      <c r="H60" s="239">
        <v>0.86539189488617796</v>
      </c>
      <c r="I60" s="239">
        <v>9.7426810432554189E-2</v>
      </c>
    </row>
    <row r="61" spans="1:255" s="130" customFormat="1" ht="18" customHeight="1">
      <c r="B61" s="123">
        <v>12</v>
      </c>
      <c r="C61" s="130" t="s">
        <v>91</v>
      </c>
      <c r="D61" s="132">
        <v>135695</v>
      </c>
      <c r="E61" s="239">
        <v>1.3557096612309399E-2</v>
      </c>
      <c r="F61" s="239">
        <v>7.3643497175266415E-3</v>
      </c>
      <c r="G61" s="165">
        <v>1065.0126574302665</v>
      </c>
      <c r="H61" s="239">
        <v>0.89562857805074414</v>
      </c>
      <c r="I61" s="239">
        <v>0.10075010329786416</v>
      </c>
    </row>
    <row r="62" spans="1:255" s="130" customFormat="1" ht="18" customHeight="1">
      <c r="B62" s="123">
        <v>46</v>
      </c>
      <c r="C62" s="130" t="s">
        <v>92</v>
      </c>
      <c r="D62" s="132">
        <v>557017</v>
      </c>
      <c r="E62" s="239">
        <v>5.5650785096715012E-2</v>
      </c>
      <c r="F62" s="239">
        <v>6.979947790496821E-3</v>
      </c>
      <c r="G62" s="165">
        <v>1143.7655051282102</v>
      </c>
      <c r="H62" s="239">
        <v>0.96185624258512026</v>
      </c>
      <c r="I62" s="239">
        <v>9.8139210585977521E-2</v>
      </c>
    </row>
    <row r="63" spans="1:255" s="130" customFormat="1" ht="18" hidden="1" customHeight="1">
      <c r="B63" s="123"/>
      <c r="D63" s="132"/>
      <c r="E63" s="239"/>
      <c r="F63" s="239"/>
      <c r="G63" s="165"/>
      <c r="H63" s="239"/>
      <c r="I63" s="239"/>
    </row>
    <row r="64" spans="1:255" s="126" customFormat="1" ht="18" customHeight="1">
      <c r="A64" s="10"/>
      <c r="B64" s="123"/>
      <c r="C64" s="124" t="s">
        <v>93</v>
      </c>
      <c r="D64" s="125">
        <v>234035</v>
      </c>
      <c r="E64" s="237">
        <v>2.3382107709656437E-2</v>
      </c>
      <c r="F64" s="237">
        <v>7.5164988441123182E-3</v>
      </c>
      <c r="G64" s="163">
        <v>992.3697211100905</v>
      </c>
      <c r="H64" s="237">
        <v>0.83453907896549029</v>
      </c>
      <c r="I64" s="237">
        <v>9.9226757602804527E-2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  <c r="IT64" s="10"/>
      <c r="IU64" s="10"/>
    </row>
    <row r="65" spans="1:255" s="129" customFormat="1" ht="18" customHeight="1">
      <c r="B65" s="123">
        <v>6</v>
      </c>
      <c r="C65" s="130" t="s">
        <v>94</v>
      </c>
      <c r="D65" s="132">
        <v>137270</v>
      </c>
      <c r="E65" s="239">
        <v>1.371445264727301E-2</v>
      </c>
      <c r="F65" s="239">
        <v>9.3011286349766742E-3</v>
      </c>
      <c r="G65" s="165">
        <v>998.75002913965238</v>
      </c>
      <c r="H65" s="239">
        <v>0.8399046360489435</v>
      </c>
      <c r="I65" s="239">
        <v>9.8995989190453493E-2</v>
      </c>
    </row>
    <row r="66" spans="1:255" s="130" customFormat="1" ht="18" customHeight="1">
      <c r="B66" s="123">
        <v>10</v>
      </c>
      <c r="C66" s="127" t="s">
        <v>95</v>
      </c>
      <c r="D66" s="128">
        <v>96765</v>
      </c>
      <c r="E66" s="238">
        <v>9.6676550623834255E-3</v>
      </c>
      <c r="F66" s="238">
        <v>4.9956379045323906E-3</v>
      </c>
      <c r="G66" s="164">
        <v>983.31867080039217</v>
      </c>
      <c r="H66" s="238">
        <v>0.82692754565442106</v>
      </c>
      <c r="I66" s="238">
        <v>9.9514826457156369E-2</v>
      </c>
    </row>
    <row r="67" spans="1:255" s="130" customFormat="1" ht="18" hidden="1" customHeight="1">
      <c r="B67" s="123"/>
      <c r="C67" s="127"/>
      <c r="D67" s="128"/>
      <c r="E67" s="238"/>
      <c r="F67" s="238"/>
      <c r="G67" s="164"/>
      <c r="H67" s="238"/>
      <c r="I67" s="238"/>
    </row>
    <row r="68" spans="1:255" s="126" customFormat="1" ht="18" customHeight="1">
      <c r="A68" s="10"/>
      <c r="B68" s="123"/>
      <c r="C68" s="124" t="s">
        <v>96</v>
      </c>
      <c r="D68" s="125">
        <v>770119</v>
      </c>
      <c r="E68" s="237">
        <v>7.6941506215963018E-2</v>
      </c>
      <c r="F68" s="237">
        <v>1.0841235692884421E-3</v>
      </c>
      <c r="G68" s="163">
        <v>1015.7751091974096</v>
      </c>
      <c r="H68" s="237">
        <v>0.85422197597626504</v>
      </c>
      <c r="I68" s="237">
        <v>0.10007552603962644</v>
      </c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  <c r="HF68" s="10"/>
      <c r="HG68" s="10"/>
      <c r="HH68" s="10"/>
      <c r="HI68" s="10"/>
      <c r="HJ68" s="10"/>
      <c r="HK68" s="10"/>
      <c r="HL68" s="10"/>
      <c r="HM68" s="10"/>
      <c r="HN68" s="10"/>
      <c r="HO68" s="10"/>
      <c r="HP68" s="10"/>
      <c r="HQ68" s="10"/>
      <c r="HR68" s="10"/>
      <c r="HS68" s="10"/>
      <c r="HT68" s="10"/>
      <c r="HU68" s="10"/>
      <c r="HV68" s="10"/>
      <c r="HW68" s="10"/>
      <c r="HX68" s="10"/>
      <c r="HY68" s="10"/>
      <c r="HZ68" s="10"/>
      <c r="IA68" s="10"/>
      <c r="IB68" s="10"/>
      <c r="IC68" s="10"/>
      <c r="ID68" s="10"/>
      <c r="IE68" s="10"/>
      <c r="IF68" s="10"/>
      <c r="IG68" s="10"/>
      <c r="IH68" s="10"/>
      <c r="II68" s="10"/>
      <c r="IJ68" s="10"/>
      <c r="IK68" s="10"/>
      <c r="IL68" s="10"/>
      <c r="IM68" s="10"/>
      <c r="IN68" s="10"/>
      <c r="IO68" s="10"/>
      <c r="IP68" s="10"/>
      <c r="IQ68" s="10"/>
      <c r="IR68" s="10"/>
      <c r="IS68" s="10"/>
      <c r="IT68" s="10"/>
      <c r="IU68" s="10"/>
    </row>
    <row r="69" spans="1:255" s="129" customFormat="1" ht="18" customHeight="1">
      <c r="B69" s="123">
        <v>15</v>
      </c>
      <c r="C69" s="130" t="s">
        <v>180</v>
      </c>
      <c r="D69" s="132">
        <v>303294</v>
      </c>
      <c r="E69" s="239">
        <v>3.030167699571662E-2</v>
      </c>
      <c r="F69" s="239">
        <v>4.7172623977209671E-3</v>
      </c>
      <c r="G69" s="165">
        <v>1065.7509255046257</v>
      </c>
      <c r="H69" s="239">
        <v>0.89624942887448367</v>
      </c>
      <c r="I69" s="239">
        <v>9.9307183095344476E-2</v>
      </c>
    </row>
    <row r="70" spans="1:255" s="130" customFormat="1" ht="18" customHeight="1">
      <c r="B70" s="123">
        <v>27</v>
      </c>
      <c r="C70" s="130" t="s">
        <v>97</v>
      </c>
      <c r="D70" s="132">
        <v>113849</v>
      </c>
      <c r="E70" s="239">
        <v>1.1374493475918882E-2</v>
      </c>
      <c r="F70" s="239">
        <v>-9.4229631434239458E-3</v>
      </c>
      <c r="G70" s="165">
        <v>914.50749141406573</v>
      </c>
      <c r="H70" s="239">
        <v>0.76906038481102468</v>
      </c>
      <c r="I70" s="239">
        <v>0.10433384662365475</v>
      </c>
    </row>
    <row r="71" spans="1:255" s="130" customFormat="1" ht="18" customHeight="1">
      <c r="B71" s="123">
        <v>32</v>
      </c>
      <c r="C71" s="130" t="s">
        <v>181</v>
      </c>
      <c r="D71" s="132">
        <v>106694</v>
      </c>
      <c r="E71" s="239">
        <v>1.0659647488512759E-2</v>
      </c>
      <c r="F71" s="239">
        <v>-2.0763964233604382E-3</v>
      </c>
      <c r="G71" s="165">
        <v>880.91434204360144</v>
      </c>
      <c r="H71" s="239">
        <v>0.74081003079597374</v>
      </c>
      <c r="I71" s="239">
        <v>9.9864816146053137E-2</v>
      </c>
    </row>
    <row r="72" spans="1:255" s="130" customFormat="1" ht="18" customHeight="1">
      <c r="B72" s="134">
        <v>36</v>
      </c>
      <c r="C72" s="135" t="s">
        <v>98</v>
      </c>
      <c r="D72" s="132">
        <v>246282</v>
      </c>
      <c r="E72" s="239">
        <v>2.4605688255814755E-2</v>
      </c>
      <c r="F72" s="239">
        <v>2.9116290055259952E-3</v>
      </c>
      <c r="G72" s="165">
        <v>1059.4676505794173</v>
      </c>
      <c r="H72" s="239">
        <v>0.89096547234353995</v>
      </c>
      <c r="I72" s="239">
        <v>9.8368239570505667E-2</v>
      </c>
    </row>
    <row r="73" spans="1:255" s="130" customFormat="1" ht="18" hidden="1" customHeight="1">
      <c r="B73" s="134"/>
      <c r="C73" s="135"/>
      <c r="D73" s="132"/>
      <c r="E73" s="239"/>
      <c r="F73" s="239"/>
      <c r="G73" s="165"/>
      <c r="H73" s="239"/>
      <c r="I73" s="239"/>
    </row>
    <row r="74" spans="1:255" s="126" customFormat="1" ht="18" customHeight="1">
      <c r="A74" s="10"/>
      <c r="B74" s="123">
        <v>28</v>
      </c>
      <c r="C74" s="124" t="s">
        <v>99</v>
      </c>
      <c r="D74" s="125">
        <v>1219290</v>
      </c>
      <c r="E74" s="237">
        <v>0.12181754912430617</v>
      </c>
      <c r="F74" s="237">
        <v>1.8405451140693696E-2</v>
      </c>
      <c r="G74" s="163">
        <v>1388.070746114543</v>
      </c>
      <c r="H74" s="237">
        <v>1.1673061535025033</v>
      </c>
      <c r="I74" s="237">
        <v>9.4733049514862833E-2</v>
      </c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  <c r="HF74" s="10"/>
      <c r="HG74" s="10"/>
      <c r="HH74" s="10"/>
      <c r="HI74" s="10"/>
      <c r="HJ74" s="10"/>
      <c r="HK74" s="10"/>
      <c r="HL74" s="10"/>
      <c r="HM74" s="10"/>
      <c r="HN74" s="10"/>
      <c r="HO74" s="10"/>
      <c r="HP74" s="10"/>
      <c r="HQ74" s="10"/>
      <c r="HR74" s="10"/>
      <c r="HS74" s="10"/>
      <c r="HT74" s="10"/>
      <c r="HU74" s="10"/>
      <c r="HV74" s="10"/>
      <c r="HW74" s="10"/>
      <c r="HX74" s="10"/>
      <c r="HY74" s="10"/>
      <c r="HZ74" s="10"/>
      <c r="IA74" s="10"/>
      <c r="IB74" s="10"/>
      <c r="IC74" s="10"/>
      <c r="ID74" s="10"/>
      <c r="IE74" s="10"/>
      <c r="IF74" s="10"/>
      <c r="IG74" s="10"/>
      <c r="IH74" s="10"/>
      <c r="II74" s="10"/>
      <c r="IJ74" s="10"/>
      <c r="IK74" s="10"/>
      <c r="IL74" s="10"/>
      <c r="IM74" s="10"/>
      <c r="IN74" s="10"/>
      <c r="IO74" s="10"/>
      <c r="IP74" s="10"/>
      <c r="IQ74" s="10"/>
      <c r="IR74" s="10"/>
      <c r="IS74" s="10"/>
      <c r="IT74" s="10"/>
      <c r="IU74" s="10"/>
    </row>
    <row r="75" spans="1:255" s="126" customFormat="1" ht="18" hidden="1" customHeight="1">
      <c r="A75" s="10"/>
      <c r="B75" s="123"/>
      <c r="C75" s="124"/>
      <c r="D75" s="125"/>
      <c r="E75" s="237"/>
      <c r="F75" s="237"/>
      <c r="G75" s="163"/>
      <c r="H75" s="237"/>
      <c r="I75" s="237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0"/>
      <c r="HP75" s="10"/>
      <c r="HQ75" s="10"/>
      <c r="HR75" s="10"/>
      <c r="HS75" s="10"/>
      <c r="HT75" s="10"/>
      <c r="HU75" s="10"/>
      <c r="HV75" s="10"/>
      <c r="HW75" s="10"/>
      <c r="HX75" s="10"/>
      <c r="HY75" s="10"/>
      <c r="HZ75" s="10"/>
      <c r="IA75" s="10"/>
      <c r="IB75" s="10"/>
      <c r="IC75" s="10"/>
      <c r="ID75" s="10"/>
      <c r="IE75" s="10"/>
      <c r="IF75" s="10"/>
      <c r="IG75" s="10"/>
      <c r="IH75" s="10"/>
      <c r="II75" s="10"/>
      <c r="IJ75" s="10"/>
      <c r="IK75" s="10"/>
      <c r="IL75" s="10"/>
      <c r="IM75" s="10"/>
      <c r="IN75" s="10"/>
      <c r="IO75" s="10"/>
      <c r="IP75" s="10"/>
      <c r="IQ75" s="10"/>
      <c r="IR75" s="10"/>
      <c r="IS75" s="10"/>
      <c r="IT75" s="10"/>
      <c r="IU75" s="10"/>
    </row>
    <row r="76" spans="1:255" s="126" customFormat="1" ht="18" customHeight="1">
      <c r="A76" s="10"/>
      <c r="B76" s="123">
        <v>30</v>
      </c>
      <c r="C76" s="124" t="s">
        <v>100</v>
      </c>
      <c r="D76" s="125">
        <v>255934</v>
      </c>
      <c r="E76" s="237">
        <v>2.5570006001509219E-2</v>
      </c>
      <c r="F76" s="237">
        <v>9.4781308794584795E-3</v>
      </c>
      <c r="G76" s="163">
        <v>1051.6167854603141</v>
      </c>
      <c r="H76" s="237">
        <v>0.88436324173713898</v>
      </c>
      <c r="I76" s="237">
        <v>9.8962957974934929E-2</v>
      </c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  <c r="HF76" s="10"/>
      <c r="HG76" s="10"/>
      <c r="HH76" s="10"/>
      <c r="HI76" s="10"/>
      <c r="HJ76" s="10"/>
      <c r="HK76" s="10"/>
      <c r="HL76" s="10"/>
      <c r="HM76" s="10"/>
      <c r="HN76" s="10"/>
      <c r="HO76" s="10"/>
      <c r="HP76" s="10"/>
      <c r="HQ76" s="10"/>
      <c r="HR76" s="10"/>
      <c r="HS76" s="10"/>
      <c r="HT76" s="10"/>
      <c r="HU76" s="10"/>
      <c r="HV76" s="10"/>
      <c r="HW76" s="10"/>
      <c r="HX76" s="10"/>
      <c r="HY76" s="10"/>
      <c r="HZ76" s="10"/>
      <c r="IA76" s="10"/>
      <c r="IB76" s="10"/>
      <c r="IC76" s="10"/>
      <c r="ID76" s="10"/>
      <c r="IE76" s="10"/>
      <c r="IF76" s="10"/>
      <c r="IG76" s="10"/>
      <c r="IH76" s="10"/>
      <c r="II76" s="10"/>
      <c r="IJ76" s="10"/>
      <c r="IK76" s="10"/>
      <c r="IL76" s="10"/>
      <c r="IM76" s="10"/>
      <c r="IN76" s="10"/>
      <c r="IO76" s="10"/>
      <c r="IP76" s="10"/>
      <c r="IQ76" s="10"/>
      <c r="IR76" s="10"/>
      <c r="IS76" s="10"/>
      <c r="IT76" s="10"/>
      <c r="IU76" s="10"/>
    </row>
    <row r="77" spans="1:255" s="126" customFormat="1" ht="18" hidden="1" customHeight="1">
      <c r="A77" s="10"/>
      <c r="B77" s="123"/>
      <c r="C77" s="124"/>
      <c r="D77" s="125"/>
      <c r="E77" s="237"/>
      <c r="F77" s="237"/>
      <c r="G77" s="163"/>
      <c r="H77" s="237"/>
      <c r="I77" s="237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  <c r="FG77" s="10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  <c r="GD77" s="10"/>
      <c r="GE77" s="10"/>
      <c r="GF77" s="10"/>
      <c r="GG77" s="10"/>
      <c r="GH77" s="10"/>
      <c r="GI77" s="10"/>
      <c r="GJ77" s="10"/>
      <c r="GK77" s="1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0"/>
      <c r="HD77" s="10"/>
      <c r="HE77" s="10"/>
      <c r="HF77" s="10"/>
      <c r="HG77" s="10"/>
      <c r="HH77" s="10"/>
      <c r="HI77" s="10"/>
      <c r="HJ77" s="10"/>
      <c r="HK77" s="10"/>
      <c r="HL77" s="10"/>
      <c r="HM77" s="10"/>
      <c r="HN77" s="10"/>
      <c r="HO77" s="10"/>
      <c r="HP77" s="10"/>
      <c r="HQ77" s="10"/>
      <c r="HR77" s="10"/>
      <c r="HS77" s="10"/>
      <c r="HT77" s="10"/>
      <c r="HU77" s="10"/>
      <c r="HV77" s="10"/>
      <c r="HW77" s="10"/>
      <c r="HX77" s="10"/>
      <c r="HY77" s="10"/>
      <c r="HZ77" s="10"/>
      <c r="IA77" s="10"/>
      <c r="IB77" s="10"/>
      <c r="IC77" s="10"/>
      <c r="ID77" s="10"/>
      <c r="IE77" s="10"/>
      <c r="IF77" s="10"/>
      <c r="IG77" s="10"/>
      <c r="IH77" s="10"/>
      <c r="II77" s="10"/>
      <c r="IJ77" s="10"/>
      <c r="IK77" s="10"/>
      <c r="IL77" s="10"/>
      <c r="IM77" s="10"/>
      <c r="IN77" s="10"/>
      <c r="IO77" s="10"/>
      <c r="IP77" s="10"/>
      <c r="IQ77" s="10"/>
      <c r="IR77" s="10"/>
      <c r="IS77" s="10"/>
      <c r="IT77" s="10"/>
      <c r="IU77" s="10"/>
    </row>
    <row r="78" spans="1:255" s="126" customFormat="1" ht="18" customHeight="1">
      <c r="A78" s="10"/>
      <c r="B78" s="123">
        <v>31</v>
      </c>
      <c r="C78" s="124" t="s">
        <v>101</v>
      </c>
      <c r="D78" s="125">
        <v>142045</v>
      </c>
      <c r="E78" s="237">
        <v>1.4191516181845229E-2</v>
      </c>
      <c r="F78" s="237">
        <v>9.7531153810610505E-3</v>
      </c>
      <c r="G78" s="163">
        <v>1364.9214612270755</v>
      </c>
      <c r="H78" s="237">
        <v>1.1478386279646562</v>
      </c>
      <c r="I78" s="237">
        <v>9.7861421668270943E-2</v>
      </c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  <c r="FG78" s="10"/>
      <c r="FH78" s="10"/>
      <c r="FI78" s="10"/>
      <c r="FJ78" s="10"/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0"/>
      <c r="GE78" s="10"/>
      <c r="GF78" s="10"/>
      <c r="GG78" s="10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  <c r="HE78" s="10"/>
      <c r="HF78" s="10"/>
      <c r="HG78" s="10"/>
      <c r="HH78" s="10"/>
      <c r="HI78" s="10"/>
      <c r="HJ78" s="10"/>
      <c r="HK78" s="10"/>
      <c r="HL78" s="10"/>
      <c r="HM78" s="10"/>
      <c r="HN78" s="10"/>
      <c r="HO78" s="10"/>
      <c r="HP78" s="10"/>
      <c r="HQ78" s="10"/>
      <c r="HR78" s="10"/>
      <c r="HS78" s="10"/>
      <c r="HT78" s="10"/>
      <c r="HU78" s="10"/>
      <c r="HV78" s="10"/>
      <c r="HW78" s="10"/>
      <c r="HX78" s="10"/>
      <c r="HY78" s="10"/>
      <c r="HZ78" s="10"/>
      <c r="IA78" s="10"/>
      <c r="IB78" s="10"/>
      <c r="IC78" s="10"/>
      <c r="ID78" s="10"/>
      <c r="IE78" s="10"/>
      <c r="IF78" s="10"/>
      <c r="IG78" s="10"/>
      <c r="IH78" s="10"/>
      <c r="II78" s="10"/>
      <c r="IJ78" s="10"/>
      <c r="IK78" s="10"/>
      <c r="IL78" s="10"/>
      <c r="IM78" s="10"/>
      <c r="IN78" s="10"/>
      <c r="IO78" s="10"/>
      <c r="IP78" s="10"/>
      <c r="IQ78" s="10"/>
      <c r="IR78" s="10"/>
      <c r="IS78" s="10"/>
      <c r="IT78" s="10"/>
      <c r="IU78" s="10"/>
    </row>
    <row r="79" spans="1:255" s="126" customFormat="1" ht="18" hidden="1" customHeight="1">
      <c r="A79" s="10"/>
      <c r="B79" s="123"/>
      <c r="C79" s="124"/>
      <c r="D79" s="125"/>
      <c r="E79" s="237"/>
      <c r="F79" s="237"/>
      <c r="G79" s="163"/>
      <c r="H79" s="237"/>
      <c r="I79" s="237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H79" s="10"/>
      <c r="EI79" s="10"/>
      <c r="EJ79" s="10"/>
      <c r="EK79" s="10"/>
      <c r="EL79" s="10"/>
      <c r="EM79" s="10"/>
      <c r="EN79" s="10"/>
      <c r="EO79" s="10"/>
      <c r="EP79" s="10"/>
      <c r="EQ79" s="10"/>
      <c r="ER79" s="10"/>
      <c r="ES79" s="10"/>
      <c r="ET79" s="10"/>
      <c r="EU79" s="10"/>
      <c r="EV79" s="10"/>
      <c r="EW79" s="10"/>
      <c r="EX79" s="10"/>
      <c r="EY79" s="10"/>
      <c r="EZ79" s="10"/>
      <c r="FA79" s="10"/>
      <c r="FB79" s="10"/>
      <c r="FC79" s="10"/>
      <c r="FD79" s="10"/>
      <c r="FE79" s="10"/>
      <c r="FF79" s="10"/>
      <c r="FG79" s="10"/>
      <c r="FH79" s="10"/>
      <c r="FI79" s="10"/>
      <c r="FJ79" s="10"/>
      <c r="FK79" s="10"/>
      <c r="FL79" s="10"/>
      <c r="FM79" s="10"/>
      <c r="FN79" s="10"/>
      <c r="FO79" s="10"/>
      <c r="FP79" s="10"/>
      <c r="FQ79" s="10"/>
      <c r="FR79" s="10"/>
      <c r="FS79" s="10"/>
      <c r="FT79" s="10"/>
      <c r="FU79" s="10"/>
      <c r="FV79" s="10"/>
      <c r="FW79" s="10"/>
      <c r="FX79" s="10"/>
      <c r="FY79" s="10"/>
      <c r="FZ79" s="10"/>
      <c r="GA79" s="10"/>
      <c r="GB79" s="10"/>
      <c r="GC79" s="10"/>
      <c r="GD79" s="10"/>
      <c r="GE79" s="10"/>
      <c r="GF79" s="10"/>
      <c r="GG79" s="10"/>
      <c r="GH79" s="10"/>
      <c r="GI79" s="10"/>
      <c r="GJ79" s="10"/>
      <c r="GK79" s="10"/>
      <c r="GL79" s="10"/>
      <c r="GM79" s="10"/>
      <c r="GN79" s="10"/>
      <c r="GO79" s="10"/>
      <c r="GP79" s="10"/>
      <c r="GQ79" s="10"/>
      <c r="GR79" s="10"/>
      <c r="GS79" s="10"/>
      <c r="GT79" s="10"/>
      <c r="GU79" s="10"/>
      <c r="GV79" s="10"/>
      <c r="GW79" s="10"/>
      <c r="GX79" s="10"/>
      <c r="GY79" s="10"/>
      <c r="GZ79" s="10"/>
      <c r="HA79" s="10"/>
      <c r="HB79" s="10"/>
      <c r="HC79" s="10"/>
      <c r="HD79" s="10"/>
      <c r="HE79" s="10"/>
      <c r="HF79" s="10"/>
      <c r="HG79" s="10"/>
      <c r="HH79" s="10"/>
      <c r="HI79" s="10"/>
      <c r="HJ79" s="10"/>
      <c r="HK79" s="10"/>
      <c r="HL79" s="10"/>
      <c r="HM79" s="10"/>
      <c r="HN79" s="10"/>
      <c r="HO79" s="10"/>
      <c r="HP79" s="10"/>
      <c r="HQ79" s="10"/>
      <c r="HR79" s="10"/>
      <c r="HS79" s="10"/>
      <c r="HT79" s="10"/>
      <c r="HU79" s="10"/>
      <c r="HV79" s="10"/>
      <c r="HW79" s="10"/>
      <c r="HX79" s="10"/>
      <c r="HY79" s="10"/>
      <c r="HZ79" s="10"/>
      <c r="IA79" s="10"/>
      <c r="IB79" s="10"/>
      <c r="IC79" s="10"/>
      <c r="ID79" s="10"/>
      <c r="IE79" s="10"/>
      <c r="IF79" s="10"/>
      <c r="IG79" s="10"/>
      <c r="IH79" s="10"/>
      <c r="II79" s="10"/>
      <c r="IJ79" s="10"/>
      <c r="IK79" s="10"/>
      <c r="IL79" s="10"/>
      <c r="IM79" s="10"/>
      <c r="IN79" s="10"/>
      <c r="IO79" s="10"/>
      <c r="IP79" s="10"/>
      <c r="IQ79" s="10"/>
      <c r="IR79" s="10"/>
      <c r="IS79" s="10"/>
      <c r="IT79" s="10"/>
      <c r="IU79" s="10"/>
    </row>
    <row r="80" spans="1:255" s="126" customFormat="1" ht="18" customHeight="1">
      <c r="A80" s="10"/>
      <c r="B80" s="123"/>
      <c r="C80" s="124" t="s">
        <v>102</v>
      </c>
      <c r="D80" s="125">
        <v>571321</v>
      </c>
      <c r="E80" s="237">
        <v>5.7079877619965497E-2</v>
      </c>
      <c r="F80" s="237">
        <v>5.8025615069758896E-3</v>
      </c>
      <c r="G80" s="163">
        <v>1474.4370143579529</v>
      </c>
      <c r="H80" s="237">
        <v>1.2399363682504054</v>
      </c>
      <c r="I80" s="237">
        <v>9.7616646129230711E-2</v>
      </c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/>
      <c r="EL80" s="10"/>
      <c r="EM80" s="10"/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10"/>
      <c r="EY80" s="10"/>
      <c r="EZ80" s="10"/>
      <c r="FA80" s="10"/>
      <c r="FB80" s="10"/>
      <c r="FC80" s="10"/>
      <c r="FD80" s="10"/>
      <c r="FE80" s="10"/>
      <c r="FF80" s="10"/>
      <c r="FG80" s="10"/>
      <c r="FH80" s="10"/>
      <c r="FI80" s="10"/>
      <c r="FJ80" s="10"/>
      <c r="FK80" s="10"/>
      <c r="FL80" s="10"/>
      <c r="FM80" s="10"/>
      <c r="FN80" s="10"/>
      <c r="FO80" s="10"/>
      <c r="FP80" s="10"/>
      <c r="FQ80" s="10"/>
      <c r="FR80" s="10"/>
      <c r="FS80" s="10"/>
      <c r="FT80" s="10"/>
      <c r="FU80" s="10"/>
      <c r="FV80" s="10"/>
      <c r="FW80" s="10"/>
      <c r="FX80" s="10"/>
      <c r="FY80" s="10"/>
      <c r="FZ80" s="10"/>
      <c r="GA80" s="10"/>
      <c r="GB80" s="10"/>
      <c r="GC80" s="10"/>
      <c r="GD80" s="10"/>
      <c r="GE80" s="10"/>
      <c r="GF80" s="10"/>
      <c r="GG80" s="10"/>
      <c r="GH80" s="10"/>
      <c r="GI80" s="10"/>
      <c r="GJ80" s="10"/>
      <c r="GK80" s="10"/>
      <c r="GL80" s="10"/>
      <c r="GM80" s="10"/>
      <c r="GN80" s="10"/>
      <c r="GO80" s="10"/>
      <c r="GP80" s="10"/>
      <c r="GQ80" s="10"/>
      <c r="GR80" s="10"/>
      <c r="GS80" s="10"/>
      <c r="GT80" s="10"/>
      <c r="GU80" s="10"/>
      <c r="GV80" s="10"/>
      <c r="GW80" s="10"/>
      <c r="GX80" s="10"/>
      <c r="GY80" s="10"/>
      <c r="GZ80" s="10"/>
      <c r="HA80" s="10"/>
      <c r="HB80" s="10"/>
      <c r="HC80" s="10"/>
      <c r="HD80" s="10"/>
      <c r="HE80" s="10"/>
      <c r="HF80" s="10"/>
      <c r="HG80" s="10"/>
      <c r="HH80" s="10"/>
      <c r="HI80" s="10"/>
      <c r="HJ80" s="10"/>
      <c r="HK80" s="10"/>
      <c r="HL80" s="10"/>
      <c r="HM80" s="10"/>
      <c r="HN80" s="10"/>
      <c r="HO80" s="10"/>
      <c r="HP80" s="10"/>
      <c r="HQ80" s="10"/>
      <c r="HR80" s="10"/>
      <c r="HS80" s="10"/>
      <c r="HT80" s="10"/>
      <c r="HU80" s="10"/>
      <c r="HV80" s="10"/>
      <c r="HW80" s="10"/>
      <c r="HX80" s="10"/>
      <c r="HY80" s="10"/>
      <c r="HZ80" s="10"/>
      <c r="IA80" s="10"/>
      <c r="IB80" s="10"/>
      <c r="IC80" s="10"/>
      <c r="ID80" s="10"/>
      <c r="IE80" s="10"/>
      <c r="IF80" s="10"/>
      <c r="IG80" s="10"/>
      <c r="IH80" s="10"/>
      <c r="II80" s="10"/>
      <c r="IJ80" s="10"/>
      <c r="IK80" s="10"/>
      <c r="IL80" s="10"/>
      <c r="IM80" s="10"/>
      <c r="IN80" s="10"/>
      <c r="IO80" s="10"/>
      <c r="IP80" s="10"/>
      <c r="IQ80" s="10"/>
      <c r="IR80" s="10"/>
      <c r="IS80" s="10"/>
      <c r="IT80" s="10"/>
      <c r="IU80" s="10"/>
    </row>
    <row r="81" spans="1:255" s="129" customFormat="1" ht="18" customHeight="1">
      <c r="B81" s="123">
        <v>1</v>
      </c>
      <c r="C81" s="130" t="s">
        <v>182</v>
      </c>
      <c r="D81" s="128">
        <v>80904</v>
      </c>
      <c r="E81" s="238">
        <v>8.0830048588546345E-3</v>
      </c>
      <c r="F81" s="239">
        <v>1.2426324285767842E-2</v>
      </c>
      <c r="G81" s="164">
        <v>1498.3500239790367</v>
      </c>
      <c r="H81" s="238">
        <v>1.2600461525374034</v>
      </c>
      <c r="I81" s="239">
        <v>9.7702673471929735E-2</v>
      </c>
    </row>
    <row r="82" spans="1:255" s="130" customFormat="1" ht="18" customHeight="1">
      <c r="B82" s="123">
        <v>20</v>
      </c>
      <c r="C82" s="130" t="s">
        <v>183</v>
      </c>
      <c r="D82" s="128">
        <v>193360</v>
      </c>
      <c r="E82" s="238">
        <v>1.9318325663850142E-2</v>
      </c>
      <c r="F82" s="239">
        <v>4.5719035743974068E-3</v>
      </c>
      <c r="G82" s="164">
        <v>1444.7594446628057</v>
      </c>
      <c r="H82" s="238">
        <v>1.2149788436983493</v>
      </c>
      <c r="I82" s="239">
        <v>9.8377675368949369E-2</v>
      </c>
    </row>
    <row r="83" spans="1:255" s="130" customFormat="1" ht="18" customHeight="1">
      <c r="B83" s="123">
        <v>48</v>
      </c>
      <c r="C83" s="130" t="s">
        <v>184</v>
      </c>
      <c r="D83" s="128">
        <v>297057</v>
      </c>
      <c r="E83" s="238">
        <v>2.9678547097260716E-2</v>
      </c>
      <c r="F83" s="239">
        <v>4.8133841168471747E-3</v>
      </c>
      <c r="G83" s="164">
        <v>1487.2419532951585</v>
      </c>
      <c r="H83" s="238">
        <v>1.2507047559989868</v>
      </c>
      <c r="I83" s="239">
        <v>9.7072919857961182E-2</v>
      </c>
    </row>
    <row r="84" spans="1:255" s="130" customFormat="1" ht="18" hidden="1" customHeight="1">
      <c r="B84" s="123"/>
      <c r="D84" s="128"/>
      <c r="E84" s="238"/>
      <c r="F84" s="239"/>
      <c r="G84" s="164"/>
      <c r="H84" s="238"/>
      <c r="I84" s="239"/>
    </row>
    <row r="85" spans="1:255" s="126" customFormat="1" ht="18" customHeight="1">
      <c r="A85" s="10"/>
      <c r="B85" s="123">
        <v>26</v>
      </c>
      <c r="C85" s="124" t="s">
        <v>103</v>
      </c>
      <c r="D85" s="125">
        <v>72124</v>
      </c>
      <c r="E85" s="237">
        <v>7.2058074068035152E-3</v>
      </c>
      <c r="F85" s="237">
        <v>7.7125132733470991E-3</v>
      </c>
      <c r="G85" s="163">
        <v>1172.0157783816767</v>
      </c>
      <c r="H85" s="237">
        <v>0.98561347390723142</v>
      </c>
      <c r="I85" s="237">
        <v>0.10050789316897024</v>
      </c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  <c r="EI85" s="10"/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10"/>
      <c r="EY85" s="10"/>
      <c r="EZ85" s="10"/>
      <c r="FA85" s="10"/>
      <c r="FB85" s="10"/>
      <c r="FC85" s="10"/>
      <c r="FD85" s="10"/>
      <c r="FE85" s="10"/>
      <c r="FF85" s="10"/>
      <c r="FG85" s="10"/>
      <c r="FH85" s="10"/>
      <c r="FI85" s="10"/>
      <c r="FJ85" s="10"/>
      <c r="FK85" s="10"/>
      <c r="FL85" s="10"/>
      <c r="FM85" s="10"/>
      <c r="FN85" s="10"/>
      <c r="FO85" s="10"/>
      <c r="FP85" s="10"/>
      <c r="FQ85" s="10"/>
      <c r="FR85" s="10"/>
      <c r="FS85" s="10"/>
      <c r="FT85" s="10"/>
      <c r="FU85" s="10"/>
      <c r="FV85" s="10"/>
      <c r="FW85" s="10"/>
      <c r="FX85" s="10"/>
      <c r="FY85" s="10"/>
      <c r="FZ85" s="10"/>
      <c r="GA85" s="10"/>
      <c r="GB85" s="10"/>
      <c r="GC85" s="10"/>
      <c r="GD85" s="10"/>
      <c r="GE85" s="10"/>
      <c r="GF85" s="10"/>
      <c r="GG85" s="10"/>
      <c r="GH85" s="10"/>
      <c r="GI85" s="10"/>
      <c r="GJ85" s="10"/>
      <c r="GK85" s="10"/>
      <c r="GL85" s="10"/>
      <c r="GM85" s="10"/>
      <c r="GN85" s="10"/>
      <c r="GO85" s="10"/>
      <c r="GP85" s="10"/>
      <c r="GQ85" s="10"/>
      <c r="GR85" s="10"/>
      <c r="GS85" s="10"/>
      <c r="GT85" s="10"/>
      <c r="GU85" s="10"/>
      <c r="GV85" s="10"/>
      <c r="GW85" s="10"/>
      <c r="GX85" s="10"/>
      <c r="GY85" s="10"/>
      <c r="GZ85" s="10"/>
      <c r="HA85" s="10"/>
      <c r="HB85" s="10"/>
      <c r="HC85" s="10"/>
      <c r="HD85" s="10"/>
      <c r="HE85" s="10"/>
      <c r="HF85" s="10"/>
      <c r="HG85" s="10"/>
      <c r="HH85" s="10"/>
      <c r="HI85" s="10"/>
      <c r="HJ85" s="10"/>
      <c r="HK85" s="10"/>
      <c r="HL85" s="10"/>
      <c r="HM85" s="10"/>
      <c r="HN85" s="10"/>
      <c r="HO85" s="10"/>
      <c r="HP85" s="10"/>
      <c r="HQ85" s="10"/>
      <c r="HR85" s="10"/>
      <c r="HS85" s="10"/>
      <c r="HT85" s="10"/>
      <c r="HU85" s="10"/>
      <c r="HV85" s="10"/>
      <c r="HW85" s="10"/>
      <c r="HX85" s="10"/>
      <c r="HY85" s="10"/>
      <c r="HZ85" s="10"/>
      <c r="IA85" s="10"/>
      <c r="IB85" s="10"/>
      <c r="IC85" s="10"/>
      <c r="ID85" s="10"/>
      <c r="IE85" s="10"/>
      <c r="IF85" s="10"/>
      <c r="IG85" s="10"/>
      <c r="IH85" s="10"/>
      <c r="II85" s="10"/>
      <c r="IJ85" s="10"/>
      <c r="IK85" s="10"/>
      <c r="IL85" s="10"/>
      <c r="IM85" s="10"/>
      <c r="IN85" s="10"/>
      <c r="IO85" s="10"/>
      <c r="IP85" s="10"/>
      <c r="IQ85" s="10"/>
      <c r="IR85" s="10"/>
      <c r="IS85" s="10"/>
      <c r="IT85" s="10"/>
      <c r="IU85" s="10"/>
    </row>
    <row r="86" spans="1:255" s="126" customFormat="1" ht="18" hidden="1" customHeight="1">
      <c r="A86" s="10"/>
      <c r="B86" s="123"/>
      <c r="C86" s="124"/>
      <c r="D86" s="125"/>
      <c r="E86" s="237"/>
      <c r="F86" s="237"/>
      <c r="G86" s="163"/>
      <c r="H86" s="237"/>
      <c r="I86" s="237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  <c r="FG86" s="10"/>
      <c r="FH86" s="10"/>
      <c r="FI86" s="10"/>
      <c r="FJ86" s="10"/>
      <c r="FK86" s="10"/>
      <c r="FL86" s="10"/>
      <c r="FM86" s="10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  <c r="GD86" s="10"/>
      <c r="GE86" s="10"/>
      <c r="GF86" s="10"/>
      <c r="GG86" s="10"/>
      <c r="GH86" s="10"/>
      <c r="GI86" s="10"/>
      <c r="GJ86" s="10"/>
      <c r="GK86" s="10"/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  <c r="GZ86" s="10"/>
      <c r="HA86" s="10"/>
      <c r="HB86" s="10"/>
      <c r="HC86" s="10"/>
      <c r="HD86" s="10"/>
      <c r="HE86" s="10"/>
      <c r="HF86" s="10"/>
      <c r="HG86" s="10"/>
      <c r="HH86" s="10"/>
      <c r="HI86" s="10"/>
      <c r="HJ86" s="10"/>
      <c r="HK86" s="10"/>
      <c r="HL86" s="10"/>
      <c r="HM86" s="10"/>
      <c r="HN86" s="10"/>
      <c r="HO86" s="10"/>
      <c r="HP86" s="10"/>
      <c r="HQ86" s="10"/>
      <c r="HR86" s="10"/>
      <c r="HS86" s="10"/>
      <c r="HT86" s="10"/>
      <c r="HU86" s="10"/>
      <c r="HV86" s="10"/>
      <c r="HW86" s="10"/>
      <c r="HX86" s="10"/>
      <c r="HY86" s="10"/>
      <c r="HZ86" s="10"/>
      <c r="IA86" s="10"/>
      <c r="IB86" s="10"/>
      <c r="IC86" s="10"/>
      <c r="ID86" s="10"/>
      <c r="IE86" s="10"/>
      <c r="IF86" s="10"/>
      <c r="IG86" s="10"/>
      <c r="IH86" s="10"/>
      <c r="II86" s="10"/>
      <c r="IJ86" s="10"/>
      <c r="IK86" s="10"/>
      <c r="IL86" s="10"/>
      <c r="IM86" s="10"/>
      <c r="IN86" s="10"/>
      <c r="IO86" s="10"/>
      <c r="IP86" s="10"/>
      <c r="IQ86" s="10"/>
      <c r="IR86" s="10"/>
      <c r="IS86" s="10"/>
      <c r="IT86" s="10"/>
      <c r="IU86" s="10"/>
    </row>
    <row r="87" spans="1:255" s="126" customFormat="1" ht="18" customHeight="1">
      <c r="A87" s="10"/>
      <c r="B87" s="123">
        <v>51</v>
      </c>
      <c r="C87" s="130" t="s">
        <v>104</v>
      </c>
      <c r="D87" s="128">
        <v>8934</v>
      </c>
      <c r="E87" s="238">
        <v>8.9258337546978272E-4</v>
      </c>
      <c r="F87" s="239">
        <v>1.2327692480107455E-3</v>
      </c>
      <c r="G87" s="164">
        <v>1199.1754477277814</v>
      </c>
      <c r="H87" s="238">
        <v>1.0084535555410714</v>
      </c>
      <c r="I87" s="239">
        <v>0.10066625460524681</v>
      </c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  <c r="FG87" s="10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10"/>
      <c r="GH87" s="10"/>
      <c r="GI87" s="10"/>
      <c r="GJ87" s="10"/>
      <c r="GK87" s="10"/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  <c r="GZ87" s="10"/>
      <c r="HA87" s="10"/>
      <c r="HB87" s="10"/>
      <c r="HC87" s="10"/>
      <c r="HD87" s="10"/>
      <c r="HE87" s="10"/>
      <c r="HF87" s="10"/>
      <c r="HG87" s="10"/>
      <c r="HH87" s="10"/>
      <c r="HI87" s="10"/>
      <c r="HJ87" s="10"/>
      <c r="HK87" s="10"/>
      <c r="HL87" s="10"/>
      <c r="HM87" s="10"/>
      <c r="HN87" s="10"/>
      <c r="HO87" s="10"/>
      <c r="HP87" s="10"/>
      <c r="HQ87" s="10"/>
      <c r="HR87" s="10"/>
      <c r="HS87" s="10"/>
      <c r="HT87" s="10"/>
      <c r="HU87" s="10"/>
      <c r="HV87" s="10"/>
      <c r="HW87" s="10"/>
      <c r="HX87" s="10"/>
      <c r="HY87" s="10"/>
      <c r="HZ87" s="10"/>
      <c r="IA87" s="10"/>
      <c r="IB87" s="10"/>
      <c r="IC87" s="10"/>
      <c r="ID87" s="10"/>
      <c r="IE87" s="10"/>
      <c r="IF87" s="10"/>
      <c r="IG87" s="10"/>
      <c r="IH87" s="10"/>
      <c r="II87" s="10"/>
      <c r="IJ87" s="10"/>
      <c r="IK87" s="10"/>
      <c r="IL87" s="10"/>
      <c r="IM87" s="10"/>
      <c r="IN87" s="10"/>
      <c r="IO87" s="10"/>
      <c r="IP87" s="10"/>
      <c r="IQ87" s="10"/>
      <c r="IR87" s="10"/>
      <c r="IS87" s="10"/>
      <c r="IT87" s="10"/>
      <c r="IU87" s="10"/>
    </row>
    <row r="88" spans="1:255" s="126" customFormat="1" ht="18" customHeight="1">
      <c r="A88" s="10"/>
      <c r="B88" s="123">
        <v>52</v>
      </c>
      <c r="C88" s="130" t="s">
        <v>105</v>
      </c>
      <c r="D88" s="128">
        <v>8478</v>
      </c>
      <c r="E88" s="238">
        <v>8.4702505677555599E-4</v>
      </c>
      <c r="F88" s="239">
        <v>2.7138357160164661E-2</v>
      </c>
      <c r="G88" s="164">
        <v>1151.7684854918612</v>
      </c>
      <c r="H88" s="238">
        <v>0.96858639538965075</v>
      </c>
      <c r="I88" s="239">
        <v>0.10283020411946175</v>
      </c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0"/>
      <c r="EI88" s="10"/>
      <c r="EJ88" s="10"/>
      <c r="EK88" s="10"/>
      <c r="EL88" s="10"/>
      <c r="EM88" s="10"/>
      <c r="EN88" s="10"/>
      <c r="EO88" s="10"/>
      <c r="EP88" s="10"/>
      <c r="EQ88" s="10"/>
      <c r="ER88" s="10"/>
      <c r="ES88" s="10"/>
      <c r="ET88" s="10"/>
      <c r="EU88" s="10"/>
      <c r="EV88" s="10"/>
      <c r="EW88" s="10"/>
      <c r="EX88" s="10"/>
      <c r="EY88" s="10"/>
      <c r="EZ88" s="10"/>
      <c r="FA88" s="10"/>
      <c r="FB88" s="10"/>
      <c r="FC88" s="10"/>
      <c r="FD88" s="10"/>
      <c r="FE88" s="10"/>
      <c r="FF88" s="10"/>
      <c r="FG88" s="10"/>
      <c r="FH88" s="10"/>
      <c r="FI88" s="10"/>
      <c r="FJ88" s="10"/>
      <c r="FK88" s="10"/>
      <c r="FL88" s="10"/>
      <c r="FM88" s="10"/>
      <c r="FN88" s="10"/>
      <c r="FO88" s="10"/>
      <c r="FP88" s="10"/>
      <c r="FQ88" s="10"/>
      <c r="FR88" s="10"/>
      <c r="FS88" s="10"/>
      <c r="FT88" s="10"/>
      <c r="FU88" s="10"/>
      <c r="FV88" s="10"/>
      <c r="FW88" s="10"/>
      <c r="FX88" s="10"/>
      <c r="FY88" s="10"/>
      <c r="FZ88" s="10"/>
      <c r="GA88" s="10"/>
      <c r="GB88" s="10"/>
      <c r="GC88" s="10"/>
      <c r="GD88" s="10"/>
      <c r="GE88" s="10"/>
      <c r="GF88" s="10"/>
      <c r="GG88" s="10"/>
      <c r="GH88" s="10"/>
      <c r="GI88" s="10"/>
      <c r="GJ88" s="10"/>
      <c r="GK88" s="10"/>
      <c r="GL88" s="10"/>
      <c r="GM88" s="10"/>
      <c r="GN88" s="10"/>
      <c r="GO88" s="10"/>
      <c r="GP88" s="10"/>
      <c r="GQ88" s="10"/>
      <c r="GR88" s="10"/>
      <c r="GS88" s="10"/>
      <c r="GT88" s="10"/>
      <c r="GU88" s="10"/>
      <c r="GV88" s="10"/>
      <c r="GW88" s="10"/>
      <c r="GX88" s="10"/>
      <c r="GY88" s="10"/>
      <c r="GZ88" s="10"/>
      <c r="HA88" s="10"/>
      <c r="HB88" s="10"/>
      <c r="HC88" s="10"/>
      <c r="HD88" s="10"/>
      <c r="HE88" s="10"/>
      <c r="HF88" s="10"/>
      <c r="HG88" s="10"/>
      <c r="HH88" s="10"/>
      <c r="HI88" s="10"/>
      <c r="HJ88" s="10"/>
      <c r="HK88" s="10"/>
      <c r="HL88" s="10"/>
      <c r="HM88" s="10"/>
      <c r="HN88" s="10"/>
      <c r="HO88" s="10"/>
      <c r="HP88" s="10"/>
      <c r="HQ88" s="10"/>
      <c r="HR88" s="10"/>
      <c r="HS88" s="10"/>
      <c r="HT88" s="10"/>
      <c r="HU88" s="10"/>
      <c r="HV88" s="10"/>
      <c r="HW88" s="10"/>
      <c r="HX88" s="10"/>
      <c r="HY88" s="10"/>
      <c r="HZ88" s="10"/>
      <c r="IA88" s="10"/>
      <c r="IB88" s="10"/>
      <c r="IC88" s="10"/>
      <c r="ID88" s="10"/>
      <c r="IE88" s="10"/>
      <c r="IF88" s="10"/>
      <c r="IG88" s="10"/>
      <c r="IH88" s="10"/>
      <c r="II88" s="10"/>
      <c r="IJ88" s="10"/>
      <c r="IK88" s="10"/>
      <c r="IL88" s="10"/>
      <c r="IM88" s="10"/>
      <c r="IN88" s="10"/>
      <c r="IO88" s="10"/>
      <c r="IP88" s="10"/>
      <c r="IQ88" s="10"/>
      <c r="IR88" s="10"/>
      <c r="IS88" s="10"/>
      <c r="IT88" s="10"/>
      <c r="IU88" s="10"/>
    </row>
    <row r="89" spans="1:255" s="126" customFormat="1" ht="18" hidden="1" customHeight="1">
      <c r="A89" s="10"/>
      <c r="B89" s="123"/>
      <c r="C89" s="130"/>
      <c r="D89" s="128"/>
      <c r="E89" s="238"/>
      <c r="F89" s="239"/>
      <c r="G89" s="164"/>
      <c r="H89" s="238"/>
      <c r="I89" s="239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  <c r="EC89" s="10"/>
      <c r="ED89" s="10"/>
      <c r="EE89" s="10"/>
      <c r="EF89" s="10"/>
      <c r="EG89" s="10"/>
      <c r="EH89" s="10"/>
      <c r="EI89" s="10"/>
      <c r="EJ89" s="10"/>
      <c r="EK89" s="10"/>
      <c r="EL89" s="10"/>
      <c r="EM89" s="10"/>
      <c r="EN89" s="10"/>
      <c r="EO89" s="10"/>
      <c r="EP89" s="10"/>
      <c r="EQ89" s="10"/>
      <c r="ER89" s="10"/>
      <c r="ES89" s="10"/>
      <c r="ET89" s="10"/>
      <c r="EU89" s="10"/>
      <c r="EV89" s="10"/>
      <c r="EW89" s="10"/>
      <c r="EX89" s="10"/>
      <c r="EY89" s="10"/>
      <c r="EZ89" s="10"/>
      <c r="FA89" s="10"/>
      <c r="FB89" s="10"/>
      <c r="FC89" s="10"/>
      <c r="FD89" s="10"/>
      <c r="FE89" s="10"/>
      <c r="FF89" s="10"/>
      <c r="FG89" s="10"/>
      <c r="FH89" s="10"/>
      <c r="FI89" s="10"/>
      <c r="FJ89" s="10"/>
      <c r="FK89" s="10"/>
      <c r="FL89" s="10"/>
      <c r="FM89" s="10"/>
      <c r="FN89" s="10"/>
      <c r="FO89" s="10"/>
      <c r="FP89" s="10"/>
      <c r="FQ89" s="10"/>
      <c r="FR89" s="10"/>
      <c r="FS89" s="10"/>
      <c r="FT89" s="10"/>
      <c r="FU89" s="10"/>
      <c r="FV89" s="10"/>
      <c r="FW89" s="10"/>
      <c r="FX89" s="10"/>
      <c r="FY89" s="10"/>
      <c r="FZ89" s="10"/>
      <c r="GA89" s="10"/>
      <c r="GB89" s="10"/>
      <c r="GC89" s="10"/>
      <c r="GD89" s="10"/>
      <c r="GE89" s="10"/>
      <c r="GF89" s="10"/>
      <c r="GG89" s="10"/>
      <c r="GH89" s="10"/>
      <c r="GI89" s="10"/>
      <c r="GJ89" s="10"/>
      <c r="GK89" s="10"/>
      <c r="GL89" s="10"/>
      <c r="GM89" s="10"/>
      <c r="GN89" s="10"/>
      <c r="GO89" s="10"/>
      <c r="GP89" s="10"/>
      <c r="GQ89" s="10"/>
      <c r="GR89" s="10"/>
      <c r="GS89" s="10"/>
      <c r="GT89" s="10"/>
      <c r="GU89" s="10"/>
      <c r="GV89" s="10"/>
      <c r="GW89" s="10"/>
      <c r="GX89" s="10"/>
      <c r="GY89" s="10"/>
      <c r="GZ89" s="10"/>
      <c r="HA89" s="10"/>
      <c r="HB89" s="10"/>
      <c r="HC89" s="10"/>
      <c r="HD89" s="10"/>
      <c r="HE89" s="10"/>
      <c r="HF89" s="10"/>
      <c r="HG89" s="10"/>
      <c r="HH89" s="10"/>
      <c r="HI89" s="10"/>
      <c r="HJ89" s="10"/>
      <c r="HK89" s="10"/>
      <c r="HL89" s="10"/>
      <c r="HM89" s="10"/>
      <c r="HN89" s="10"/>
      <c r="HO89" s="10"/>
      <c r="HP89" s="10"/>
      <c r="HQ89" s="10"/>
      <c r="HR89" s="10"/>
      <c r="HS89" s="10"/>
      <c r="HT89" s="10"/>
      <c r="HU89" s="10"/>
      <c r="HV89" s="10"/>
      <c r="HW89" s="10"/>
      <c r="HX89" s="10"/>
      <c r="HY89" s="10"/>
      <c r="HZ89" s="10"/>
      <c r="IA89" s="10"/>
      <c r="IB89" s="10"/>
      <c r="IC89" s="10"/>
      <c r="ID89" s="10"/>
      <c r="IE89" s="10"/>
      <c r="IF89" s="10"/>
      <c r="IG89" s="10"/>
      <c r="IH89" s="10"/>
      <c r="II89" s="10"/>
      <c r="IJ89" s="10"/>
      <c r="IK89" s="10"/>
      <c r="IL89" s="10"/>
      <c r="IM89" s="10"/>
      <c r="IN89" s="10"/>
      <c r="IO89" s="10"/>
      <c r="IP89" s="10"/>
      <c r="IQ89" s="10"/>
      <c r="IR89" s="10"/>
      <c r="IS89" s="10"/>
      <c r="IT89" s="10"/>
      <c r="IU89" s="10"/>
    </row>
    <row r="90" spans="1:255" s="10" customFormat="1" ht="18" customHeight="1">
      <c r="B90" s="123"/>
      <c r="C90" s="270" t="s">
        <v>45</v>
      </c>
      <c r="D90" s="271">
        <v>10009149</v>
      </c>
      <c r="E90" s="273">
        <v>1</v>
      </c>
      <c r="F90" s="273">
        <v>8.7782253890853479E-3</v>
      </c>
      <c r="G90" s="272">
        <v>1189.1231293089952</v>
      </c>
      <c r="H90" s="273">
        <v>1</v>
      </c>
      <c r="I90" s="273">
        <v>9.8009075585674399E-2</v>
      </c>
    </row>
    <row r="91" spans="1:255" ht="18" customHeight="1">
      <c r="B91" s="136"/>
      <c r="D91" s="106"/>
      <c r="E91" s="137"/>
      <c r="F91" s="137"/>
      <c r="G91" s="138"/>
      <c r="H91" s="137"/>
      <c r="I91" s="137"/>
    </row>
    <row r="92" spans="1:255" ht="18" customHeight="1">
      <c r="B92" s="136"/>
      <c r="D92" s="114"/>
      <c r="E92" s="137"/>
      <c r="G92" s="138"/>
      <c r="H92" s="137"/>
      <c r="I92" s="137"/>
    </row>
    <row r="93" spans="1:255" ht="18" customHeight="1">
      <c r="B93" s="136"/>
      <c r="D93" s="114"/>
      <c r="I93" s="137"/>
    </row>
    <row r="94" spans="1:255" ht="18" customHeight="1">
      <c r="B94" s="136"/>
      <c r="D94" s="114"/>
      <c r="I94" s="137"/>
    </row>
    <row r="95" spans="1:255" ht="18" customHeight="1">
      <c r="B95" s="136"/>
      <c r="D95" s="114"/>
      <c r="I95" s="137"/>
    </row>
    <row r="96" spans="1:255" ht="18" customHeight="1">
      <c r="B96" s="136"/>
      <c r="D96" s="114"/>
      <c r="I96" s="137"/>
    </row>
    <row r="97" spans="2:9" ht="18" customHeight="1">
      <c r="B97" s="139"/>
      <c r="C97" s="140"/>
      <c r="D97" s="141"/>
      <c r="E97" s="140"/>
      <c r="F97" s="140"/>
      <c r="G97" s="140"/>
      <c r="H97" s="140"/>
      <c r="I97" s="140"/>
    </row>
    <row r="98" spans="2:9" ht="18" customHeight="1">
      <c r="B98" s="139"/>
      <c r="C98" s="140"/>
      <c r="D98" s="141"/>
      <c r="E98" s="140"/>
      <c r="F98" s="140"/>
      <c r="G98" s="140"/>
      <c r="H98" s="140"/>
      <c r="I98" s="140"/>
    </row>
    <row r="99" spans="2:9" ht="18" customHeight="1">
      <c r="D99" s="114"/>
    </row>
    <row r="100" spans="2:9" ht="18" customHeight="1">
      <c r="D100" s="114"/>
    </row>
    <row r="101" spans="2:9" ht="18" customHeight="1">
      <c r="D101" s="114"/>
    </row>
    <row r="102" spans="2:9" ht="18" customHeight="1">
      <c r="D102" s="114"/>
    </row>
    <row r="103" spans="2:9" ht="18" customHeight="1">
      <c r="D103" s="114"/>
    </row>
    <row r="104" spans="2:9" ht="18" customHeight="1">
      <c r="D104" s="114"/>
    </row>
    <row r="105" spans="2:9" ht="18" customHeight="1">
      <c r="D105" s="114"/>
    </row>
    <row r="106" spans="2:9" ht="18" customHeight="1">
      <c r="D106" s="114"/>
    </row>
    <row r="107" spans="2:9" ht="18" customHeight="1">
      <c r="D107" s="114"/>
    </row>
    <row r="108" spans="2:9" ht="18" customHeight="1">
      <c r="D108" s="114"/>
    </row>
    <row r="109" spans="2:9" ht="18" customHeight="1">
      <c r="D109" s="114"/>
    </row>
    <row r="110" spans="2:9" ht="18" customHeight="1">
      <c r="D110" s="114"/>
    </row>
    <row r="111" spans="2:9" ht="18" customHeight="1">
      <c r="D111" s="114"/>
    </row>
    <row r="112" spans="2:9" ht="18" customHeight="1">
      <c r="D112" s="114"/>
    </row>
    <row r="113" spans="4:4" ht="18" customHeight="1">
      <c r="D113" s="114"/>
    </row>
    <row r="114" spans="4:4">
      <c r="D114" s="114"/>
    </row>
    <row r="115" spans="4:4">
      <c r="D115" s="114"/>
    </row>
    <row r="116" spans="4:4">
      <c r="D116" s="114"/>
    </row>
    <row r="117" spans="4:4">
      <c r="D117" s="114"/>
    </row>
    <row r="118" spans="4:4">
      <c r="D118" s="114"/>
    </row>
    <row r="119" spans="4:4">
      <c r="D119" s="114"/>
    </row>
    <row r="120" spans="4:4">
      <c r="D120" s="114"/>
    </row>
  </sheetData>
  <mergeCells count="6">
    <mergeCell ref="D7:F7"/>
    <mergeCell ref="G7:I7"/>
    <mergeCell ref="C7:C8"/>
    <mergeCell ref="B7:B8"/>
    <mergeCell ref="B3:I3"/>
    <mergeCell ref="B5:I5"/>
  </mergeCells>
  <hyperlinks>
    <hyperlink ref="K5" location="Indice!A1" display="Volver al índice" xr:uid="{00000000-0004-0000-0B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  <ignoredErrors>
    <ignoredError sqref="B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I71"/>
  <sheetViews>
    <sheetView showGridLines="0" showRowColHeaders="0" zoomScaleNormal="100" workbookViewId="0">
      <pane ySplit="5" topLeftCell="A6" activePane="bottomLeft" state="frozen"/>
      <selection activeCell="Q29" sqref="Q29"/>
      <selection pane="bottomLeft" activeCell="K47" sqref="K47"/>
    </sheetView>
  </sheetViews>
  <sheetFormatPr baseColWidth="10" defaultColWidth="10.28515625" defaultRowHeight="15.75"/>
  <cols>
    <col min="1" max="1" width="2.7109375" style="147" customWidth="1"/>
    <col min="2" max="2" width="7" style="160" customWidth="1"/>
    <col min="3" max="3" width="27.42578125" style="143" customWidth="1"/>
    <col min="4" max="4" width="20.7109375" style="144" customWidth="1"/>
    <col min="5" max="5" width="20.7109375" style="145" customWidth="1"/>
    <col min="6" max="7" width="20.7109375" style="146" customWidth="1"/>
    <col min="8" max="16384" width="10.28515625" style="147"/>
  </cols>
  <sheetData>
    <row r="1" spans="1:9">
      <c r="B1" s="142"/>
    </row>
    <row r="2" spans="1:9" s="143" customFormat="1" ht="22.7" customHeight="1">
      <c r="B2" s="148"/>
      <c r="C2" s="472" t="s">
        <v>157</v>
      </c>
      <c r="D2" s="473"/>
      <c r="E2" s="473"/>
      <c r="F2" s="473"/>
      <c r="G2" s="473"/>
    </row>
    <row r="3" spans="1:9" s="143" customFormat="1" ht="18.95" customHeight="1">
      <c r="A3" s="254"/>
      <c r="B3" s="255"/>
      <c r="C3" s="474" t="s">
        <v>147</v>
      </c>
      <c r="D3" s="475"/>
      <c r="E3" s="475"/>
      <c r="F3" s="475"/>
      <c r="G3" s="475"/>
    </row>
    <row r="4" spans="1:9" ht="19.7" customHeight="1">
      <c r="A4" s="254"/>
      <c r="B4" s="480" t="s">
        <v>162</v>
      </c>
      <c r="C4" s="476" t="s">
        <v>224</v>
      </c>
      <c r="D4" s="478" t="s">
        <v>158</v>
      </c>
      <c r="E4" s="256" t="s">
        <v>159</v>
      </c>
      <c r="F4" s="256"/>
      <c r="G4" s="256"/>
      <c r="I4" s="7" t="s">
        <v>173</v>
      </c>
    </row>
    <row r="5" spans="1:9" ht="19.7" customHeight="1">
      <c r="A5" s="254"/>
      <c r="B5" s="481"/>
      <c r="C5" s="477"/>
      <c r="D5" s="479"/>
      <c r="E5" s="256" t="s">
        <v>4</v>
      </c>
      <c r="F5" s="256" t="s">
        <v>3</v>
      </c>
      <c r="G5" s="256" t="s">
        <v>6</v>
      </c>
    </row>
    <row r="6" spans="1:9">
      <c r="B6" s="149">
        <v>4</v>
      </c>
      <c r="C6" s="151" t="s">
        <v>53</v>
      </c>
      <c r="D6" s="152">
        <v>35219</v>
      </c>
      <c r="E6" s="240">
        <v>0.38301592151271346</v>
      </c>
      <c r="F6" s="240">
        <v>0.24071220681390174</v>
      </c>
      <c r="G6" s="240">
        <v>0.315913637056771</v>
      </c>
    </row>
    <row r="7" spans="1:9">
      <c r="B7" s="150">
        <v>11</v>
      </c>
      <c r="C7" s="151" t="s">
        <v>54</v>
      </c>
      <c r="D7" s="152">
        <v>65623</v>
      </c>
      <c r="E7" s="240">
        <v>0.35913488372093022</v>
      </c>
      <c r="F7" s="240">
        <v>0.2250883156701993</v>
      </c>
      <c r="G7" s="240">
        <v>0.28842105263157897</v>
      </c>
      <c r="H7" s="143"/>
    </row>
    <row r="8" spans="1:9">
      <c r="B8" s="150">
        <v>14</v>
      </c>
      <c r="C8" s="151" t="s">
        <v>55</v>
      </c>
      <c r="D8" s="152">
        <v>55445</v>
      </c>
      <c r="E8" s="240">
        <v>0.37641570885251413</v>
      </c>
      <c r="F8" s="240">
        <v>0.24355631704410011</v>
      </c>
      <c r="G8" s="240">
        <v>0.31551961576545301</v>
      </c>
      <c r="H8" s="143"/>
    </row>
    <row r="9" spans="1:9">
      <c r="B9" s="150">
        <v>18</v>
      </c>
      <c r="C9" s="151" t="s">
        <v>56</v>
      </c>
      <c r="D9" s="152">
        <v>60435</v>
      </c>
      <c r="E9" s="240">
        <v>0.37371280921077632</v>
      </c>
      <c r="F9" s="240">
        <v>0.23859343542877826</v>
      </c>
      <c r="G9" s="240">
        <v>0.31203048279921314</v>
      </c>
      <c r="H9" s="143"/>
    </row>
    <row r="10" spans="1:9">
      <c r="B10" s="150">
        <v>21</v>
      </c>
      <c r="C10" s="151" t="s">
        <v>57</v>
      </c>
      <c r="D10" s="152">
        <v>29553</v>
      </c>
      <c r="E10" s="240">
        <v>0.36915282196300225</v>
      </c>
      <c r="F10" s="240">
        <v>0.21299138528567185</v>
      </c>
      <c r="G10" s="240">
        <v>0.29140084995612175</v>
      </c>
      <c r="H10" s="143"/>
    </row>
    <row r="11" spans="1:9">
      <c r="B11" s="150">
        <v>23</v>
      </c>
      <c r="C11" s="151" t="s">
        <v>58</v>
      </c>
      <c r="D11" s="152">
        <v>52660</v>
      </c>
      <c r="E11" s="240">
        <v>0.44298070525615435</v>
      </c>
      <c r="F11" s="240">
        <v>0.27463880106055666</v>
      </c>
      <c r="G11" s="240">
        <v>0.36147969165082133</v>
      </c>
      <c r="H11" s="143"/>
    </row>
    <row r="12" spans="1:9">
      <c r="B12" s="150">
        <v>29</v>
      </c>
      <c r="C12" s="151" t="s">
        <v>59</v>
      </c>
      <c r="D12" s="152">
        <v>76064</v>
      </c>
      <c r="E12" s="240">
        <v>0.33863493965119562</v>
      </c>
      <c r="F12" s="240">
        <v>0.1994968236062459</v>
      </c>
      <c r="G12" s="240">
        <v>0.27167363732798061</v>
      </c>
      <c r="H12" s="143"/>
    </row>
    <row r="13" spans="1:9">
      <c r="B13" s="150">
        <v>41</v>
      </c>
      <c r="C13" s="151" t="s">
        <v>60</v>
      </c>
      <c r="D13" s="152">
        <v>108283</v>
      </c>
      <c r="E13" s="240">
        <v>0.33468795072701046</v>
      </c>
      <c r="F13" s="240">
        <v>0.21277041622336137</v>
      </c>
      <c r="G13" s="240">
        <v>0.27670791105114406</v>
      </c>
      <c r="H13" s="143"/>
    </row>
    <row r="14" spans="1:9" s="157" customFormat="1">
      <c r="B14" s="153"/>
      <c r="C14" s="154" t="s">
        <v>52</v>
      </c>
      <c r="D14" s="155">
        <v>483282</v>
      </c>
      <c r="E14" s="241">
        <v>0.36316974528070345</v>
      </c>
      <c r="F14" s="241">
        <v>0.22591301484131776</v>
      </c>
      <c r="G14" s="241">
        <v>0.29707122229721505</v>
      </c>
      <c r="H14" s="156"/>
    </row>
    <row r="15" spans="1:9">
      <c r="B15" s="150">
        <v>22</v>
      </c>
      <c r="C15" s="151" t="s">
        <v>62</v>
      </c>
      <c r="D15" s="152">
        <v>12608</v>
      </c>
      <c r="E15" s="240">
        <v>0.314133214722562</v>
      </c>
      <c r="F15" s="240">
        <v>0.15288721192616431</v>
      </c>
      <c r="G15" s="240">
        <v>0.233429608235207</v>
      </c>
      <c r="H15" s="143"/>
    </row>
    <row r="16" spans="1:9">
      <c r="B16" s="150">
        <v>44</v>
      </c>
      <c r="C16" s="151" t="s">
        <v>63</v>
      </c>
      <c r="D16" s="152">
        <v>8332</v>
      </c>
      <c r="E16" s="240">
        <v>0.29534950071326677</v>
      </c>
      <c r="F16" s="240">
        <v>0.17225193756140159</v>
      </c>
      <c r="G16" s="240">
        <v>0.23243228164142049</v>
      </c>
      <c r="H16" s="143"/>
    </row>
    <row r="17" spans="2:8">
      <c r="B17" s="150">
        <v>50</v>
      </c>
      <c r="C17" s="151" t="s">
        <v>64</v>
      </c>
      <c r="D17" s="152">
        <v>39075</v>
      </c>
      <c r="E17" s="240">
        <v>0.24704200398200205</v>
      </c>
      <c r="F17" s="240">
        <v>0.10425865397480742</v>
      </c>
      <c r="G17" s="240">
        <v>0.17871271958910939</v>
      </c>
      <c r="H17" s="143"/>
    </row>
    <row r="18" spans="2:8" s="157" customFormat="1">
      <c r="B18" s="150"/>
      <c r="C18" s="154" t="s">
        <v>61</v>
      </c>
      <c r="D18" s="155">
        <v>60015</v>
      </c>
      <c r="E18" s="241">
        <v>0.26380135884479267</v>
      </c>
      <c r="F18" s="241">
        <v>0.12132889745247985</v>
      </c>
      <c r="G18" s="241">
        <v>0.19453430403298477</v>
      </c>
      <c r="H18" s="156"/>
    </row>
    <row r="19" spans="2:8" s="157" customFormat="1">
      <c r="B19" s="150">
        <v>33</v>
      </c>
      <c r="C19" s="154" t="s">
        <v>65</v>
      </c>
      <c r="D19" s="155">
        <v>44347</v>
      </c>
      <c r="E19" s="241">
        <v>0.20920381936966043</v>
      </c>
      <c r="F19" s="241">
        <v>8.3837646432738167E-2</v>
      </c>
      <c r="G19" s="241">
        <v>0.14792342818640614</v>
      </c>
      <c r="H19" s="156"/>
    </row>
    <row r="20" spans="2:8" s="157" customFormat="1">
      <c r="B20" s="150">
        <v>7</v>
      </c>
      <c r="C20" s="154" t="s">
        <v>178</v>
      </c>
      <c r="D20" s="155">
        <v>34374</v>
      </c>
      <c r="E20" s="241">
        <v>0.21791739067477556</v>
      </c>
      <c r="F20" s="241">
        <v>0.11110391642654407</v>
      </c>
      <c r="G20" s="241">
        <v>0.16919919077363813</v>
      </c>
      <c r="H20" s="156"/>
    </row>
    <row r="21" spans="2:8">
      <c r="B21" s="150">
        <v>35</v>
      </c>
      <c r="C21" s="151" t="s">
        <v>67</v>
      </c>
      <c r="D21" s="152">
        <v>47813</v>
      </c>
      <c r="E21" s="240">
        <v>0.31772918143643997</v>
      </c>
      <c r="F21" s="240">
        <v>0.20247759220523048</v>
      </c>
      <c r="G21" s="240">
        <v>0.25992106636513873</v>
      </c>
      <c r="H21" s="143"/>
    </row>
    <row r="22" spans="2:8">
      <c r="B22" s="150">
        <v>38</v>
      </c>
      <c r="C22" s="151" t="s">
        <v>68</v>
      </c>
      <c r="D22" s="152">
        <v>49703</v>
      </c>
      <c r="E22" s="240">
        <v>0.35206442270335181</v>
      </c>
      <c r="F22" s="240">
        <v>0.24311346359315705</v>
      </c>
      <c r="G22" s="240">
        <v>0.29875157030456395</v>
      </c>
      <c r="H22" s="143"/>
    </row>
    <row r="23" spans="2:8" s="157" customFormat="1">
      <c r="B23" s="150"/>
      <c r="C23" s="154" t="s">
        <v>66</v>
      </c>
      <c r="D23" s="155">
        <v>97516</v>
      </c>
      <c r="E23" s="241">
        <v>0.33424109973729504</v>
      </c>
      <c r="F23" s="241">
        <v>0.2215275139037618</v>
      </c>
      <c r="G23" s="241">
        <v>0.27836184527904406</v>
      </c>
      <c r="H23" s="156"/>
    </row>
    <row r="24" spans="2:8" s="157" customFormat="1">
      <c r="B24" s="150">
        <v>39</v>
      </c>
      <c r="C24" s="154" t="s">
        <v>69</v>
      </c>
      <c r="D24" s="155">
        <v>23727</v>
      </c>
      <c r="E24" s="241">
        <v>0.21976458587783698</v>
      </c>
      <c r="F24" s="241">
        <v>0.10539064627556652</v>
      </c>
      <c r="G24" s="241">
        <v>0.16445448685514669</v>
      </c>
      <c r="H24" s="156"/>
    </row>
    <row r="25" spans="2:8">
      <c r="B25" s="150">
        <v>5</v>
      </c>
      <c r="C25" s="151" t="s">
        <v>71</v>
      </c>
      <c r="D25" s="152">
        <v>13964</v>
      </c>
      <c r="E25" s="240">
        <v>0.44254666885640775</v>
      </c>
      <c r="F25" s="240">
        <v>0.28368794326241137</v>
      </c>
      <c r="G25" s="240">
        <v>0.35810637533979589</v>
      </c>
      <c r="H25" s="143"/>
    </row>
    <row r="26" spans="2:8">
      <c r="B26" s="150">
        <v>9</v>
      </c>
      <c r="C26" s="151" t="s">
        <v>72</v>
      </c>
      <c r="D26" s="152">
        <v>16840</v>
      </c>
      <c r="E26" s="240">
        <v>0.250979712906229</v>
      </c>
      <c r="F26" s="240">
        <v>0.11466777372342518</v>
      </c>
      <c r="G26" s="240">
        <v>0.18313504578376144</v>
      </c>
      <c r="H26" s="143"/>
    </row>
    <row r="27" spans="2:8">
      <c r="B27" s="150">
        <v>24</v>
      </c>
      <c r="C27" s="151" t="s">
        <v>73</v>
      </c>
      <c r="D27" s="152">
        <v>28781</v>
      </c>
      <c r="E27" s="240">
        <v>0.26958069897522885</v>
      </c>
      <c r="F27" s="240">
        <v>0.13903891226180251</v>
      </c>
      <c r="G27" s="240">
        <v>0.20554039964006685</v>
      </c>
      <c r="H27" s="143"/>
    </row>
    <row r="28" spans="2:8">
      <c r="B28" s="150">
        <v>34</v>
      </c>
      <c r="C28" s="151" t="s">
        <v>74</v>
      </c>
      <c r="D28" s="152">
        <v>10081</v>
      </c>
      <c r="E28" s="240">
        <v>0.31447209470886689</v>
      </c>
      <c r="F28" s="240">
        <v>0.16035364868503724</v>
      </c>
      <c r="G28" s="240">
        <v>0.2345673267096354</v>
      </c>
      <c r="H28" s="143"/>
    </row>
    <row r="29" spans="2:8">
      <c r="B29" s="150">
        <v>37</v>
      </c>
      <c r="C29" s="151" t="s">
        <v>75</v>
      </c>
      <c r="D29" s="152">
        <v>25726</v>
      </c>
      <c r="E29" s="240">
        <v>0.37911978492482323</v>
      </c>
      <c r="F29" s="240">
        <v>0.25540198559470506</v>
      </c>
      <c r="G29" s="240">
        <v>0.31655366745007324</v>
      </c>
      <c r="H29" s="143"/>
    </row>
    <row r="30" spans="2:8">
      <c r="B30" s="150">
        <v>40</v>
      </c>
      <c r="C30" s="151" t="s">
        <v>76</v>
      </c>
      <c r="D30" s="152">
        <v>8987</v>
      </c>
      <c r="E30" s="240">
        <v>0.34965737240075612</v>
      </c>
      <c r="F30" s="240">
        <v>0.17471526195899773</v>
      </c>
      <c r="G30" s="240">
        <v>0.26058339132451869</v>
      </c>
      <c r="H30" s="143"/>
    </row>
    <row r="31" spans="2:8">
      <c r="B31" s="150">
        <v>42</v>
      </c>
      <c r="C31" s="151" t="s">
        <v>77</v>
      </c>
      <c r="D31" s="152">
        <v>5219</v>
      </c>
      <c r="E31" s="240">
        <v>0.30632306057385761</v>
      </c>
      <c r="F31" s="240">
        <v>0.15684876570715622</v>
      </c>
      <c r="G31" s="240">
        <v>0.23182161417847466</v>
      </c>
      <c r="H31" s="143"/>
    </row>
    <row r="32" spans="2:8">
      <c r="B32" s="150">
        <v>47</v>
      </c>
      <c r="C32" s="151" t="s">
        <v>78</v>
      </c>
      <c r="D32" s="152">
        <v>23306</v>
      </c>
      <c r="E32" s="240">
        <v>0.27381311028017508</v>
      </c>
      <c r="F32" s="240">
        <v>0.12547923322683707</v>
      </c>
      <c r="G32" s="240">
        <v>0.19580102328004101</v>
      </c>
      <c r="H32" s="143"/>
    </row>
    <row r="33" spans="2:8">
      <c r="B33" s="150">
        <v>49</v>
      </c>
      <c r="C33" s="151" t="s">
        <v>79</v>
      </c>
      <c r="D33" s="152">
        <v>18409</v>
      </c>
      <c r="E33" s="240">
        <v>0.4482314006962651</v>
      </c>
      <c r="F33" s="240">
        <v>0.32483920866237892</v>
      </c>
      <c r="G33" s="240">
        <v>0.38485982480714154</v>
      </c>
      <c r="H33" s="143"/>
    </row>
    <row r="34" spans="2:8" s="157" customFormat="1">
      <c r="B34" s="150"/>
      <c r="C34" s="154" t="s">
        <v>70</v>
      </c>
      <c r="D34" s="155">
        <v>151313</v>
      </c>
      <c r="E34" s="241">
        <v>0.31487671142922807</v>
      </c>
      <c r="F34" s="241">
        <v>0.17618087704125757</v>
      </c>
      <c r="G34" s="241">
        <v>0.24441472306621245</v>
      </c>
      <c r="H34" s="156"/>
    </row>
    <row r="35" spans="2:8">
      <c r="B35" s="150">
        <v>2</v>
      </c>
      <c r="C35" s="151" t="s">
        <v>81</v>
      </c>
      <c r="D35" s="152">
        <v>26485</v>
      </c>
      <c r="E35" s="240">
        <v>0.43622834554121614</v>
      </c>
      <c r="F35" s="240">
        <v>0.29242999464927255</v>
      </c>
      <c r="G35" s="240">
        <v>0.35960136318583591</v>
      </c>
      <c r="H35" s="143"/>
    </row>
    <row r="36" spans="2:8">
      <c r="B36" s="150">
        <v>13</v>
      </c>
      <c r="C36" s="151" t="s">
        <v>82</v>
      </c>
      <c r="D36" s="152">
        <v>36215</v>
      </c>
      <c r="E36" s="240">
        <v>0.45820725343156604</v>
      </c>
      <c r="F36" s="240">
        <v>0.27644829453167297</v>
      </c>
      <c r="G36" s="240">
        <v>0.35850756315831156</v>
      </c>
      <c r="H36" s="143"/>
    </row>
    <row r="37" spans="2:8">
      <c r="B37" s="150">
        <v>16</v>
      </c>
      <c r="C37" s="151" t="s">
        <v>83</v>
      </c>
      <c r="D37" s="152">
        <v>18004</v>
      </c>
      <c r="E37" s="240">
        <v>0.47946942358334144</v>
      </c>
      <c r="F37" s="240">
        <v>0.33785348106499091</v>
      </c>
      <c r="G37" s="240">
        <v>0.40282812010560703</v>
      </c>
      <c r="H37" s="143"/>
    </row>
    <row r="38" spans="2:8">
      <c r="B38" s="150">
        <v>19</v>
      </c>
      <c r="C38" s="151" t="s">
        <v>84</v>
      </c>
      <c r="D38" s="152">
        <v>8709</v>
      </c>
      <c r="E38" s="240">
        <v>0.28621976637099511</v>
      </c>
      <c r="F38" s="240">
        <v>0.12046743426705619</v>
      </c>
      <c r="G38" s="240">
        <v>0.19835106019541304</v>
      </c>
      <c r="H38" s="143"/>
    </row>
    <row r="39" spans="2:8">
      <c r="B39" s="150">
        <v>45</v>
      </c>
      <c r="C39" s="151" t="s">
        <v>85</v>
      </c>
      <c r="D39" s="152">
        <v>38462</v>
      </c>
      <c r="E39" s="240">
        <v>0.4270211711132737</v>
      </c>
      <c r="F39" s="240">
        <v>0.22994450241195238</v>
      </c>
      <c r="G39" s="240">
        <v>0.31894850319263618</v>
      </c>
      <c r="H39" s="143"/>
    </row>
    <row r="40" spans="2:8" s="159" customFormat="1">
      <c r="B40" s="150"/>
      <c r="C40" s="154" t="s">
        <v>80</v>
      </c>
      <c r="D40" s="155">
        <v>127875</v>
      </c>
      <c r="E40" s="241">
        <v>0.42650676506765067</v>
      </c>
      <c r="F40" s="241">
        <v>0.25439135654261702</v>
      </c>
      <c r="G40" s="241">
        <v>0.33313100156828829</v>
      </c>
      <c r="H40" s="158"/>
    </row>
    <row r="41" spans="2:8">
      <c r="B41" s="150">
        <v>8</v>
      </c>
      <c r="C41" s="151" t="s">
        <v>87</v>
      </c>
      <c r="D41" s="152">
        <v>177833</v>
      </c>
      <c r="E41" s="240">
        <v>0.1805127075563053</v>
      </c>
      <c r="F41" s="240">
        <v>7.4894980444634524E-2</v>
      </c>
      <c r="G41" s="240">
        <v>0.13426911658557653</v>
      </c>
      <c r="H41" s="143"/>
    </row>
    <row r="42" spans="2:8">
      <c r="B42" s="150">
        <v>17</v>
      </c>
      <c r="C42" s="151" t="s">
        <v>179</v>
      </c>
      <c r="D42" s="152">
        <v>25323</v>
      </c>
      <c r="E42" s="240">
        <v>0.20067742006663872</v>
      </c>
      <c r="F42" s="240">
        <v>9.7869479922626318E-2</v>
      </c>
      <c r="G42" s="240">
        <v>0.15485137374565067</v>
      </c>
      <c r="H42" s="143"/>
    </row>
    <row r="43" spans="2:8">
      <c r="B43" s="150">
        <v>25</v>
      </c>
      <c r="C43" s="151" t="s">
        <v>185</v>
      </c>
      <c r="D43" s="152">
        <v>20341</v>
      </c>
      <c r="E43" s="240">
        <v>0.26400454895630798</v>
      </c>
      <c r="F43" s="240">
        <v>0.12726533581530694</v>
      </c>
      <c r="G43" s="240">
        <v>0.20088884499530887</v>
      </c>
      <c r="H43" s="143"/>
    </row>
    <row r="44" spans="2:8">
      <c r="B44" s="150">
        <v>43</v>
      </c>
      <c r="C44" s="151" t="s">
        <v>88</v>
      </c>
      <c r="D44" s="152">
        <v>31077</v>
      </c>
      <c r="E44" s="240">
        <v>0.23761908342015101</v>
      </c>
      <c r="F44" s="240">
        <v>0.10728451426585661</v>
      </c>
      <c r="G44" s="240">
        <v>0.17601481657689497</v>
      </c>
      <c r="H44" s="143"/>
    </row>
    <row r="45" spans="2:8" s="159" customFormat="1">
      <c r="B45" s="150"/>
      <c r="C45" s="154" t="s">
        <v>86</v>
      </c>
      <c r="D45" s="155">
        <v>254574</v>
      </c>
      <c r="E45" s="241">
        <v>0.1924136667955475</v>
      </c>
      <c r="F45" s="241">
        <v>8.3612078577422214E-2</v>
      </c>
      <c r="G45" s="241">
        <v>0.14416946002286787</v>
      </c>
      <c r="H45" s="158"/>
    </row>
    <row r="46" spans="2:8">
      <c r="B46" s="150">
        <v>3</v>
      </c>
      <c r="C46" s="151" t="s">
        <v>90</v>
      </c>
      <c r="D46" s="152">
        <v>89984</v>
      </c>
      <c r="E46" s="240">
        <v>0.32724785816073665</v>
      </c>
      <c r="F46" s="240">
        <v>0.20787179032217182</v>
      </c>
      <c r="G46" s="240">
        <v>0.27059683225125475</v>
      </c>
      <c r="H46" s="143"/>
    </row>
    <row r="47" spans="2:8">
      <c r="B47" s="150">
        <v>12</v>
      </c>
      <c r="C47" s="151" t="s">
        <v>91</v>
      </c>
      <c r="D47" s="152">
        <v>30639</v>
      </c>
      <c r="E47" s="240">
        <v>0.2968897397480717</v>
      </c>
      <c r="F47" s="240">
        <v>0.1452287376198711</v>
      </c>
      <c r="G47" s="240">
        <v>0.22579313902501935</v>
      </c>
      <c r="H47" s="143"/>
    </row>
    <row r="48" spans="2:8">
      <c r="B48" s="150">
        <v>46</v>
      </c>
      <c r="C48" s="151" t="s">
        <v>92</v>
      </c>
      <c r="D48" s="152">
        <v>129161</v>
      </c>
      <c r="E48" s="240">
        <v>0.30256731200936043</v>
      </c>
      <c r="F48" s="240">
        <v>0.15285788699246033</v>
      </c>
      <c r="G48" s="240">
        <v>0.23187981695352206</v>
      </c>
      <c r="H48" s="143"/>
    </row>
    <row r="49" spans="2:8" s="159" customFormat="1">
      <c r="B49" s="150"/>
      <c r="C49" s="154" t="s">
        <v>89</v>
      </c>
      <c r="D49" s="155">
        <v>249784</v>
      </c>
      <c r="E49" s="241">
        <v>0.30978456827674961</v>
      </c>
      <c r="F49" s="241">
        <v>0.16977724013929973</v>
      </c>
      <c r="G49" s="241">
        <v>0.24363204717674014</v>
      </c>
      <c r="H49" s="158"/>
    </row>
    <row r="50" spans="2:8">
      <c r="B50" s="150">
        <v>6</v>
      </c>
      <c r="C50" s="151" t="s">
        <v>94</v>
      </c>
      <c r="D50" s="152">
        <v>57955</v>
      </c>
      <c r="E50" s="240">
        <v>0.48990118026083457</v>
      </c>
      <c r="F50" s="240">
        <v>0.36207845078945922</v>
      </c>
      <c r="G50" s="240">
        <v>0.42219712974429957</v>
      </c>
      <c r="H50" s="143"/>
    </row>
    <row r="51" spans="2:8">
      <c r="B51" s="150">
        <v>10</v>
      </c>
      <c r="C51" s="151" t="s">
        <v>95</v>
      </c>
      <c r="D51" s="152">
        <v>36953</v>
      </c>
      <c r="E51" s="240">
        <v>0.44800412583806087</v>
      </c>
      <c r="F51" s="240">
        <v>0.31551045765168773</v>
      </c>
      <c r="G51" s="240">
        <v>0.38188394564150263</v>
      </c>
      <c r="H51" s="143"/>
    </row>
    <row r="52" spans="2:8" s="159" customFormat="1">
      <c r="B52" s="150"/>
      <c r="C52" s="154" t="s">
        <v>93</v>
      </c>
      <c r="D52" s="155">
        <v>94908</v>
      </c>
      <c r="E52" s="241">
        <v>0.47193396852358077</v>
      </c>
      <c r="F52" s="241">
        <v>0.34349328088067571</v>
      </c>
      <c r="G52" s="241">
        <v>0.40552908752964301</v>
      </c>
      <c r="H52" s="158"/>
    </row>
    <row r="53" spans="2:8">
      <c r="B53" s="150">
        <v>15</v>
      </c>
      <c r="C53" s="151" t="s">
        <v>180</v>
      </c>
      <c r="D53" s="152">
        <v>79662</v>
      </c>
      <c r="E53" s="240">
        <v>0.33966928426917237</v>
      </c>
      <c r="F53" s="240">
        <v>0.17363549767547665</v>
      </c>
      <c r="G53" s="240">
        <v>0.26265603671684901</v>
      </c>
      <c r="H53" s="143"/>
    </row>
    <row r="54" spans="2:8">
      <c r="B54" s="150">
        <v>27</v>
      </c>
      <c r="C54" s="151" t="s">
        <v>97</v>
      </c>
      <c r="D54" s="152">
        <v>34421</v>
      </c>
      <c r="E54" s="240">
        <v>0.34175449718678186</v>
      </c>
      <c r="F54" s="240">
        <v>0.25333963825511291</v>
      </c>
      <c r="G54" s="240">
        <v>0.302339063145043</v>
      </c>
      <c r="H54" s="143"/>
    </row>
    <row r="55" spans="2:8">
      <c r="B55" s="150">
        <v>32</v>
      </c>
      <c r="C55" s="151" t="s">
        <v>181</v>
      </c>
      <c r="D55" s="152">
        <v>36070</v>
      </c>
      <c r="E55" s="240">
        <v>0.39986020662143273</v>
      </c>
      <c r="F55" s="240">
        <v>0.2626155383462403</v>
      </c>
      <c r="G55" s="240">
        <v>0.33806961965996213</v>
      </c>
      <c r="H55" s="143"/>
    </row>
    <row r="56" spans="2:8">
      <c r="B56" s="150">
        <v>36</v>
      </c>
      <c r="C56" s="151" t="s">
        <v>98</v>
      </c>
      <c r="D56" s="152">
        <v>60987</v>
      </c>
      <c r="E56" s="240">
        <v>0.32709357360460078</v>
      </c>
      <c r="F56" s="240">
        <v>0.15640236190941362</v>
      </c>
      <c r="G56" s="240">
        <v>0.24763076473311083</v>
      </c>
      <c r="H56" s="143"/>
    </row>
    <row r="57" spans="2:8" s="159" customFormat="1">
      <c r="B57" s="150"/>
      <c r="C57" s="154" t="s">
        <v>96</v>
      </c>
      <c r="D57" s="155">
        <v>211140</v>
      </c>
      <c r="E57" s="241">
        <v>0.34449361657119371</v>
      </c>
      <c r="F57" s="241">
        <v>0.19154968555590385</v>
      </c>
      <c r="G57" s="241">
        <v>0.27416542118815401</v>
      </c>
      <c r="H57" s="158"/>
    </row>
    <row r="58" spans="2:8" s="159" customFormat="1">
      <c r="B58" s="150">
        <v>28</v>
      </c>
      <c r="C58" s="154" t="s">
        <v>99</v>
      </c>
      <c r="D58" s="155">
        <v>174638</v>
      </c>
      <c r="E58" s="241">
        <v>0.19871386770161242</v>
      </c>
      <c r="F58" s="241">
        <v>7.9152278181696081E-2</v>
      </c>
      <c r="G58" s="241">
        <v>0.1432292563705107</v>
      </c>
      <c r="H58" s="158"/>
    </row>
    <row r="59" spans="2:8" s="159" customFormat="1">
      <c r="B59" s="150">
        <v>30</v>
      </c>
      <c r="C59" s="154" t="s">
        <v>100</v>
      </c>
      <c r="D59" s="155">
        <v>69931</v>
      </c>
      <c r="E59" s="241">
        <v>0.34649971802649027</v>
      </c>
      <c r="F59" s="241">
        <v>0.19615767022675518</v>
      </c>
      <c r="G59" s="241">
        <v>0.27323841302835888</v>
      </c>
      <c r="H59" s="158"/>
    </row>
    <row r="60" spans="2:8" s="159" customFormat="1">
      <c r="B60" s="150">
        <v>31</v>
      </c>
      <c r="C60" s="154" t="s">
        <v>101</v>
      </c>
      <c r="D60" s="155">
        <v>21671</v>
      </c>
      <c r="E60" s="241">
        <v>0.22162348877374785</v>
      </c>
      <c r="F60" s="241">
        <v>8.082388402468782E-2</v>
      </c>
      <c r="G60" s="241">
        <v>0.15256432820585025</v>
      </c>
      <c r="H60" s="158"/>
    </row>
    <row r="61" spans="2:8">
      <c r="B61" s="150">
        <v>1</v>
      </c>
      <c r="C61" s="151" t="s">
        <v>182</v>
      </c>
      <c r="D61" s="152">
        <v>8120</v>
      </c>
      <c r="E61" s="240">
        <v>0.1500890482812462</v>
      </c>
      <c r="F61" s="240">
        <v>4.9304772641863961E-2</v>
      </c>
      <c r="G61" s="240">
        <v>0.10036586571739345</v>
      </c>
      <c r="H61" s="143"/>
    </row>
    <row r="62" spans="2:8">
      <c r="B62" s="150">
        <v>20</v>
      </c>
      <c r="C62" s="151" t="s">
        <v>183</v>
      </c>
      <c r="D62" s="152">
        <v>18234</v>
      </c>
      <c r="E62" s="240">
        <v>0.13798934805427049</v>
      </c>
      <c r="F62" s="240">
        <v>4.4612459654242383E-2</v>
      </c>
      <c r="G62" s="240">
        <v>9.4300786098469175E-2</v>
      </c>
      <c r="H62" s="143"/>
    </row>
    <row r="63" spans="2:8">
      <c r="B63" s="150">
        <v>48</v>
      </c>
      <c r="C63" s="151" t="s">
        <v>184</v>
      </c>
      <c r="D63" s="152">
        <v>32619</v>
      </c>
      <c r="E63" s="240">
        <v>0.16005430193434403</v>
      </c>
      <c r="F63" s="240">
        <v>5.574345571690123E-2</v>
      </c>
      <c r="G63" s="240">
        <v>0.10980720871751885</v>
      </c>
      <c r="H63" s="143"/>
    </row>
    <row r="64" spans="2:8" s="159" customFormat="1">
      <c r="B64" s="150">
        <v>16</v>
      </c>
      <c r="C64" s="154" t="s">
        <v>160</v>
      </c>
      <c r="D64" s="155">
        <v>58973</v>
      </c>
      <c r="E64" s="241">
        <v>0.15106015075461246</v>
      </c>
      <c r="F64" s="241">
        <v>5.1121633727626743E-2</v>
      </c>
      <c r="G64" s="241">
        <v>0.10322218157568162</v>
      </c>
      <c r="H64" s="158"/>
    </row>
    <row r="65" spans="2:9" s="159" customFormat="1">
      <c r="B65" s="150">
        <v>26</v>
      </c>
      <c r="C65" s="154" t="s">
        <v>156</v>
      </c>
      <c r="D65" s="155">
        <v>14873</v>
      </c>
      <c r="E65" s="241">
        <v>0.27409728036297837</v>
      </c>
      <c r="F65" s="241">
        <v>0.13459839872353763</v>
      </c>
      <c r="G65" s="241">
        <v>0.20621429759858023</v>
      </c>
      <c r="H65" s="158"/>
    </row>
    <row r="66" spans="2:9">
      <c r="B66" s="150">
        <v>51</v>
      </c>
      <c r="C66" s="151" t="s">
        <v>104</v>
      </c>
      <c r="D66" s="152">
        <v>2065</v>
      </c>
      <c r="E66" s="240">
        <v>0.28275415497517808</v>
      </c>
      <c r="F66" s="240">
        <v>0.1755405719600093</v>
      </c>
      <c r="G66" s="240">
        <v>0.23113946720393999</v>
      </c>
      <c r="H66" s="143"/>
    </row>
    <row r="67" spans="2:9">
      <c r="B67" s="150">
        <v>52</v>
      </c>
      <c r="C67" s="151" t="s">
        <v>105</v>
      </c>
      <c r="D67" s="152">
        <v>2254</v>
      </c>
      <c r="E67" s="240">
        <v>0.30951297223486574</v>
      </c>
      <c r="F67" s="240">
        <v>0.21890303623898139</v>
      </c>
      <c r="G67" s="240">
        <v>0.26586459070535506</v>
      </c>
      <c r="H67" s="143"/>
    </row>
    <row r="68" spans="2:9" ht="18.600000000000001" customHeight="1">
      <c r="B68" s="333"/>
      <c r="C68" s="334" t="s">
        <v>45</v>
      </c>
      <c r="D68" s="335">
        <f>'Pensiones - mínimos'!$C$14</f>
        <v>2177260</v>
      </c>
      <c r="E68" s="336">
        <f>'Pensiones - mínimos'!E14</f>
        <v>0.27700000000000002</v>
      </c>
      <c r="F68" s="336">
        <f>'Pensiones - mínimos'!F14</f>
        <v>0.152</v>
      </c>
      <c r="G68" s="336">
        <f>'Pensiones - mínimos'!G14</f>
        <v>0.218</v>
      </c>
    </row>
    <row r="69" spans="2:9">
      <c r="C69" s="161"/>
      <c r="D69" s="186"/>
      <c r="E69" s="192"/>
      <c r="F69" s="187"/>
      <c r="G69" s="182"/>
      <c r="H69" s="187"/>
      <c r="I69" s="182"/>
    </row>
    <row r="70" spans="2:9">
      <c r="F70" s="222"/>
      <c r="G70" s="222"/>
      <c r="H70" s="143"/>
      <c r="I70" s="143"/>
    </row>
    <row r="71" spans="2:9">
      <c r="F71" s="222"/>
      <c r="G71" s="222"/>
      <c r="H71" s="143"/>
      <c r="I71" s="143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 xr:uid="{00000000-0004-0000-0C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PL95"/>
  <sheetViews>
    <sheetView showGridLines="0" showRowColHeaders="0" showOutlineSymbols="0" zoomScaleNormal="100" workbookViewId="0">
      <pane ySplit="7" topLeftCell="A55" activePane="bottomLeft" state="frozen"/>
      <selection pane="bottomLeft" activeCell="N66" sqref="N66"/>
    </sheetView>
  </sheetViews>
  <sheetFormatPr baseColWidth="10" defaultColWidth="11.42578125" defaultRowHeight="15.75"/>
  <cols>
    <col min="1" max="1" width="2.7109375" style="94" customWidth="1"/>
    <col min="2" max="2" width="8" style="93" customWidth="1"/>
    <col min="3" max="3" width="24.7109375" style="94" customWidth="1"/>
    <col min="4" max="9" width="13.7109375" style="94" customWidth="1"/>
    <col min="10" max="10" width="1.85546875" style="94" customWidth="1"/>
    <col min="11" max="11" width="11.42578125" style="94"/>
    <col min="12" max="12" width="25.42578125" style="94" bestFit="1" customWidth="1"/>
    <col min="13" max="16384" width="11.42578125" style="94"/>
  </cols>
  <sheetData>
    <row r="1" spans="1:226" s="1" customFormat="1" ht="12.2" customHeight="1">
      <c r="B1" s="6"/>
    </row>
    <row r="2" spans="1:226" s="1" customFormat="1" ht="12.95" customHeight="1">
      <c r="B2" s="470" t="s">
        <v>194</v>
      </c>
      <c r="C2" s="470"/>
      <c r="D2" s="470"/>
      <c r="E2" s="470"/>
      <c r="F2" s="470"/>
      <c r="G2" s="470"/>
      <c r="H2" s="470"/>
      <c r="I2" s="470"/>
      <c r="K2" s="7" t="s">
        <v>173</v>
      </c>
    </row>
    <row r="3" spans="1:226" s="121" customFormat="1" ht="18.75">
      <c r="B3" s="6"/>
      <c r="D3" s="117"/>
      <c r="E3" s="118"/>
      <c r="F3" s="117"/>
      <c r="G3" s="117"/>
      <c r="H3" s="117"/>
      <c r="I3" s="117"/>
    </row>
    <row r="4" spans="1:226" s="2" customFormat="1" ht="15.75" customHeight="1">
      <c r="B4" s="6"/>
      <c r="C4" s="119"/>
      <c r="D4" s="117"/>
      <c r="E4" s="118"/>
      <c r="F4" s="117"/>
      <c r="G4" s="117"/>
      <c r="H4" s="117"/>
      <c r="I4" s="117"/>
    </row>
    <row r="5" spans="1:226" s="121" customFormat="1" ht="18.75">
      <c r="A5" s="257"/>
      <c r="B5" s="485" t="s">
        <v>225</v>
      </c>
      <c r="C5" s="486"/>
      <c r="D5" s="486"/>
      <c r="E5" s="486"/>
      <c r="F5" s="486"/>
      <c r="G5" s="486"/>
      <c r="H5" s="486"/>
      <c r="I5" s="487"/>
    </row>
    <row r="6" spans="1:226" ht="2.4500000000000002" customHeight="1">
      <c r="A6" s="258"/>
      <c r="B6" s="488"/>
      <c r="C6" s="489"/>
      <c r="D6" s="489"/>
      <c r="E6" s="489"/>
      <c r="F6" s="489"/>
      <c r="G6" s="489"/>
      <c r="H6" s="489"/>
      <c r="I6" s="490"/>
    </row>
    <row r="7" spans="1:226" ht="52.5" customHeight="1">
      <c r="A7" s="258"/>
      <c r="B7" s="263" t="s">
        <v>162</v>
      </c>
      <c r="C7" s="264" t="s">
        <v>47</v>
      </c>
      <c r="D7" s="263" t="s">
        <v>188</v>
      </c>
      <c r="E7" s="265" t="s">
        <v>189</v>
      </c>
      <c r="F7" s="263" t="s">
        <v>190</v>
      </c>
      <c r="G7" s="263" t="s">
        <v>191</v>
      </c>
      <c r="H7" s="263" t="s">
        <v>192</v>
      </c>
      <c r="I7" s="263" t="s">
        <v>193</v>
      </c>
    </row>
    <row r="8" spans="1:226" ht="6.75" customHeight="1">
      <c r="B8" s="356"/>
      <c r="C8" s="357"/>
      <c r="D8" s="357"/>
      <c r="E8" s="358"/>
      <c r="F8" s="357"/>
      <c r="G8" s="357"/>
      <c r="H8" s="357"/>
      <c r="I8" s="357"/>
    </row>
    <row r="9" spans="1:226" s="126" customFormat="1" ht="18" customHeight="1">
      <c r="A9" s="10"/>
      <c r="B9" s="123"/>
      <c r="C9" s="124" t="s">
        <v>52</v>
      </c>
      <c r="D9" s="125">
        <v>69318</v>
      </c>
      <c r="E9" s="125">
        <v>73.184258182681731</v>
      </c>
      <c r="F9" s="125">
        <v>11127</v>
      </c>
      <c r="G9" s="125">
        <v>29810</v>
      </c>
      <c r="H9" s="125">
        <v>17192</v>
      </c>
      <c r="I9" s="125">
        <v>11189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</row>
    <row r="10" spans="1:226" s="129" customFormat="1" ht="18" customHeight="1">
      <c r="B10" s="123">
        <v>4</v>
      </c>
      <c r="C10" s="127" t="s">
        <v>53</v>
      </c>
      <c r="D10" s="128">
        <v>4892</v>
      </c>
      <c r="E10" s="128">
        <v>75.028358544562565</v>
      </c>
      <c r="F10" s="128">
        <v>658</v>
      </c>
      <c r="G10" s="128">
        <v>2056</v>
      </c>
      <c r="H10" s="128">
        <v>1333</v>
      </c>
      <c r="I10" s="128">
        <v>845</v>
      </c>
    </row>
    <row r="11" spans="1:226" s="130" customFormat="1" ht="18" customHeight="1">
      <c r="B11" s="123">
        <v>11</v>
      </c>
      <c r="C11" s="127" t="s">
        <v>54</v>
      </c>
      <c r="D11" s="128">
        <v>8295</v>
      </c>
      <c r="E11" s="128">
        <v>74.03125135623867</v>
      </c>
      <c r="F11" s="128">
        <v>1461</v>
      </c>
      <c r="G11" s="128">
        <v>3265</v>
      </c>
      <c r="H11" s="128">
        <v>1996</v>
      </c>
      <c r="I11" s="128">
        <v>1573</v>
      </c>
    </row>
    <row r="12" spans="1:226" s="130" customFormat="1" ht="18" customHeight="1">
      <c r="B12" s="123">
        <v>14</v>
      </c>
      <c r="C12" s="127" t="s">
        <v>55</v>
      </c>
      <c r="D12" s="128">
        <v>8167</v>
      </c>
      <c r="E12" s="128">
        <v>73.205696094036995</v>
      </c>
      <c r="F12" s="128">
        <v>1208</v>
      </c>
      <c r="G12" s="128">
        <v>3601</v>
      </c>
      <c r="H12" s="128">
        <v>2121</v>
      </c>
      <c r="I12" s="128">
        <v>1237</v>
      </c>
    </row>
    <row r="13" spans="1:226" s="130" customFormat="1" ht="18" customHeight="1">
      <c r="B13" s="123">
        <v>18</v>
      </c>
      <c r="C13" s="127" t="s">
        <v>56</v>
      </c>
      <c r="D13" s="128">
        <v>8635</v>
      </c>
      <c r="E13" s="128">
        <v>72.885212507237981</v>
      </c>
      <c r="F13" s="128">
        <v>1395</v>
      </c>
      <c r="G13" s="128">
        <v>3691</v>
      </c>
      <c r="H13" s="128">
        <v>2105</v>
      </c>
      <c r="I13" s="128">
        <v>1444</v>
      </c>
    </row>
    <row r="14" spans="1:226" s="130" customFormat="1" ht="18" customHeight="1">
      <c r="B14" s="123">
        <v>21</v>
      </c>
      <c r="C14" s="127" t="s">
        <v>57</v>
      </c>
      <c r="D14" s="128">
        <v>4539</v>
      </c>
      <c r="E14" s="128">
        <v>71.879257545714907</v>
      </c>
      <c r="F14" s="128">
        <v>751</v>
      </c>
      <c r="G14" s="128">
        <v>1990</v>
      </c>
      <c r="H14" s="128">
        <v>1152</v>
      </c>
      <c r="I14" s="128">
        <v>646</v>
      </c>
    </row>
    <row r="15" spans="1:226" s="130" customFormat="1" ht="18" customHeight="1">
      <c r="B15" s="123">
        <v>23</v>
      </c>
      <c r="C15" s="127" t="s">
        <v>58</v>
      </c>
      <c r="D15" s="128">
        <v>6628</v>
      </c>
      <c r="E15" s="128">
        <v>75.00615872057935</v>
      </c>
      <c r="F15" s="128">
        <v>915</v>
      </c>
      <c r="G15" s="128">
        <v>2833</v>
      </c>
      <c r="H15" s="128">
        <v>1721</v>
      </c>
      <c r="I15" s="128">
        <v>1159</v>
      </c>
    </row>
    <row r="16" spans="1:226" s="130" customFormat="1" ht="18" customHeight="1">
      <c r="B16" s="123">
        <v>29</v>
      </c>
      <c r="C16" s="127" t="s">
        <v>59</v>
      </c>
      <c r="D16" s="128">
        <v>11614</v>
      </c>
      <c r="E16" s="128">
        <v>71.011687618391605</v>
      </c>
      <c r="F16" s="128">
        <v>2038</v>
      </c>
      <c r="G16" s="128">
        <v>5094</v>
      </c>
      <c r="H16" s="128">
        <v>2776</v>
      </c>
      <c r="I16" s="128">
        <v>1706</v>
      </c>
    </row>
    <row r="17" spans="1:428" s="130" customFormat="1" ht="18" customHeight="1">
      <c r="B17" s="123">
        <v>41</v>
      </c>
      <c r="C17" s="127" t="s">
        <v>60</v>
      </c>
      <c r="D17" s="128">
        <v>16548</v>
      </c>
      <c r="E17" s="128">
        <v>72.426443074691804</v>
      </c>
      <c r="F17" s="128">
        <v>2701</v>
      </c>
      <c r="G17" s="128">
        <v>7280</v>
      </c>
      <c r="H17" s="128">
        <v>3988</v>
      </c>
      <c r="I17" s="128">
        <v>2579</v>
      </c>
    </row>
    <row r="18" spans="1:428" s="131" customFormat="1" ht="18" customHeight="1">
      <c r="A18" s="10"/>
      <c r="B18" s="123"/>
      <c r="C18" s="124" t="s">
        <v>61</v>
      </c>
      <c r="D18" s="125">
        <v>13319</v>
      </c>
      <c r="E18" s="125">
        <v>63.058298103350268</v>
      </c>
      <c r="F18" s="125">
        <v>3318</v>
      </c>
      <c r="G18" s="125">
        <v>6884</v>
      </c>
      <c r="H18" s="125">
        <v>2176</v>
      </c>
      <c r="I18" s="125">
        <v>941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  <c r="IZ18" s="10"/>
      <c r="JA18" s="10"/>
      <c r="JB18" s="10"/>
      <c r="JC18" s="10"/>
      <c r="JD18" s="10"/>
      <c r="JE18" s="10"/>
      <c r="JF18" s="10"/>
      <c r="JG18" s="10"/>
      <c r="JH18" s="10"/>
      <c r="JI18" s="10"/>
      <c r="JJ18" s="10"/>
      <c r="JK18" s="10"/>
      <c r="JL18" s="10"/>
      <c r="JM18" s="10"/>
      <c r="JN18" s="10"/>
      <c r="JO18" s="10"/>
      <c r="JP18" s="10"/>
      <c r="JQ18" s="10"/>
      <c r="JR18" s="10"/>
      <c r="JS18" s="10"/>
      <c r="JT18" s="10"/>
      <c r="JU18" s="10"/>
      <c r="JV18" s="10"/>
      <c r="JW18" s="10"/>
      <c r="JX18" s="10"/>
      <c r="JY18" s="10"/>
      <c r="JZ18" s="10"/>
      <c r="KA18" s="10"/>
      <c r="KB18" s="10"/>
      <c r="KC18" s="10"/>
      <c r="KD18" s="10"/>
      <c r="KE18" s="10"/>
      <c r="KF18" s="10"/>
      <c r="KG18" s="10"/>
      <c r="KH18" s="10"/>
      <c r="KI18" s="10"/>
      <c r="KJ18" s="10"/>
      <c r="KK18" s="10"/>
      <c r="KL18" s="10"/>
      <c r="KM18" s="10"/>
      <c r="KN18" s="10"/>
      <c r="KO18" s="10"/>
      <c r="KP18" s="10"/>
      <c r="KQ18" s="10"/>
      <c r="KR18" s="10"/>
      <c r="KS18" s="10"/>
      <c r="KT18" s="10"/>
      <c r="KU18" s="10"/>
      <c r="KV18" s="10"/>
      <c r="KW18" s="10"/>
      <c r="KX18" s="10"/>
      <c r="KY18" s="10"/>
      <c r="KZ18" s="10"/>
      <c r="LA18" s="10"/>
      <c r="LB18" s="10"/>
      <c r="LC18" s="10"/>
      <c r="LD18" s="10"/>
      <c r="LE18" s="10"/>
      <c r="LF18" s="10"/>
      <c r="LG18" s="10"/>
      <c r="LH18" s="10"/>
      <c r="LI18" s="10"/>
      <c r="LJ18" s="10"/>
      <c r="LK18" s="10"/>
      <c r="LL18" s="10"/>
      <c r="LM18" s="10"/>
      <c r="LN18" s="10"/>
      <c r="LO18" s="10"/>
      <c r="LP18" s="10"/>
      <c r="LQ18" s="10"/>
      <c r="LR18" s="10"/>
      <c r="LS18" s="10"/>
      <c r="LT18" s="10"/>
      <c r="LU18" s="10"/>
      <c r="LV18" s="10"/>
      <c r="LW18" s="10"/>
      <c r="LX18" s="10"/>
      <c r="LY18" s="10"/>
      <c r="LZ18" s="10"/>
      <c r="MA18" s="10"/>
      <c r="MB18" s="10"/>
      <c r="MC18" s="10"/>
      <c r="MD18" s="10"/>
      <c r="ME18" s="10"/>
      <c r="MF18" s="10"/>
      <c r="MG18" s="10"/>
      <c r="MH18" s="10"/>
      <c r="MI18" s="10"/>
      <c r="MJ18" s="10"/>
      <c r="MK18" s="10"/>
      <c r="ML18" s="10"/>
      <c r="MM18" s="10"/>
      <c r="MN18" s="10"/>
      <c r="MO18" s="10"/>
      <c r="MP18" s="10"/>
      <c r="MQ18" s="10"/>
      <c r="MR18" s="10"/>
      <c r="MS18" s="10"/>
      <c r="MT18" s="10"/>
      <c r="MU18" s="10"/>
      <c r="MV18" s="10"/>
      <c r="MW18" s="10"/>
      <c r="MX18" s="10"/>
      <c r="MY18" s="10"/>
      <c r="MZ18" s="10"/>
      <c r="NA18" s="10"/>
      <c r="NB18" s="10"/>
      <c r="NC18" s="10"/>
      <c r="ND18" s="10"/>
      <c r="NE18" s="10"/>
      <c r="NF18" s="10"/>
      <c r="NG18" s="10"/>
      <c r="NH18" s="10"/>
      <c r="NI18" s="10"/>
      <c r="NJ18" s="10"/>
      <c r="NK18" s="10"/>
      <c r="NL18" s="10"/>
      <c r="NM18" s="10"/>
      <c r="NN18" s="10"/>
      <c r="NO18" s="10"/>
      <c r="NP18" s="10"/>
      <c r="NQ18" s="10"/>
      <c r="NR18" s="10"/>
      <c r="NS18" s="10"/>
      <c r="NT18" s="10"/>
      <c r="NU18" s="10"/>
      <c r="NV18" s="10"/>
      <c r="NW18" s="10"/>
      <c r="NX18" s="10"/>
      <c r="NY18" s="10"/>
      <c r="NZ18" s="10"/>
      <c r="OA18" s="10"/>
      <c r="OB18" s="10"/>
      <c r="OC18" s="10"/>
      <c r="OD18" s="10"/>
      <c r="OE18" s="10"/>
      <c r="OF18" s="10"/>
      <c r="OG18" s="10"/>
      <c r="OH18" s="10"/>
      <c r="OI18" s="10"/>
      <c r="OJ18" s="10"/>
      <c r="OK18" s="10"/>
      <c r="OL18" s="10"/>
      <c r="OM18" s="10"/>
      <c r="ON18" s="10"/>
      <c r="OO18" s="10"/>
      <c r="OP18" s="10"/>
      <c r="OQ18" s="10"/>
      <c r="OR18" s="10"/>
      <c r="OS18" s="10"/>
      <c r="OT18" s="10"/>
      <c r="OU18" s="10"/>
      <c r="OV18" s="10"/>
      <c r="OW18" s="10"/>
      <c r="OX18" s="10"/>
      <c r="OY18" s="10"/>
      <c r="OZ18" s="10"/>
      <c r="PA18" s="10"/>
      <c r="PB18" s="10"/>
      <c r="PC18" s="10"/>
      <c r="PD18" s="10"/>
      <c r="PE18" s="10"/>
      <c r="PF18" s="10"/>
      <c r="PG18" s="10"/>
      <c r="PH18" s="10"/>
      <c r="PI18" s="10"/>
      <c r="PJ18" s="10"/>
      <c r="PK18" s="10"/>
      <c r="PL18" s="10"/>
    </row>
    <row r="19" spans="1:428" s="129" customFormat="1" ht="18" customHeight="1">
      <c r="B19" s="123">
        <v>22</v>
      </c>
      <c r="C19" s="127" t="s">
        <v>62</v>
      </c>
      <c r="D19" s="128">
        <v>2359</v>
      </c>
      <c r="E19" s="128">
        <v>62.880796947859245</v>
      </c>
      <c r="F19" s="128">
        <v>542</v>
      </c>
      <c r="G19" s="128">
        <v>1251</v>
      </c>
      <c r="H19" s="128">
        <v>387</v>
      </c>
      <c r="I19" s="128">
        <v>179</v>
      </c>
    </row>
    <row r="20" spans="1:428" s="130" customFormat="1" ht="18" customHeight="1">
      <c r="B20" s="123">
        <v>40</v>
      </c>
      <c r="C20" s="127" t="s">
        <v>63</v>
      </c>
      <c r="D20" s="128">
        <v>1444</v>
      </c>
      <c r="E20" s="128">
        <v>64.829965373961215</v>
      </c>
      <c r="F20" s="128">
        <v>290</v>
      </c>
      <c r="G20" s="128">
        <v>774</v>
      </c>
      <c r="H20" s="128">
        <v>266</v>
      </c>
      <c r="I20" s="128">
        <v>114</v>
      </c>
    </row>
    <row r="21" spans="1:428" s="130" customFormat="1" ht="18" customHeight="1">
      <c r="B21" s="123">
        <v>50</v>
      </c>
      <c r="C21" s="130" t="s">
        <v>64</v>
      </c>
      <c r="D21" s="132">
        <v>9516</v>
      </c>
      <c r="E21" s="132">
        <v>61.464131988230356</v>
      </c>
      <c r="F21" s="132">
        <v>2486</v>
      </c>
      <c r="G21" s="132">
        <v>4859</v>
      </c>
      <c r="H21" s="132">
        <v>1523</v>
      </c>
      <c r="I21" s="132">
        <v>648</v>
      </c>
    </row>
    <row r="22" spans="1:428" s="126" customFormat="1" ht="18" customHeight="1">
      <c r="A22" s="10"/>
      <c r="B22" s="123">
        <v>33</v>
      </c>
      <c r="C22" s="124" t="s">
        <v>65</v>
      </c>
      <c r="D22" s="125">
        <v>10964</v>
      </c>
      <c r="E22" s="125">
        <v>59.446939985406772</v>
      </c>
      <c r="F22" s="125">
        <v>3638</v>
      </c>
      <c r="G22" s="125">
        <v>4860</v>
      </c>
      <c r="H22" s="125">
        <v>1645</v>
      </c>
      <c r="I22" s="125">
        <v>821</v>
      </c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</row>
    <row r="23" spans="1:428" s="126" customFormat="1" ht="18" customHeight="1">
      <c r="A23" s="10"/>
      <c r="B23" s="123">
        <v>7</v>
      </c>
      <c r="C23" s="124" t="s">
        <v>178</v>
      </c>
      <c r="D23" s="125">
        <v>7967</v>
      </c>
      <c r="E23" s="125">
        <v>65.049875737416841</v>
      </c>
      <c r="F23" s="125">
        <v>1779</v>
      </c>
      <c r="G23" s="125">
        <v>3920</v>
      </c>
      <c r="H23" s="125">
        <v>1548</v>
      </c>
      <c r="I23" s="125">
        <v>720</v>
      </c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</row>
    <row r="24" spans="1:428" s="126" customFormat="1" ht="18" customHeight="1">
      <c r="A24" s="10"/>
      <c r="B24" s="123"/>
      <c r="C24" s="124" t="s">
        <v>66</v>
      </c>
      <c r="D24" s="125">
        <v>14280</v>
      </c>
      <c r="E24" s="125">
        <v>70.792406065807327</v>
      </c>
      <c r="F24" s="125">
        <v>3009</v>
      </c>
      <c r="G24" s="125">
        <v>5785</v>
      </c>
      <c r="H24" s="125">
        <v>3119</v>
      </c>
      <c r="I24" s="125">
        <v>2367</v>
      </c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</row>
    <row r="25" spans="1:428" s="129" customFormat="1" ht="18" customHeight="1">
      <c r="B25" s="123">
        <v>35</v>
      </c>
      <c r="C25" s="127" t="s">
        <v>67</v>
      </c>
      <c r="D25" s="128">
        <v>7105</v>
      </c>
      <c r="E25" s="128">
        <v>71.946243490499654</v>
      </c>
      <c r="F25" s="128">
        <v>1502</v>
      </c>
      <c r="G25" s="128">
        <v>2736</v>
      </c>
      <c r="H25" s="128">
        <v>1558</v>
      </c>
      <c r="I25" s="128">
        <v>1309</v>
      </c>
    </row>
    <row r="26" spans="1:428" s="130" customFormat="1" ht="18" customHeight="1">
      <c r="B26" s="123">
        <v>38</v>
      </c>
      <c r="C26" s="127" t="s">
        <v>68</v>
      </c>
      <c r="D26" s="128">
        <v>7175</v>
      </c>
      <c r="E26" s="128">
        <v>69.638568641115</v>
      </c>
      <c r="F26" s="128">
        <v>1507</v>
      </c>
      <c r="G26" s="128">
        <v>3049</v>
      </c>
      <c r="H26" s="128">
        <v>1561</v>
      </c>
      <c r="I26" s="128">
        <v>1058</v>
      </c>
    </row>
    <row r="27" spans="1:428" s="130" customFormat="1" ht="18" customHeight="1">
      <c r="B27" s="123">
        <v>39</v>
      </c>
      <c r="C27" s="124" t="s">
        <v>69</v>
      </c>
      <c r="D27" s="125">
        <v>5719</v>
      </c>
      <c r="E27" s="125">
        <v>64.189094247246047</v>
      </c>
      <c r="F27" s="125">
        <v>1518</v>
      </c>
      <c r="G27" s="125">
        <v>2573</v>
      </c>
      <c r="H27" s="125">
        <v>1031</v>
      </c>
      <c r="I27" s="125">
        <v>597</v>
      </c>
    </row>
    <row r="28" spans="1:428" s="126" customFormat="1" ht="18" customHeight="1">
      <c r="A28" s="10"/>
      <c r="B28" s="123"/>
      <c r="C28" s="124" t="s">
        <v>70</v>
      </c>
      <c r="D28" s="125">
        <v>25747</v>
      </c>
      <c r="E28" s="125">
        <v>67.528850625695554</v>
      </c>
      <c r="F28" s="125">
        <v>5767</v>
      </c>
      <c r="G28" s="125">
        <v>11938</v>
      </c>
      <c r="H28" s="125">
        <v>4935</v>
      </c>
      <c r="I28" s="125">
        <v>3107</v>
      </c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</row>
    <row r="29" spans="1:428" s="133" customFormat="1" ht="18" customHeight="1">
      <c r="B29" s="123">
        <v>5</v>
      </c>
      <c r="C29" s="127" t="s">
        <v>71</v>
      </c>
      <c r="D29" s="128">
        <v>1667</v>
      </c>
      <c r="E29" s="128">
        <v>69.008872225554896</v>
      </c>
      <c r="F29" s="128">
        <v>320</v>
      </c>
      <c r="G29" s="128">
        <v>762</v>
      </c>
      <c r="H29" s="128">
        <v>373</v>
      </c>
      <c r="I29" s="128">
        <v>212</v>
      </c>
    </row>
    <row r="30" spans="1:428" s="130" customFormat="1" ht="18" customHeight="1">
      <c r="B30" s="123">
        <v>9</v>
      </c>
      <c r="C30" s="127" t="s">
        <v>72</v>
      </c>
      <c r="D30" s="128">
        <v>3838</v>
      </c>
      <c r="E30" s="128">
        <v>67.440633142261603</v>
      </c>
      <c r="F30" s="128">
        <v>768</v>
      </c>
      <c r="G30" s="128">
        <v>1886</v>
      </c>
      <c r="H30" s="128">
        <v>707</v>
      </c>
      <c r="I30" s="128">
        <v>477</v>
      </c>
    </row>
    <row r="31" spans="1:428" s="130" customFormat="1" ht="18" customHeight="1">
      <c r="B31" s="123">
        <v>24</v>
      </c>
      <c r="C31" s="127" t="s">
        <v>73</v>
      </c>
      <c r="D31" s="128">
        <v>5315</v>
      </c>
      <c r="E31" s="128">
        <v>64.11823330197555</v>
      </c>
      <c r="F31" s="128">
        <v>1406</v>
      </c>
      <c r="G31" s="128">
        <v>2378</v>
      </c>
      <c r="H31" s="128">
        <v>953</v>
      </c>
      <c r="I31" s="128">
        <v>578</v>
      </c>
    </row>
    <row r="32" spans="1:428" s="130" customFormat="1" ht="18" customHeight="1">
      <c r="B32" s="123">
        <v>34</v>
      </c>
      <c r="C32" s="130" t="s">
        <v>74</v>
      </c>
      <c r="D32" s="132">
        <v>1860</v>
      </c>
      <c r="E32" s="132">
        <v>67.74197311827956</v>
      </c>
      <c r="F32" s="132">
        <v>416</v>
      </c>
      <c r="G32" s="132">
        <v>838</v>
      </c>
      <c r="H32" s="132">
        <v>359</v>
      </c>
      <c r="I32" s="132">
        <v>247</v>
      </c>
    </row>
    <row r="33" spans="1:226" s="130" customFormat="1" ht="18" customHeight="1">
      <c r="B33" s="123">
        <v>37</v>
      </c>
      <c r="C33" s="130" t="s">
        <v>75</v>
      </c>
      <c r="D33" s="132">
        <v>3505</v>
      </c>
      <c r="E33" s="132">
        <v>66.661346647646226</v>
      </c>
      <c r="F33" s="132">
        <v>812</v>
      </c>
      <c r="G33" s="132">
        <v>1590</v>
      </c>
      <c r="H33" s="132">
        <v>672</v>
      </c>
      <c r="I33" s="132">
        <v>431</v>
      </c>
    </row>
    <row r="34" spans="1:226" s="130" customFormat="1" ht="18" customHeight="1">
      <c r="B34" s="123">
        <v>40</v>
      </c>
      <c r="C34" s="127" t="s">
        <v>76</v>
      </c>
      <c r="D34" s="128">
        <v>1613</v>
      </c>
      <c r="E34" s="128">
        <v>70.916323620582787</v>
      </c>
      <c r="F34" s="128">
        <v>252</v>
      </c>
      <c r="G34" s="128">
        <v>762</v>
      </c>
      <c r="H34" s="128">
        <v>370</v>
      </c>
      <c r="I34" s="128">
        <v>229</v>
      </c>
    </row>
    <row r="35" spans="1:226" s="130" customFormat="1" ht="18" customHeight="1">
      <c r="B35" s="123">
        <v>42</v>
      </c>
      <c r="C35" s="127" t="s">
        <v>77</v>
      </c>
      <c r="D35" s="128">
        <v>954</v>
      </c>
      <c r="E35" s="128">
        <v>69.165922431865837</v>
      </c>
      <c r="F35" s="128">
        <v>164</v>
      </c>
      <c r="G35" s="128">
        <v>472</v>
      </c>
      <c r="H35" s="128">
        <v>198</v>
      </c>
      <c r="I35" s="128">
        <v>120</v>
      </c>
    </row>
    <row r="36" spans="1:226" s="130" customFormat="1" ht="18" customHeight="1">
      <c r="B36" s="123">
        <v>47</v>
      </c>
      <c r="C36" s="127" t="s">
        <v>78</v>
      </c>
      <c r="D36" s="128">
        <v>5004</v>
      </c>
      <c r="E36" s="128">
        <v>65.771780575539552</v>
      </c>
      <c r="F36" s="128">
        <v>1171</v>
      </c>
      <c r="G36" s="128">
        <v>2367</v>
      </c>
      <c r="H36" s="128">
        <v>914</v>
      </c>
      <c r="I36" s="128">
        <v>552</v>
      </c>
    </row>
    <row r="37" spans="1:226" s="130" customFormat="1" ht="18" customHeight="1">
      <c r="B37" s="123">
        <v>49</v>
      </c>
      <c r="C37" s="127" t="s">
        <v>79</v>
      </c>
      <c r="D37" s="128">
        <v>1991</v>
      </c>
      <c r="E37" s="128">
        <v>66.934570567554019</v>
      </c>
      <c r="F37" s="128">
        <v>458</v>
      </c>
      <c r="G37" s="128">
        <v>883</v>
      </c>
      <c r="H37" s="128">
        <v>389</v>
      </c>
      <c r="I37" s="128">
        <v>261</v>
      </c>
    </row>
    <row r="38" spans="1:226" s="126" customFormat="1" ht="18" customHeight="1">
      <c r="A38" s="10"/>
      <c r="B38" s="123"/>
      <c r="C38" s="124" t="s">
        <v>80</v>
      </c>
      <c r="D38" s="125">
        <v>15801</v>
      </c>
      <c r="E38" s="125">
        <v>71.012195699929251</v>
      </c>
      <c r="F38" s="125">
        <v>2656</v>
      </c>
      <c r="G38" s="125">
        <v>7071</v>
      </c>
      <c r="H38" s="125">
        <v>3818</v>
      </c>
      <c r="I38" s="125">
        <v>2256</v>
      </c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</row>
    <row r="39" spans="1:226" s="129" customFormat="1" ht="18" customHeight="1">
      <c r="B39" s="123">
        <v>2</v>
      </c>
      <c r="C39" s="127" t="s">
        <v>81</v>
      </c>
      <c r="D39" s="128">
        <v>3402</v>
      </c>
      <c r="E39" s="128">
        <v>71.433292181069945</v>
      </c>
      <c r="F39" s="128">
        <v>592</v>
      </c>
      <c r="G39" s="128">
        <v>1479</v>
      </c>
      <c r="H39" s="128">
        <v>814</v>
      </c>
      <c r="I39" s="128">
        <v>517</v>
      </c>
    </row>
    <row r="40" spans="1:226" s="130" customFormat="1" ht="18" customHeight="1">
      <c r="B40" s="123">
        <v>13</v>
      </c>
      <c r="C40" s="127" t="s">
        <v>82</v>
      </c>
      <c r="D40" s="128">
        <v>3876</v>
      </c>
      <c r="E40" s="128">
        <v>73.015141898864812</v>
      </c>
      <c r="F40" s="128">
        <v>635</v>
      </c>
      <c r="G40" s="128">
        <v>1649</v>
      </c>
      <c r="H40" s="128">
        <v>968</v>
      </c>
      <c r="I40" s="128">
        <v>624</v>
      </c>
    </row>
    <row r="41" spans="1:226" s="133" customFormat="1" ht="18" customHeight="1">
      <c r="B41" s="123">
        <v>16</v>
      </c>
      <c r="C41" s="130" t="s">
        <v>83</v>
      </c>
      <c r="D41" s="128">
        <v>1875</v>
      </c>
      <c r="E41" s="128">
        <v>71.720730666666668</v>
      </c>
      <c r="F41" s="128">
        <v>273</v>
      </c>
      <c r="G41" s="128">
        <v>893</v>
      </c>
      <c r="H41" s="128">
        <v>449</v>
      </c>
      <c r="I41" s="128">
        <v>260</v>
      </c>
    </row>
    <row r="42" spans="1:226" s="130" customFormat="1" ht="18" customHeight="1">
      <c r="B42" s="123">
        <v>19</v>
      </c>
      <c r="C42" s="130" t="s">
        <v>84</v>
      </c>
      <c r="D42" s="132">
        <v>1779</v>
      </c>
      <c r="E42" s="132">
        <v>67.824035975266995</v>
      </c>
      <c r="F42" s="132">
        <v>343</v>
      </c>
      <c r="G42" s="132">
        <v>857</v>
      </c>
      <c r="H42" s="132">
        <v>378</v>
      </c>
      <c r="I42" s="132">
        <v>201</v>
      </c>
    </row>
    <row r="43" spans="1:226" s="130" customFormat="1" ht="18" customHeight="1">
      <c r="B43" s="123">
        <v>45</v>
      </c>
      <c r="C43" s="127" t="s">
        <v>85</v>
      </c>
      <c r="D43" s="128">
        <v>4869</v>
      </c>
      <c r="E43" s="128">
        <v>71.067777777777764</v>
      </c>
      <c r="F43" s="128">
        <v>813</v>
      </c>
      <c r="G43" s="128">
        <v>2193</v>
      </c>
      <c r="H43" s="128">
        <v>1209</v>
      </c>
      <c r="I43" s="128">
        <v>654</v>
      </c>
    </row>
    <row r="44" spans="1:226" s="126" customFormat="1" ht="18" customHeight="1">
      <c r="A44" s="10"/>
      <c r="B44" s="123"/>
      <c r="C44" s="124" t="s">
        <v>86</v>
      </c>
      <c r="D44" s="125">
        <v>66318</v>
      </c>
      <c r="E44" s="125">
        <v>63.025398176354962</v>
      </c>
      <c r="F44" s="125">
        <v>15689</v>
      </c>
      <c r="G44" s="125">
        <v>34345</v>
      </c>
      <c r="H44" s="125">
        <v>11338</v>
      </c>
      <c r="I44" s="125">
        <v>4946</v>
      </c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</row>
    <row r="45" spans="1:226" s="129" customFormat="1" ht="18" customHeight="1">
      <c r="B45" s="123">
        <v>8</v>
      </c>
      <c r="C45" s="130" t="s">
        <v>87</v>
      </c>
      <c r="D45" s="132">
        <v>48374</v>
      </c>
      <c r="E45" s="132">
        <v>62.959894984909276</v>
      </c>
      <c r="F45" s="132">
        <v>11440</v>
      </c>
      <c r="G45" s="132">
        <v>25225</v>
      </c>
      <c r="H45" s="132">
        <v>8133</v>
      </c>
      <c r="I45" s="132">
        <v>3576</v>
      </c>
    </row>
    <row r="46" spans="1:226" s="130" customFormat="1" ht="18" customHeight="1">
      <c r="B46" s="123">
        <v>17</v>
      </c>
      <c r="C46" s="130" t="s">
        <v>179</v>
      </c>
      <c r="D46" s="132">
        <v>6334</v>
      </c>
      <c r="E46" s="132">
        <v>62.490472055573072</v>
      </c>
      <c r="F46" s="132">
        <v>1596</v>
      </c>
      <c r="G46" s="132">
        <v>3169</v>
      </c>
      <c r="H46" s="132">
        <v>1094</v>
      </c>
      <c r="I46" s="132">
        <v>475</v>
      </c>
    </row>
    <row r="47" spans="1:226" s="133" customFormat="1" ht="18" customHeight="1">
      <c r="B47" s="123">
        <v>25</v>
      </c>
      <c r="C47" s="130" t="s">
        <v>185</v>
      </c>
      <c r="D47" s="128">
        <v>4197</v>
      </c>
      <c r="E47" s="128">
        <v>62.306752442220635</v>
      </c>
      <c r="F47" s="128">
        <v>1050</v>
      </c>
      <c r="G47" s="128">
        <v>2125</v>
      </c>
      <c r="H47" s="128">
        <v>712</v>
      </c>
      <c r="I47" s="128">
        <v>310</v>
      </c>
      <c r="L47" s="339"/>
    </row>
    <row r="48" spans="1:226" s="130" customFormat="1" ht="18" customHeight="1">
      <c r="B48" s="123">
        <v>43</v>
      </c>
      <c r="C48" s="130" t="s">
        <v>88</v>
      </c>
      <c r="D48" s="132">
        <v>7413</v>
      </c>
      <c r="E48" s="132">
        <v>64.344473222716857</v>
      </c>
      <c r="F48" s="132">
        <v>1603</v>
      </c>
      <c r="G48" s="132">
        <v>3826</v>
      </c>
      <c r="H48" s="132">
        <v>1399</v>
      </c>
      <c r="I48" s="132">
        <v>585</v>
      </c>
    </row>
    <row r="49" spans="1:226" s="126" customFormat="1" ht="18" customHeight="1">
      <c r="A49" s="10"/>
      <c r="B49" s="123"/>
      <c r="C49" s="124" t="s">
        <v>89</v>
      </c>
      <c r="D49" s="125">
        <v>43997</v>
      </c>
      <c r="E49" s="125">
        <v>64.912821071541501</v>
      </c>
      <c r="F49" s="125">
        <v>9264</v>
      </c>
      <c r="G49" s="125">
        <v>22114</v>
      </c>
      <c r="H49" s="125">
        <v>8489</v>
      </c>
      <c r="I49" s="125">
        <v>4130</v>
      </c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0"/>
      <c r="HP49" s="10"/>
      <c r="HQ49" s="10"/>
      <c r="HR49" s="10"/>
    </row>
    <row r="50" spans="1:226" s="129" customFormat="1" ht="18" customHeight="1">
      <c r="B50" s="123">
        <v>3</v>
      </c>
      <c r="C50" s="130" t="s">
        <v>90</v>
      </c>
      <c r="D50" s="132">
        <v>14882</v>
      </c>
      <c r="E50" s="132">
        <v>67.173357747614546</v>
      </c>
      <c r="F50" s="132">
        <v>2885</v>
      </c>
      <c r="G50" s="132">
        <v>7076</v>
      </c>
      <c r="H50" s="132">
        <v>3223</v>
      </c>
      <c r="I50" s="132">
        <v>1698</v>
      </c>
    </row>
    <row r="51" spans="1:226" s="130" customFormat="1" ht="18" customHeight="1">
      <c r="B51" s="123">
        <v>12</v>
      </c>
      <c r="C51" s="130" t="s">
        <v>91</v>
      </c>
      <c r="D51" s="132">
        <v>5799</v>
      </c>
      <c r="E51" s="132">
        <v>63.214992240041376</v>
      </c>
      <c r="F51" s="132">
        <v>1219</v>
      </c>
      <c r="G51" s="132">
        <v>3153</v>
      </c>
      <c r="H51" s="132">
        <v>989</v>
      </c>
      <c r="I51" s="132">
        <v>438</v>
      </c>
    </row>
    <row r="52" spans="1:226" s="130" customFormat="1" ht="18" customHeight="1">
      <c r="B52" s="123">
        <v>46</v>
      </c>
      <c r="C52" s="130" t="s">
        <v>92</v>
      </c>
      <c r="D52" s="132">
        <v>23316</v>
      </c>
      <c r="E52" s="132">
        <v>64.350113226968602</v>
      </c>
      <c r="F52" s="132">
        <v>5160</v>
      </c>
      <c r="G52" s="132">
        <v>11885</v>
      </c>
      <c r="H52" s="132">
        <v>4277</v>
      </c>
      <c r="I52" s="132">
        <v>1994</v>
      </c>
    </row>
    <row r="53" spans="1:226" s="126" customFormat="1" ht="18" customHeight="1">
      <c r="A53" s="10"/>
      <c r="B53" s="123"/>
      <c r="C53" s="124" t="s">
        <v>93</v>
      </c>
      <c r="D53" s="125">
        <v>10524</v>
      </c>
      <c r="E53" s="125">
        <v>71.48333128904369</v>
      </c>
      <c r="F53" s="125">
        <v>1798</v>
      </c>
      <c r="G53" s="125">
        <v>4676</v>
      </c>
      <c r="H53" s="125">
        <v>2441</v>
      </c>
      <c r="I53" s="125">
        <v>1609</v>
      </c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0"/>
    </row>
    <row r="54" spans="1:226" s="129" customFormat="1" ht="18" customHeight="1">
      <c r="B54" s="123">
        <v>6</v>
      </c>
      <c r="C54" s="130" t="s">
        <v>94</v>
      </c>
      <c r="D54" s="132">
        <v>6252</v>
      </c>
      <c r="E54" s="132">
        <v>72.1798320537428</v>
      </c>
      <c r="F54" s="132">
        <v>1067</v>
      </c>
      <c r="G54" s="132">
        <v>2703</v>
      </c>
      <c r="H54" s="132">
        <v>1513</v>
      </c>
      <c r="I54" s="132">
        <v>969</v>
      </c>
    </row>
    <row r="55" spans="1:226" s="130" customFormat="1" ht="18" customHeight="1">
      <c r="B55" s="123">
        <v>10</v>
      </c>
      <c r="C55" s="127" t="s">
        <v>95</v>
      </c>
      <c r="D55" s="128">
        <v>4272</v>
      </c>
      <c r="E55" s="128">
        <v>70.786830524344566</v>
      </c>
      <c r="F55" s="128">
        <v>731</v>
      </c>
      <c r="G55" s="128">
        <v>1973</v>
      </c>
      <c r="H55" s="128">
        <v>928</v>
      </c>
      <c r="I55" s="128">
        <v>640</v>
      </c>
    </row>
    <row r="56" spans="1:226" s="126" customFormat="1" ht="18" customHeight="1">
      <c r="A56" s="10"/>
      <c r="B56" s="123"/>
      <c r="C56" s="124" t="s">
        <v>96</v>
      </c>
      <c r="D56" s="125">
        <v>31898</v>
      </c>
      <c r="E56" s="125">
        <v>59.31534226534356</v>
      </c>
      <c r="F56" s="125">
        <v>9734</v>
      </c>
      <c r="G56" s="125">
        <v>14195</v>
      </c>
      <c r="H56" s="125">
        <v>5329</v>
      </c>
      <c r="I56" s="125">
        <v>2640</v>
      </c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  <c r="HF56" s="10"/>
      <c r="HG56" s="10"/>
      <c r="HH56" s="10"/>
      <c r="HI56" s="10"/>
      <c r="HJ56" s="10"/>
      <c r="HK56" s="10"/>
      <c r="HL56" s="10"/>
      <c r="HM56" s="10"/>
      <c r="HN56" s="10"/>
      <c r="HO56" s="10"/>
      <c r="HP56" s="10"/>
      <c r="HQ56" s="10"/>
      <c r="HR56" s="10"/>
    </row>
    <row r="57" spans="1:226" s="129" customFormat="1" ht="18" customHeight="1">
      <c r="B57" s="123">
        <v>15</v>
      </c>
      <c r="C57" s="130" t="s">
        <v>180</v>
      </c>
      <c r="D57" s="132">
        <v>11932</v>
      </c>
      <c r="E57" s="132">
        <v>58.951339255782749</v>
      </c>
      <c r="F57" s="132">
        <v>3806</v>
      </c>
      <c r="G57" s="132">
        <v>5333</v>
      </c>
      <c r="H57" s="132">
        <v>1892</v>
      </c>
      <c r="I57" s="132">
        <v>901</v>
      </c>
    </row>
    <row r="58" spans="1:226" s="130" customFormat="1" ht="18" customHeight="1">
      <c r="B58" s="123">
        <v>27</v>
      </c>
      <c r="C58" s="130" t="s">
        <v>97</v>
      </c>
      <c r="D58" s="132">
        <v>4605</v>
      </c>
      <c r="E58" s="132">
        <v>57.80739847991314</v>
      </c>
      <c r="F58" s="132">
        <v>1673</v>
      </c>
      <c r="G58" s="132">
        <v>1946</v>
      </c>
      <c r="H58" s="132">
        <v>654</v>
      </c>
      <c r="I58" s="132">
        <v>332</v>
      </c>
    </row>
    <row r="59" spans="1:226" s="130" customFormat="1" ht="18" customHeight="1">
      <c r="B59" s="123">
        <v>32</v>
      </c>
      <c r="C59" s="130" t="s">
        <v>181</v>
      </c>
      <c r="D59" s="132">
        <v>4298</v>
      </c>
      <c r="E59" s="132">
        <v>56.863538855281547</v>
      </c>
      <c r="F59" s="132">
        <v>1443</v>
      </c>
      <c r="G59" s="132">
        <v>1945</v>
      </c>
      <c r="H59" s="132">
        <v>610</v>
      </c>
      <c r="I59" s="132">
        <v>300</v>
      </c>
    </row>
    <row r="60" spans="1:226" s="130" customFormat="1" ht="18" customHeight="1">
      <c r="B60" s="123">
        <v>36</v>
      </c>
      <c r="C60" s="135" t="s">
        <v>98</v>
      </c>
      <c r="D60" s="132">
        <v>11063</v>
      </c>
      <c r="E60" s="132">
        <v>63.639092470396818</v>
      </c>
      <c r="F60" s="132">
        <v>2812</v>
      </c>
      <c r="G60" s="132">
        <v>4971</v>
      </c>
      <c r="H60" s="132">
        <v>2173</v>
      </c>
      <c r="I60" s="132">
        <v>1107</v>
      </c>
    </row>
    <row r="61" spans="1:226" s="126" customFormat="1" ht="18" customHeight="1">
      <c r="A61" s="10"/>
      <c r="B61" s="123">
        <v>28</v>
      </c>
      <c r="C61" s="124" t="s">
        <v>99</v>
      </c>
      <c r="D61" s="125">
        <v>48824</v>
      </c>
      <c r="E61" s="125">
        <v>65.263217270195</v>
      </c>
      <c r="F61" s="125">
        <v>10688</v>
      </c>
      <c r="G61" s="125">
        <v>24278</v>
      </c>
      <c r="H61" s="125">
        <v>9358</v>
      </c>
      <c r="I61" s="125">
        <v>4500</v>
      </c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0"/>
      <c r="HP61" s="10"/>
      <c r="HQ61" s="10"/>
      <c r="HR61" s="10"/>
    </row>
    <row r="62" spans="1:226" s="126" customFormat="1" ht="18" customHeight="1">
      <c r="A62" s="10"/>
      <c r="B62" s="123">
        <v>30</v>
      </c>
      <c r="C62" s="124" t="s">
        <v>100</v>
      </c>
      <c r="D62" s="125">
        <v>11385</v>
      </c>
      <c r="E62" s="125">
        <v>73.593570487483532</v>
      </c>
      <c r="F62" s="125">
        <v>1775</v>
      </c>
      <c r="G62" s="125">
        <v>4784</v>
      </c>
      <c r="H62" s="125">
        <v>2928</v>
      </c>
      <c r="I62" s="125">
        <v>1898</v>
      </c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0"/>
      <c r="HP62" s="10"/>
      <c r="HQ62" s="10"/>
      <c r="HR62" s="10"/>
    </row>
    <row r="63" spans="1:226" s="126" customFormat="1" ht="18" customHeight="1">
      <c r="A63" s="10"/>
      <c r="B63" s="123">
        <v>31</v>
      </c>
      <c r="C63" s="124" t="s">
        <v>101</v>
      </c>
      <c r="D63" s="125">
        <v>5954</v>
      </c>
      <c r="E63" s="125">
        <v>65.687294255962357</v>
      </c>
      <c r="F63" s="125">
        <v>1343</v>
      </c>
      <c r="G63" s="125">
        <v>2873</v>
      </c>
      <c r="H63" s="125">
        <v>1076</v>
      </c>
      <c r="I63" s="125">
        <v>662</v>
      </c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10"/>
      <c r="FK63" s="10"/>
      <c r="FL63" s="10"/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0"/>
      <c r="HD63" s="10"/>
      <c r="HE63" s="10"/>
      <c r="HF63" s="10"/>
      <c r="HG63" s="10"/>
      <c r="HH63" s="10"/>
      <c r="HI63" s="10"/>
      <c r="HJ63" s="10"/>
      <c r="HK63" s="10"/>
      <c r="HL63" s="10"/>
      <c r="HM63" s="10"/>
      <c r="HN63" s="10"/>
      <c r="HO63" s="10"/>
      <c r="HP63" s="10"/>
      <c r="HQ63" s="10"/>
      <c r="HR63" s="10"/>
    </row>
    <row r="64" spans="1:226" s="126" customFormat="1" ht="18" customHeight="1">
      <c r="A64" s="10"/>
      <c r="B64" s="123"/>
      <c r="C64" s="124" t="s">
        <v>102</v>
      </c>
      <c r="D64" s="125">
        <v>24089</v>
      </c>
      <c r="E64" s="125">
        <v>62.33379845018473</v>
      </c>
      <c r="F64" s="125">
        <v>6446</v>
      </c>
      <c r="G64" s="125">
        <v>11978</v>
      </c>
      <c r="H64" s="125">
        <v>3763</v>
      </c>
      <c r="I64" s="125">
        <v>1902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</row>
    <row r="65" spans="1:226" s="129" customFormat="1" ht="18" customHeight="1">
      <c r="B65" s="123">
        <v>1</v>
      </c>
      <c r="C65" s="130" t="s">
        <v>182</v>
      </c>
      <c r="D65" s="128">
        <v>3319</v>
      </c>
      <c r="E65" s="128">
        <v>62.546712865320885</v>
      </c>
      <c r="F65" s="128">
        <v>867</v>
      </c>
      <c r="G65" s="128">
        <v>1657</v>
      </c>
      <c r="H65" s="128">
        <v>520</v>
      </c>
      <c r="I65" s="128">
        <v>275</v>
      </c>
    </row>
    <row r="66" spans="1:226" s="130" customFormat="1" ht="18" customHeight="1">
      <c r="B66" s="123">
        <v>20</v>
      </c>
      <c r="C66" s="130" t="s">
        <v>183</v>
      </c>
      <c r="D66" s="128">
        <v>7671</v>
      </c>
      <c r="E66" s="128">
        <v>63.545177942901837</v>
      </c>
      <c r="F66" s="128">
        <v>1773</v>
      </c>
      <c r="G66" s="128">
        <v>3984</v>
      </c>
      <c r="H66" s="128">
        <v>1264</v>
      </c>
      <c r="I66" s="128">
        <v>650</v>
      </c>
    </row>
    <row r="67" spans="1:226" s="130" customFormat="1" ht="18" customHeight="1">
      <c r="B67" s="123">
        <v>48</v>
      </c>
      <c r="C67" s="130" t="s">
        <v>184</v>
      </c>
      <c r="D67" s="128">
        <v>13099</v>
      </c>
      <c r="E67" s="128">
        <v>60.909504542331455</v>
      </c>
      <c r="F67" s="128">
        <v>3806</v>
      </c>
      <c r="G67" s="128">
        <v>6337</v>
      </c>
      <c r="H67" s="128">
        <v>1979</v>
      </c>
      <c r="I67" s="128">
        <v>977</v>
      </c>
    </row>
    <row r="68" spans="1:226" s="126" customFormat="1" ht="18" customHeight="1">
      <c r="A68" s="10"/>
      <c r="B68" s="123">
        <v>26</v>
      </c>
      <c r="C68" s="124" t="s">
        <v>103</v>
      </c>
      <c r="D68" s="125">
        <v>3117</v>
      </c>
      <c r="E68" s="125">
        <v>63.023047802374073</v>
      </c>
      <c r="F68" s="125">
        <v>765</v>
      </c>
      <c r="G68" s="125">
        <v>1551</v>
      </c>
      <c r="H68" s="125">
        <v>553</v>
      </c>
      <c r="I68" s="125">
        <v>248</v>
      </c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  <c r="HF68" s="10"/>
      <c r="HG68" s="10"/>
      <c r="HH68" s="10"/>
      <c r="HI68" s="10"/>
      <c r="HJ68" s="10"/>
      <c r="HK68" s="10"/>
      <c r="HL68" s="10"/>
      <c r="HM68" s="10"/>
      <c r="HN68" s="10"/>
      <c r="HO68" s="10"/>
      <c r="HP68" s="10"/>
      <c r="HQ68" s="10"/>
      <c r="HR68" s="10"/>
    </row>
    <row r="69" spans="1:226" s="126" customFormat="1" ht="18" customHeight="1">
      <c r="A69" s="10"/>
      <c r="B69" s="123">
        <v>51</v>
      </c>
      <c r="C69" s="130" t="s">
        <v>104</v>
      </c>
      <c r="D69" s="128">
        <v>468</v>
      </c>
      <c r="E69" s="128">
        <v>73.088888888888874</v>
      </c>
      <c r="F69" s="128">
        <v>85</v>
      </c>
      <c r="G69" s="128">
        <v>190</v>
      </c>
      <c r="H69" s="128">
        <v>111</v>
      </c>
      <c r="I69" s="128">
        <v>82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  <c r="FG69" s="10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0"/>
      <c r="HD69" s="10"/>
      <c r="HE69" s="10"/>
      <c r="HF69" s="10"/>
      <c r="HG69" s="10"/>
      <c r="HH69" s="10"/>
      <c r="HI69" s="10"/>
      <c r="HJ69" s="10"/>
      <c r="HK69" s="10"/>
      <c r="HL69" s="10"/>
      <c r="HM69" s="10"/>
      <c r="HN69" s="10"/>
      <c r="HO69" s="10"/>
      <c r="HP69" s="10"/>
      <c r="HQ69" s="10"/>
      <c r="HR69" s="10"/>
    </row>
    <row r="70" spans="1:226" s="126" customFormat="1" ht="18" customHeight="1">
      <c r="A70" s="10"/>
      <c r="B70" s="123">
        <v>52</v>
      </c>
      <c r="C70" s="130" t="s">
        <v>105</v>
      </c>
      <c r="D70" s="128">
        <v>281</v>
      </c>
      <c r="E70" s="128">
        <v>75.434412811387929</v>
      </c>
      <c r="F70" s="128">
        <v>51</v>
      </c>
      <c r="G70" s="128">
        <v>100</v>
      </c>
      <c r="H70" s="128">
        <v>73</v>
      </c>
      <c r="I70" s="128">
        <v>57</v>
      </c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  <c r="HE70" s="10"/>
      <c r="HF70" s="10"/>
      <c r="HG70" s="10"/>
      <c r="HH70" s="10"/>
      <c r="HI70" s="10"/>
      <c r="HJ70" s="10"/>
      <c r="HK70" s="10"/>
      <c r="HL70" s="10"/>
      <c r="HM70" s="10"/>
      <c r="HN70" s="10"/>
      <c r="HO70" s="10"/>
      <c r="HP70" s="10"/>
      <c r="HQ70" s="10"/>
      <c r="HR70" s="10"/>
    </row>
    <row r="71" spans="1:226" s="10" customFormat="1" ht="18" customHeight="1">
      <c r="B71" s="123"/>
      <c r="C71" s="328" t="s">
        <v>45</v>
      </c>
      <c r="D71" s="326">
        <v>409970</v>
      </c>
      <c r="E71" s="327">
        <v>66.230406371197887</v>
      </c>
      <c r="F71" s="326">
        <v>90450</v>
      </c>
      <c r="G71" s="326">
        <v>193925</v>
      </c>
      <c r="H71" s="326">
        <v>80923</v>
      </c>
      <c r="I71" s="326">
        <v>44672</v>
      </c>
      <c r="M71" s="249"/>
      <c r="N71" s="249"/>
      <c r="O71" s="249"/>
    </row>
    <row r="72" spans="1:226" ht="18" customHeight="1">
      <c r="B72" s="136"/>
      <c r="D72" s="106"/>
      <c r="E72" s="137"/>
      <c r="F72" s="137"/>
      <c r="G72" s="138"/>
      <c r="H72" s="137"/>
      <c r="I72" s="137"/>
    </row>
    <row r="73" spans="1:226" ht="18" customHeight="1">
      <c r="B73" s="266"/>
      <c r="C73" s="258"/>
      <c r="D73" s="267"/>
      <c r="E73" s="268"/>
      <c r="F73" s="258"/>
      <c r="G73" s="269"/>
      <c r="H73" s="137"/>
      <c r="I73" s="137"/>
    </row>
    <row r="74" spans="1:226" ht="18" customHeight="1">
      <c r="B74" s="266"/>
      <c r="C74" s="461" t="s">
        <v>195</v>
      </c>
      <c r="D74" s="359" t="s">
        <v>4</v>
      </c>
      <c r="E74" s="359" t="s">
        <v>3</v>
      </c>
      <c r="F74" s="359" t="s">
        <v>196</v>
      </c>
      <c r="G74" s="258"/>
      <c r="I74" s="137"/>
    </row>
    <row r="75" spans="1:226" ht="18" customHeight="1">
      <c r="B75" s="259"/>
      <c r="C75" s="461"/>
      <c r="D75" s="330">
        <v>378457</v>
      </c>
      <c r="E75" s="330">
        <v>31513</v>
      </c>
      <c r="F75" s="330">
        <f>SUM(D75:E75)</f>
        <v>409970</v>
      </c>
      <c r="G75" s="258"/>
    </row>
    <row r="76" spans="1:226" ht="18" customHeight="1">
      <c r="B76" s="259"/>
      <c r="C76" s="367"/>
      <c r="D76" s="368"/>
      <c r="E76" s="367"/>
      <c r="F76" s="367"/>
      <c r="G76" s="258"/>
    </row>
    <row r="77" spans="1:226" ht="18" customHeight="1">
      <c r="B77" s="365"/>
      <c r="D77" s="249"/>
      <c r="E77" s="369"/>
      <c r="G77" s="366"/>
    </row>
    <row r="78" spans="1:226" ht="18" customHeight="1">
      <c r="D78" s="249"/>
      <c r="E78" s="249"/>
      <c r="F78" s="249"/>
    </row>
    <row r="79" spans="1:226" ht="18" customHeight="1">
      <c r="D79" s="249"/>
      <c r="E79" s="249"/>
      <c r="F79" s="249"/>
    </row>
    <row r="80" spans="1:226" ht="18" customHeight="1">
      <c r="D80" s="114"/>
    </row>
    <row r="81" spans="3:8" ht="18" customHeight="1">
      <c r="D81" s="114"/>
      <c r="E81" s="249"/>
      <c r="F81" s="249"/>
    </row>
    <row r="82" spans="3:8" ht="18" customHeight="1">
      <c r="D82" s="114"/>
    </row>
    <row r="83" spans="3:8" ht="18" customHeight="1">
      <c r="D83" s="114"/>
    </row>
    <row r="84" spans="3:8" ht="18" customHeight="1">
      <c r="C84" s="483"/>
      <c r="D84" s="483"/>
      <c r="E84" s="483"/>
      <c r="F84" s="483"/>
      <c r="G84" s="483"/>
      <c r="H84" s="483"/>
    </row>
    <row r="85" spans="3:8" ht="18" customHeight="1">
      <c r="C85" s="483"/>
      <c r="D85" s="483"/>
      <c r="E85" s="483"/>
      <c r="F85" s="248"/>
      <c r="G85" s="248"/>
      <c r="H85" s="248"/>
    </row>
    <row r="86" spans="3:8" ht="18" customHeight="1">
      <c r="C86" s="484"/>
      <c r="D86" s="484"/>
      <c r="E86" s="484"/>
      <c r="F86" s="250"/>
      <c r="G86" s="250"/>
      <c r="H86" s="250"/>
    </row>
    <row r="87" spans="3:8" ht="18" customHeight="1">
      <c r="C87" s="484"/>
      <c r="D87" s="484"/>
      <c r="E87" s="484"/>
      <c r="F87" s="250"/>
      <c r="G87" s="250"/>
      <c r="H87" s="250"/>
    </row>
    <row r="88" spans="3:8" ht="18" customHeight="1">
      <c r="C88" s="484"/>
      <c r="D88" s="484"/>
      <c r="E88" s="484"/>
      <c r="F88" s="250"/>
      <c r="G88" s="250"/>
      <c r="H88" s="250"/>
    </row>
    <row r="89" spans="3:8">
      <c r="C89" s="484"/>
      <c r="D89" s="484"/>
      <c r="E89" s="484"/>
      <c r="F89" s="250"/>
      <c r="G89" s="250"/>
      <c r="H89" s="250"/>
    </row>
    <row r="90" spans="3:8">
      <c r="C90" s="484"/>
      <c r="D90" s="484"/>
      <c r="E90" s="484"/>
      <c r="F90" s="250"/>
      <c r="G90" s="250"/>
      <c r="H90" s="250"/>
    </row>
    <row r="91" spans="3:8">
      <c r="C91" s="482"/>
      <c r="D91" s="482"/>
      <c r="E91" s="482"/>
      <c r="F91" s="249"/>
      <c r="G91" s="249"/>
      <c r="H91" s="249"/>
    </row>
    <row r="92" spans="3:8">
      <c r="D92" s="114"/>
    </row>
    <row r="93" spans="3:8">
      <c r="D93" s="114"/>
    </row>
    <row r="94" spans="3:8">
      <c r="D94" s="114"/>
    </row>
    <row r="95" spans="3:8">
      <c r="D95" s="114"/>
    </row>
  </sheetData>
  <mergeCells count="11">
    <mergeCell ref="B2:I2"/>
    <mergeCell ref="C74:C75"/>
    <mergeCell ref="C91:E91"/>
    <mergeCell ref="F84:H84"/>
    <mergeCell ref="C86:E86"/>
    <mergeCell ref="C84:E85"/>
    <mergeCell ref="C87:E87"/>
    <mergeCell ref="C88:E88"/>
    <mergeCell ref="C89:E89"/>
    <mergeCell ref="C90:E90"/>
    <mergeCell ref="B5:I6"/>
  </mergeCells>
  <hyperlinks>
    <hyperlink ref="K2" location="Indice!A1" display="Volver al índice" xr:uid="{00000000-0004-0000-0D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49479-4017-48EB-A509-B1244452BFEE}">
  <sheetPr codeName="Hoja15">
    <pageSetUpPr fitToPage="1"/>
  </sheetPr>
  <dimension ref="A1:AB97"/>
  <sheetViews>
    <sheetView showGridLines="0" showRowColHeaders="0" showZeros="0" showOutlineSymbols="0" zoomScaleNormal="100" workbookViewId="0">
      <selection activeCell="V26" sqref="V26"/>
    </sheetView>
  </sheetViews>
  <sheetFormatPr baseColWidth="10" defaultColWidth="11.5703125" defaultRowHeight="15.75"/>
  <cols>
    <col min="1" max="1" width="2.85546875" style="29" customWidth="1"/>
    <col min="2" max="2" width="10.42578125" style="29" customWidth="1"/>
    <col min="3" max="3" width="22.5703125" style="29" customWidth="1"/>
    <col min="4" max="4" width="12.7109375" style="29" customWidth="1"/>
    <col min="5" max="5" width="11.5703125" style="29" customWidth="1"/>
    <col min="6" max="6" width="1.140625" style="29" customWidth="1"/>
    <col min="7" max="7" width="11.5703125" style="29" customWidth="1"/>
    <col min="8" max="8" width="1.140625" style="29" customWidth="1"/>
    <col min="9" max="9" width="11.5703125" style="29" customWidth="1"/>
    <col min="10" max="10" width="3.28515625" style="29" customWidth="1"/>
    <col min="11" max="11" width="8.85546875" style="29" customWidth="1"/>
    <col min="12" max="16" width="11.28515625" style="29" customWidth="1"/>
    <col min="17" max="19" width="11.5703125" style="29"/>
    <col min="20" max="20" width="11.5703125" style="403"/>
    <col min="21" max="16384" width="11.5703125" style="29"/>
  </cols>
  <sheetData>
    <row r="1" spans="2:28" ht="51.75" customHeight="1">
      <c r="B1" s="491" t="s">
        <v>226</v>
      </c>
      <c r="C1" s="491"/>
      <c r="D1" s="491"/>
      <c r="E1" s="491"/>
      <c r="F1" s="491"/>
      <c r="G1" s="491"/>
      <c r="H1" s="491"/>
      <c r="I1" s="491"/>
      <c r="J1" s="491"/>
      <c r="K1" s="491"/>
      <c r="P1" s="381" t="s">
        <v>173</v>
      </c>
    </row>
    <row r="2" spans="2:28" ht="46.5" customHeight="1">
      <c r="B2" s="30"/>
      <c r="C2" s="30"/>
      <c r="D2" s="30"/>
      <c r="E2" s="30"/>
      <c r="F2" s="30"/>
      <c r="G2" s="30"/>
      <c r="H2" s="30"/>
      <c r="I2" s="30"/>
      <c r="S2" s="413"/>
      <c r="T2" s="413"/>
      <c r="U2" s="413"/>
      <c r="V2" s="413"/>
      <c r="W2" s="413"/>
      <c r="X2" s="413"/>
      <c r="Y2" s="413"/>
    </row>
    <row r="3" spans="2:28" ht="27.95" customHeight="1">
      <c r="B3" s="396" t="s">
        <v>206</v>
      </c>
      <c r="C3" s="396"/>
      <c r="D3" s="397"/>
      <c r="E3" s="398" t="s">
        <v>207</v>
      </c>
      <c r="F3" s="419"/>
      <c r="G3" s="398" t="s">
        <v>199</v>
      </c>
      <c r="H3" s="419"/>
      <c r="I3" s="398" t="s">
        <v>200</v>
      </c>
      <c r="K3" s="423"/>
      <c r="S3" s="413"/>
      <c r="T3" s="413"/>
      <c r="U3" s="413"/>
      <c r="V3" s="413"/>
      <c r="W3" s="413"/>
      <c r="X3" s="413"/>
      <c r="Y3" s="413"/>
    </row>
    <row r="4" spans="2:28" ht="18.95" customHeight="1">
      <c r="B4" s="363" t="s">
        <v>201</v>
      </c>
      <c r="C4" s="31"/>
      <c r="D4" s="33"/>
      <c r="E4" s="379">
        <v>9067433</v>
      </c>
      <c r="F4" s="422"/>
      <c r="G4" s="379">
        <v>4468962</v>
      </c>
      <c r="H4" s="422"/>
      <c r="I4" s="379">
        <v>4598430</v>
      </c>
      <c r="J4" s="34"/>
      <c r="K4" s="424"/>
      <c r="L4" s="410">
        <f>H4/E4</f>
        <v>0</v>
      </c>
      <c r="M4" s="404"/>
      <c r="N4" s="404"/>
      <c r="O4" s="404"/>
      <c r="P4" s="411"/>
      <c r="Q4" s="404"/>
      <c r="R4" s="404"/>
      <c r="S4" s="414"/>
      <c r="T4" s="414"/>
      <c r="U4" s="415"/>
      <c r="V4" s="415"/>
      <c r="W4" s="415"/>
      <c r="X4" s="414"/>
      <c r="Y4" s="414"/>
      <c r="Z4" s="228"/>
      <c r="AA4" s="228"/>
      <c r="AB4" s="229"/>
    </row>
    <row r="5" spans="2:28" ht="18.95" customHeight="1">
      <c r="B5" s="29" t="s">
        <v>158</v>
      </c>
      <c r="C5" s="31"/>
      <c r="D5" s="33"/>
      <c r="E5" s="33">
        <v>10009149</v>
      </c>
      <c r="F5" s="420"/>
      <c r="G5" s="33">
        <v>5250531</v>
      </c>
      <c r="H5" s="420"/>
      <c r="I5" s="33">
        <v>4758575</v>
      </c>
      <c r="J5" s="34"/>
      <c r="K5" s="425"/>
      <c r="L5" s="228"/>
      <c r="M5" s="228"/>
      <c r="N5" s="228"/>
      <c r="O5" s="228"/>
      <c r="P5" s="229"/>
      <c r="Q5" s="228"/>
      <c r="R5" s="228"/>
      <c r="S5" s="414"/>
      <c r="T5" s="414"/>
      <c r="U5" s="415"/>
      <c r="V5" s="416"/>
      <c r="W5" s="414"/>
      <c r="X5" s="414"/>
      <c r="Y5" s="414"/>
      <c r="Z5" s="228"/>
      <c r="AA5" s="228"/>
      <c r="AB5" s="229"/>
    </row>
    <row r="6" spans="2:28" ht="18.95" customHeight="1">
      <c r="B6" s="29" t="s">
        <v>202</v>
      </c>
      <c r="C6" s="31"/>
      <c r="D6" s="33"/>
      <c r="E6" s="380">
        <v>1.1000000000000001</v>
      </c>
      <c r="F6" s="420"/>
      <c r="G6" s="380">
        <v>1.17</v>
      </c>
      <c r="H6" s="421"/>
      <c r="I6" s="380">
        <v>1.03</v>
      </c>
      <c r="J6" s="34"/>
      <c r="K6" s="425"/>
      <c r="L6" s="228"/>
      <c r="M6" s="228"/>
      <c r="N6" s="228"/>
      <c r="O6" s="228"/>
      <c r="P6" s="229"/>
      <c r="Q6" s="228"/>
      <c r="R6" s="228"/>
      <c r="S6" s="414"/>
      <c r="T6" s="414"/>
      <c r="U6" s="414"/>
      <c r="V6" s="416"/>
      <c r="W6" s="414"/>
      <c r="X6" s="414"/>
      <c r="Y6" s="414"/>
      <c r="Z6" s="228"/>
      <c r="AA6" s="228"/>
      <c r="AB6" s="229"/>
    </row>
    <row r="7" spans="2:28" ht="7.5" customHeight="1">
      <c r="B7" s="436"/>
      <c r="C7" s="436"/>
      <c r="F7" s="32"/>
      <c r="H7" s="32"/>
      <c r="K7" s="423"/>
      <c r="S7" s="413"/>
      <c r="T7" s="413"/>
      <c r="U7" s="413"/>
      <c r="V7" s="413"/>
      <c r="W7" s="413"/>
      <c r="X7" s="413"/>
      <c r="Y7" s="413"/>
    </row>
    <row r="8" spans="2:28" ht="7.5" customHeight="1">
      <c r="B8" s="32"/>
      <c r="C8" s="32"/>
      <c r="F8" s="32"/>
      <c r="H8" s="32"/>
      <c r="K8" s="423"/>
      <c r="S8" s="413"/>
      <c r="T8" s="413"/>
      <c r="U8" s="413"/>
      <c r="V8" s="413"/>
      <c r="W8" s="413"/>
      <c r="X8" s="413"/>
      <c r="Y8" s="413"/>
    </row>
    <row r="9" spans="2:28" ht="7.5" customHeight="1">
      <c r="B9" s="32"/>
      <c r="C9" s="32"/>
      <c r="F9" s="32"/>
      <c r="H9" s="32"/>
      <c r="S9" s="413"/>
      <c r="T9" s="413"/>
      <c r="U9" s="413"/>
      <c r="V9" s="413"/>
      <c r="W9" s="413"/>
      <c r="X9" s="413"/>
      <c r="Y9" s="413"/>
    </row>
    <row r="10" spans="2:28" ht="7.5" customHeight="1">
      <c r="B10" s="32"/>
      <c r="C10" s="32"/>
      <c r="F10" s="32"/>
      <c r="H10" s="32"/>
      <c r="S10" s="413"/>
      <c r="T10" s="413"/>
      <c r="U10" s="413"/>
      <c r="V10" s="413"/>
      <c r="W10" s="413"/>
      <c r="X10" s="413"/>
      <c r="Y10" s="413"/>
    </row>
    <row r="11" spans="2:28" ht="7.5" customHeight="1">
      <c r="B11" s="32"/>
      <c r="C11" s="32"/>
      <c r="F11" s="32"/>
      <c r="H11" s="32"/>
      <c r="S11" s="413"/>
      <c r="T11" s="413"/>
      <c r="U11" s="413"/>
      <c r="V11" s="413"/>
      <c r="W11" s="413"/>
      <c r="X11" s="413"/>
      <c r="Y11" s="413"/>
    </row>
    <row r="12" spans="2:28" ht="7.5" customHeight="1">
      <c r="B12" s="32"/>
      <c r="C12" s="32"/>
      <c r="F12" s="32"/>
      <c r="H12" s="32"/>
      <c r="S12" s="413"/>
      <c r="T12" s="413"/>
      <c r="U12" s="413"/>
      <c r="V12" s="413"/>
      <c r="W12" s="413"/>
      <c r="X12" s="413"/>
      <c r="Y12" s="413"/>
    </row>
    <row r="13" spans="2:28" ht="7.5" customHeight="1">
      <c r="B13" s="32"/>
      <c r="C13" s="32"/>
      <c r="F13" s="32"/>
      <c r="H13" s="32"/>
      <c r="S13" s="413"/>
      <c r="T13" s="413"/>
      <c r="U13" s="413"/>
      <c r="V13" s="413"/>
      <c r="W13" s="413"/>
      <c r="X13" s="413"/>
      <c r="Y13" s="413"/>
    </row>
    <row r="14" spans="2:28" ht="7.5" customHeight="1">
      <c r="B14" s="32"/>
      <c r="C14" s="32"/>
      <c r="F14" s="32"/>
      <c r="H14" s="32"/>
      <c r="S14" s="413"/>
      <c r="T14" s="413"/>
      <c r="U14" s="413"/>
      <c r="V14" s="413"/>
      <c r="W14" s="413"/>
      <c r="X14" s="413"/>
      <c r="Y14" s="413"/>
    </row>
    <row r="15" spans="2:28" ht="7.5" customHeight="1">
      <c r="B15" s="32"/>
      <c r="C15" s="32"/>
      <c r="F15" s="32"/>
      <c r="H15" s="32"/>
      <c r="S15" s="413"/>
      <c r="T15" s="413"/>
      <c r="U15" s="413"/>
      <c r="V15" s="413"/>
      <c r="W15" s="413"/>
      <c r="X15" s="413"/>
      <c r="Y15" s="413"/>
    </row>
    <row r="16" spans="2:28" ht="7.5" customHeight="1">
      <c r="B16" s="32"/>
      <c r="C16" s="32"/>
      <c r="F16" s="32"/>
      <c r="H16" s="32"/>
      <c r="S16" s="413"/>
      <c r="T16" s="413"/>
      <c r="U16" s="413"/>
      <c r="V16" s="413"/>
      <c r="W16" s="413"/>
      <c r="X16" s="413"/>
      <c r="Y16" s="413"/>
    </row>
    <row r="17" spans="1:28" s="382" customFormat="1" ht="18.75" customHeight="1">
      <c r="B17" s="400" t="s">
        <v>208</v>
      </c>
      <c r="C17" s="396"/>
      <c r="D17" s="397"/>
      <c r="E17" s="398" t="s">
        <v>207</v>
      </c>
      <c r="F17" s="399"/>
      <c r="G17" s="398" t="s">
        <v>199</v>
      </c>
      <c r="H17" s="399"/>
      <c r="I17" s="398" t="s">
        <v>200</v>
      </c>
      <c r="L17" s="388"/>
      <c r="M17" s="388"/>
      <c r="N17" s="388"/>
      <c r="O17" s="388"/>
      <c r="P17" s="389"/>
      <c r="Q17" s="388"/>
      <c r="R17" s="388"/>
      <c r="S17" s="417"/>
      <c r="T17" s="417"/>
      <c r="U17" s="417"/>
      <c r="V17" s="418"/>
      <c r="W17" s="417"/>
      <c r="X17" s="417"/>
      <c r="Y17" s="417"/>
      <c r="Z17" s="388"/>
      <c r="AA17" s="388"/>
      <c r="AB17" s="389"/>
    </row>
    <row r="18" spans="1:28" ht="6.75" customHeight="1">
      <c r="B18" s="26"/>
      <c r="C18" s="27"/>
      <c r="D18" s="375"/>
      <c r="E18" s="375"/>
      <c r="F18" s="375"/>
      <c r="G18" s="375"/>
      <c r="H18" s="375"/>
      <c r="I18" s="375"/>
      <c r="S18" s="413"/>
      <c r="T18" s="413"/>
      <c r="U18" s="413"/>
      <c r="V18" s="413"/>
      <c r="W18" s="413"/>
      <c r="X18" s="413"/>
      <c r="Y18" s="413"/>
    </row>
    <row r="19" spans="1:28" ht="20.100000000000001" customHeight="1">
      <c r="B19" s="29" t="s">
        <v>49</v>
      </c>
      <c r="C19" s="31"/>
      <c r="D19" s="33"/>
      <c r="E19" s="33">
        <v>6199677</v>
      </c>
      <c r="F19" s="32"/>
      <c r="G19" s="33">
        <v>2441786</v>
      </c>
      <c r="H19" s="32"/>
      <c r="I19" s="33">
        <v>3757862</v>
      </c>
      <c r="K19" s="37"/>
      <c r="S19" s="413"/>
      <c r="T19" s="413"/>
      <c r="U19" s="413"/>
      <c r="V19" s="413"/>
      <c r="W19" s="413"/>
      <c r="X19" s="413"/>
      <c r="Y19" s="413"/>
    </row>
    <row r="20" spans="1:28" ht="20.100000000000001" customHeight="1">
      <c r="B20" s="29" t="s">
        <v>50</v>
      </c>
      <c r="C20" s="31"/>
      <c r="D20" s="33"/>
      <c r="E20" s="33">
        <v>1556965</v>
      </c>
      <c r="F20" s="32"/>
      <c r="G20" s="33">
        <v>1493644</v>
      </c>
      <c r="H20" s="32"/>
      <c r="I20" s="33">
        <v>63312</v>
      </c>
      <c r="K20" s="37"/>
      <c r="S20" s="413"/>
      <c r="T20" s="413"/>
      <c r="U20" s="413"/>
      <c r="V20" s="413"/>
      <c r="W20" s="413"/>
      <c r="X20" s="413"/>
      <c r="Y20" s="413"/>
    </row>
    <row r="21" spans="1:28" ht="20.100000000000001" customHeight="1">
      <c r="B21" s="29" t="s">
        <v>48</v>
      </c>
      <c r="E21" s="33">
        <v>943239</v>
      </c>
      <c r="F21" s="33"/>
      <c r="G21" s="33">
        <v>350983</v>
      </c>
      <c r="I21" s="33">
        <v>592256</v>
      </c>
      <c r="K21" s="37"/>
    </row>
    <row r="22" spans="1:28" ht="20.100000000000001" customHeight="1">
      <c r="B22" s="29" t="s">
        <v>107</v>
      </c>
      <c r="C22" s="31"/>
      <c r="D22" s="33"/>
      <c r="E22" s="33">
        <v>323422</v>
      </c>
      <c r="F22" s="32"/>
      <c r="G22" s="33">
        <v>153474</v>
      </c>
      <c r="H22" s="32"/>
      <c r="I22" s="33">
        <v>169945</v>
      </c>
      <c r="K22" s="37"/>
    </row>
    <row r="23" spans="1:28" ht="20.100000000000001" customHeight="1">
      <c r="B23" s="29" t="s">
        <v>108</v>
      </c>
      <c r="C23" s="31"/>
      <c r="D23" s="33"/>
      <c r="E23" s="33">
        <v>44130</v>
      </c>
      <c r="F23" s="32"/>
      <c r="G23" s="33">
        <v>29075</v>
      </c>
      <c r="H23" s="32"/>
      <c r="I23" s="33">
        <v>15055</v>
      </c>
      <c r="K23" s="37"/>
    </row>
    <row r="24" spans="1:28" ht="5.25" customHeight="1">
      <c r="C24" s="31"/>
      <c r="D24" s="33"/>
      <c r="E24" s="33"/>
      <c r="F24" s="32"/>
      <c r="G24" s="33"/>
      <c r="H24" s="32"/>
      <c r="I24" s="33"/>
      <c r="K24" s="37"/>
    </row>
    <row r="25" spans="1:28" s="382" customFormat="1" ht="24" hidden="1" customHeight="1">
      <c r="B25" s="383" t="s">
        <v>45</v>
      </c>
      <c r="C25" s="384"/>
      <c r="D25" s="384"/>
      <c r="E25" s="384">
        <f>SUM(E19:E24)</f>
        <v>9067433</v>
      </c>
      <c r="F25" s="387"/>
      <c r="G25" s="384">
        <f>SUM(G19:G24)</f>
        <v>4468962</v>
      </c>
      <c r="H25" s="384">
        <f>SUM(H19:H24)</f>
        <v>0</v>
      </c>
      <c r="I25" s="384">
        <f>SUM(I19:I24)</f>
        <v>4598430</v>
      </c>
      <c r="K25" s="385"/>
      <c r="T25" s="406"/>
    </row>
    <row r="26" spans="1:28" ht="9.9499999999999993" customHeight="1">
      <c r="B26" s="436"/>
      <c r="C26" s="436"/>
      <c r="F26" s="32"/>
      <c r="H26" s="32"/>
    </row>
    <row r="27" spans="1:28" ht="50.1" customHeight="1">
      <c r="B27" s="436"/>
      <c r="C27" s="436"/>
      <c r="D27" s="29" t="s">
        <v>128</v>
      </c>
      <c r="E27" s="33"/>
      <c r="F27" s="33"/>
      <c r="G27" s="33"/>
      <c r="H27" s="33"/>
      <c r="I27" s="33"/>
    </row>
    <row r="28" spans="1:28" s="382" customFormat="1" ht="18.75" customHeight="1">
      <c r="C28" s="387"/>
      <c r="D28" s="387"/>
      <c r="E28" s="387"/>
      <c r="F28" s="386"/>
      <c r="G28" s="387"/>
      <c r="H28" s="386"/>
      <c r="I28" s="387"/>
      <c r="L28" s="388"/>
      <c r="M28" s="388"/>
      <c r="N28" s="388"/>
      <c r="O28" s="388"/>
      <c r="P28" s="389"/>
      <c r="Q28" s="388"/>
      <c r="R28" s="388"/>
      <c r="S28" s="388"/>
      <c r="T28" s="405"/>
      <c r="U28" s="388"/>
      <c r="V28" s="389"/>
      <c r="W28" s="388"/>
      <c r="X28" s="388"/>
      <c r="Y28" s="388"/>
      <c r="Z28" s="388"/>
      <c r="AA28" s="388"/>
      <c r="AB28" s="389"/>
    </row>
    <row r="29" spans="1:28">
      <c r="D29" s="34"/>
    </row>
    <row r="30" spans="1:28" s="147" customFormat="1" ht="19.7" customHeight="1">
      <c r="A30" s="254"/>
      <c r="B30" s="400" t="s">
        <v>203</v>
      </c>
      <c r="C30" s="396"/>
      <c r="D30" s="401"/>
      <c r="E30" s="398" t="s">
        <v>207</v>
      </c>
      <c r="F30" s="399"/>
      <c r="G30" s="398" t="s">
        <v>199</v>
      </c>
      <c r="H30" s="399"/>
      <c r="I30" s="398" t="s">
        <v>200</v>
      </c>
      <c r="T30" s="407"/>
    </row>
    <row r="31" spans="1:28" s="157" customFormat="1" ht="24.95" customHeight="1">
      <c r="C31" s="394" t="s">
        <v>52</v>
      </c>
      <c r="D31"/>
      <c r="E31" s="390">
        <v>1481416</v>
      </c>
      <c r="F31" s="390"/>
      <c r="G31" s="390">
        <v>725273</v>
      </c>
      <c r="H31" s="390"/>
      <c r="I31" s="390">
        <v>756141</v>
      </c>
      <c r="K31" s="402"/>
      <c r="T31" s="407"/>
    </row>
    <row r="32" spans="1:28" s="157" customFormat="1" ht="24.95" customHeight="1">
      <c r="C32" s="393" t="s">
        <v>61</v>
      </c>
      <c r="D32"/>
      <c r="E32" s="390">
        <v>281497</v>
      </c>
      <c r="F32" s="390"/>
      <c r="G32" s="390">
        <v>136126</v>
      </c>
      <c r="H32" s="390"/>
      <c r="I32" s="390">
        <v>145371</v>
      </c>
      <c r="T32" s="407"/>
    </row>
    <row r="33" spans="3:20" s="157" customFormat="1" ht="24.95" customHeight="1">
      <c r="C33" s="393" t="s">
        <v>65</v>
      </c>
      <c r="D33"/>
      <c r="E33" s="390">
        <v>270908</v>
      </c>
      <c r="F33" s="390"/>
      <c r="G33" s="390">
        <v>129497</v>
      </c>
      <c r="H33" s="390"/>
      <c r="I33" s="390">
        <v>141402</v>
      </c>
      <c r="T33" s="408">
        <v>1467756</v>
      </c>
    </row>
    <row r="34" spans="3:20" s="157" customFormat="1" ht="24.95" customHeight="1">
      <c r="C34" s="393" t="s">
        <v>178</v>
      </c>
      <c r="D34"/>
      <c r="E34" s="390">
        <v>180940</v>
      </c>
      <c r="F34" s="390"/>
      <c r="G34" s="390">
        <v>91948</v>
      </c>
      <c r="H34" s="390"/>
      <c r="I34" s="390">
        <v>88992</v>
      </c>
      <c r="T34" s="408">
        <v>280326</v>
      </c>
    </row>
    <row r="35" spans="3:20" s="157" customFormat="1" ht="24.95" customHeight="1">
      <c r="C35" s="393" t="s">
        <v>66</v>
      </c>
      <c r="D35"/>
      <c r="E35" s="390">
        <v>326553</v>
      </c>
      <c r="F35" s="390"/>
      <c r="G35" s="390">
        <v>157252</v>
      </c>
      <c r="H35" s="390"/>
      <c r="I35" s="390">
        <v>169298</v>
      </c>
      <c r="T35" s="408">
        <v>270289</v>
      </c>
    </row>
    <row r="36" spans="3:20" s="157" customFormat="1" ht="24.95" customHeight="1">
      <c r="C36" s="393" t="s">
        <v>69</v>
      </c>
      <c r="D36"/>
      <c r="E36" s="390">
        <v>130264</v>
      </c>
      <c r="F36" s="390"/>
      <c r="G36" s="390">
        <v>62764</v>
      </c>
      <c r="H36" s="390"/>
      <c r="I36" s="390">
        <v>67499</v>
      </c>
      <c r="K36" s="159"/>
      <c r="T36" s="408">
        <v>178292</v>
      </c>
    </row>
    <row r="37" spans="3:20" s="157" customFormat="1" ht="24.95" customHeight="1">
      <c r="C37" s="393" t="s">
        <v>70</v>
      </c>
      <c r="D37"/>
      <c r="E37" s="390">
        <v>568076</v>
      </c>
      <c r="F37" s="390"/>
      <c r="G37" s="390">
        <v>263298</v>
      </c>
      <c r="H37" s="390"/>
      <c r="I37" s="390">
        <v>304777</v>
      </c>
      <c r="K37" s="159"/>
      <c r="T37" s="408">
        <v>322017</v>
      </c>
    </row>
    <row r="38" spans="3:20" s="159" customFormat="1" ht="24.95" customHeight="1">
      <c r="C38" s="393" t="s">
        <v>80</v>
      </c>
      <c r="D38"/>
      <c r="E38" s="390">
        <v>363618</v>
      </c>
      <c r="F38" s="390"/>
      <c r="G38" s="390">
        <v>159423</v>
      </c>
      <c r="H38" s="390"/>
      <c r="I38" s="390">
        <v>204195</v>
      </c>
      <c r="T38" s="408">
        <v>129473</v>
      </c>
    </row>
    <row r="39" spans="3:20" s="159" customFormat="1" ht="24.95" customHeight="1">
      <c r="C39" s="393" t="s">
        <v>86</v>
      </c>
      <c r="D39"/>
      <c r="E39" s="390">
        <v>1555602</v>
      </c>
      <c r="F39" s="390"/>
      <c r="G39" s="390">
        <v>805017</v>
      </c>
      <c r="H39" s="390"/>
      <c r="I39" s="390">
        <v>750581</v>
      </c>
      <c r="T39" s="408">
        <v>565026</v>
      </c>
    </row>
    <row r="40" spans="3:20" s="159" customFormat="1" ht="24.95" customHeight="1">
      <c r="C40" s="393" t="s">
        <v>89</v>
      </c>
      <c r="D40"/>
      <c r="E40" s="390">
        <v>925516</v>
      </c>
      <c r="F40" s="390"/>
      <c r="G40" s="390">
        <v>457103</v>
      </c>
      <c r="H40" s="390"/>
      <c r="I40" s="390">
        <v>468408</v>
      </c>
      <c r="T40" s="408">
        <v>360756</v>
      </c>
    </row>
    <row r="41" spans="3:20" s="159" customFormat="1" ht="24.95" customHeight="1">
      <c r="C41" s="393" t="s">
        <v>93</v>
      </c>
      <c r="D41"/>
      <c r="E41" s="390">
        <v>218398</v>
      </c>
      <c r="F41" s="390"/>
      <c r="G41" s="390">
        <v>100660</v>
      </c>
      <c r="H41" s="390"/>
      <c r="I41" s="390">
        <v>117738</v>
      </c>
      <c r="T41" s="408">
        <v>1542221</v>
      </c>
    </row>
    <row r="42" spans="3:20" s="159" customFormat="1" ht="24.95" customHeight="1">
      <c r="C42" s="393" t="s">
        <v>96</v>
      </c>
      <c r="D42"/>
      <c r="E42" s="390">
        <v>682299</v>
      </c>
      <c r="F42" s="390"/>
      <c r="G42" s="390">
        <v>344592</v>
      </c>
      <c r="H42" s="390"/>
      <c r="I42" s="390">
        <v>337704</v>
      </c>
      <c r="T42" s="408">
        <v>917315</v>
      </c>
    </row>
    <row r="43" spans="3:20" s="159" customFormat="1" ht="24.95" customHeight="1">
      <c r="C43" s="393" t="s">
        <v>99</v>
      </c>
      <c r="D43"/>
      <c r="E43" s="390">
        <v>1120449</v>
      </c>
      <c r="F43" s="390"/>
      <c r="G43" s="390">
        <v>569588</v>
      </c>
      <c r="H43" s="390"/>
      <c r="I43" s="390">
        <v>550849</v>
      </c>
      <c r="T43" s="408">
        <v>217095</v>
      </c>
    </row>
    <row r="44" spans="3:20" s="159" customFormat="1" ht="24.95" customHeight="1">
      <c r="C44" s="393" t="s">
        <v>100</v>
      </c>
      <c r="D44"/>
      <c r="E44" s="390">
        <v>232278</v>
      </c>
      <c r="F44" s="390"/>
      <c r="G44" s="390">
        <v>111701</v>
      </c>
      <c r="H44" s="390"/>
      <c r="I44" s="390">
        <v>120577</v>
      </c>
      <c r="T44" s="408">
        <v>679402</v>
      </c>
    </row>
    <row r="45" spans="3:20" s="159" customFormat="1" ht="24.95" customHeight="1">
      <c r="C45" s="393" t="s">
        <v>101</v>
      </c>
      <c r="D45"/>
      <c r="E45" s="390">
        <v>130257</v>
      </c>
      <c r="F45" s="390"/>
      <c r="G45" s="390">
        <v>62676</v>
      </c>
      <c r="H45" s="390"/>
      <c r="I45" s="390">
        <v>67581</v>
      </c>
      <c r="T45" s="408">
        <v>1105001</v>
      </c>
    </row>
    <row r="46" spans="3:20" s="159" customFormat="1" ht="24.95" customHeight="1">
      <c r="C46" s="393" t="s">
        <v>160</v>
      </c>
      <c r="D46"/>
      <c r="E46" s="390">
        <v>517236</v>
      </c>
      <c r="F46" s="390"/>
      <c r="G46" s="390">
        <v>252171</v>
      </c>
      <c r="H46" s="390"/>
      <c r="I46" s="390">
        <v>265064</v>
      </c>
      <c r="T46" s="408">
        <v>230177</v>
      </c>
    </row>
    <row r="47" spans="3:20" s="159" customFormat="1" ht="24.95" customHeight="1">
      <c r="C47" s="393" t="s">
        <v>156</v>
      </c>
      <c r="D47"/>
      <c r="E47" s="390">
        <v>65570</v>
      </c>
      <c r="F47" s="390"/>
      <c r="G47" s="390">
        <v>31550</v>
      </c>
      <c r="H47" s="390"/>
      <c r="I47" s="390">
        <v>34020</v>
      </c>
      <c r="T47" s="408">
        <v>129080</v>
      </c>
    </row>
    <row r="48" spans="3:20" s="159" customFormat="1" ht="24.95" customHeight="1">
      <c r="C48" s="393" t="s">
        <v>204</v>
      </c>
      <c r="D48"/>
      <c r="E48" s="390">
        <v>8492</v>
      </c>
      <c r="F48" s="390"/>
      <c r="G48" s="390">
        <v>4277</v>
      </c>
      <c r="H48" s="390"/>
      <c r="I48" s="390">
        <v>4215</v>
      </c>
      <c r="T48" s="408">
        <v>514162</v>
      </c>
    </row>
    <row r="49" spans="2:20" s="159" customFormat="1" ht="24.95" customHeight="1">
      <c r="C49" s="393" t="s">
        <v>205</v>
      </c>
      <c r="D49"/>
      <c r="E49" s="390">
        <v>8064</v>
      </c>
      <c r="F49" s="390"/>
      <c r="G49" s="390">
        <v>4046</v>
      </c>
      <c r="H49" s="390"/>
      <c r="I49" s="390">
        <v>4018</v>
      </c>
      <c r="K49" s="147"/>
      <c r="T49" s="408">
        <v>65074</v>
      </c>
    </row>
    <row r="50" spans="2:20" s="159" customFormat="1" ht="17.25" customHeight="1">
      <c r="B50" s="391"/>
      <c r="C50" s="391"/>
      <c r="D50"/>
      <c r="E50" s="390"/>
      <c r="F50" s="390"/>
      <c r="G50" s="390"/>
      <c r="H50" s="390"/>
      <c r="I50" s="390"/>
      <c r="T50" s="408">
        <v>8388</v>
      </c>
    </row>
    <row r="51" spans="2:20" s="147" customFormat="1" ht="18.600000000000001" customHeight="1">
      <c r="C51" s="395" t="s">
        <v>45</v>
      </c>
      <c r="E51" s="392">
        <f>$E$4</f>
        <v>9067433</v>
      </c>
      <c r="F51" s="426">
        <v>0.4922996311893304</v>
      </c>
      <c r="G51" s="392">
        <f>$G$4</f>
        <v>4468962</v>
      </c>
      <c r="H51" s="426">
        <v>0.50770502733165346</v>
      </c>
      <c r="I51" s="392">
        <f>$I$4</f>
        <v>4598430</v>
      </c>
      <c r="T51" s="408">
        <v>7802</v>
      </c>
    </row>
    <row r="52" spans="2:20">
      <c r="E52" s="33"/>
      <c r="F52" s="33"/>
      <c r="G52" s="33"/>
      <c r="H52" s="33"/>
      <c r="I52" s="33"/>
      <c r="T52" s="403">
        <f>SUM(T33:T51)</f>
        <v>8989652</v>
      </c>
    </row>
    <row r="55" spans="2:20" ht="18">
      <c r="B55" s="409" t="s">
        <v>209</v>
      </c>
    </row>
    <row r="56" spans="2:20" ht="18">
      <c r="B56" s="409" t="s">
        <v>210</v>
      </c>
    </row>
    <row r="79" spans="3:4">
      <c r="C79" s="394"/>
      <c r="D79"/>
    </row>
    <row r="80" spans="3:4">
      <c r="C80" s="393"/>
      <c r="D80"/>
    </row>
    <row r="81" spans="3:4">
      <c r="C81" s="393"/>
      <c r="D81"/>
    </row>
    <row r="82" spans="3:4">
      <c r="C82" s="393"/>
      <c r="D82"/>
    </row>
    <row r="83" spans="3:4">
      <c r="C83" s="393"/>
      <c r="D83"/>
    </row>
    <row r="84" spans="3:4">
      <c r="C84" s="393"/>
      <c r="D84"/>
    </row>
    <row r="85" spans="3:4">
      <c r="C85" s="393"/>
      <c r="D85"/>
    </row>
    <row r="86" spans="3:4">
      <c r="C86" s="393"/>
      <c r="D86"/>
    </row>
    <row r="87" spans="3:4">
      <c r="C87" s="393"/>
      <c r="D87"/>
    </row>
    <row r="88" spans="3:4">
      <c r="C88" s="393"/>
      <c r="D88"/>
    </row>
    <row r="89" spans="3:4">
      <c r="C89" s="393"/>
      <c r="D89"/>
    </row>
    <row r="90" spans="3:4">
      <c r="C90" s="393"/>
      <c r="D90"/>
    </row>
    <row r="91" spans="3:4">
      <c r="C91" s="393"/>
      <c r="D91"/>
    </row>
    <row r="92" spans="3:4">
      <c r="C92" s="393"/>
      <c r="D92"/>
    </row>
    <row r="93" spans="3:4">
      <c r="C93" s="393"/>
      <c r="D93"/>
    </row>
    <row r="94" spans="3:4">
      <c r="C94" s="393"/>
      <c r="D94"/>
    </row>
    <row r="95" spans="3:4">
      <c r="C95" s="393"/>
      <c r="D95"/>
    </row>
    <row r="96" spans="3:4">
      <c r="C96" s="393"/>
      <c r="D96"/>
    </row>
    <row r="97" spans="3:4">
      <c r="C97" s="393"/>
      <c r="D97"/>
    </row>
  </sheetData>
  <mergeCells count="4">
    <mergeCell ref="B7:C7"/>
    <mergeCell ref="B27:C27"/>
    <mergeCell ref="B26:C26"/>
    <mergeCell ref="B1:K1"/>
  </mergeCells>
  <hyperlinks>
    <hyperlink ref="P1" location="Indice!A1" display="Volver al índice" xr:uid="{9E67ABC7-7727-4754-BEE9-14DAB5E7E186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3:J176"/>
  <sheetViews>
    <sheetView showGridLines="0" showRowColHeaders="0" zoomScaleNormal="100" workbookViewId="0">
      <selection activeCell="L21" sqref="L21"/>
    </sheetView>
  </sheetViews>
  <sheetFormatPr baseColWidth="10" defaultRowHeight="12.75"/>
  <cols>
    <col min="1" max="1" width="3.28515625" style="18" customWidth="1"/>
    <col min="2" max="3" width="11.42578125" style="18"/>
    <col min="4" max="4" width="11.42578125" style="18" customWidth="1"/>
    <col min="5" max="16384" width="11.42578125" style="18"/>
  </cols>
  <sheetData>
    <row r="3" spans="1:10">
      <c r="C3" s="19"/>
    </row>
    <row r="6" spans="1:10" ht="35.25" customHeight="1">
      <c r="J6" s="7"/>
    </row>
    <row r="7" spans="1:10" ht="18.75">
      <c r="B7" s="428" t="s">
        <v>161</v>
      </c>
      <c r="C7" s="428"/>
      <c r="D7" s="428"/>
      <c r="E7" s="428"/>
      <c r="F7" s="428"/>
      <c r="G7" s="428"/>
      <c r="H7" s="428"/>
      <c r="I7" s="428"/>
    </row>
    <row r="8" spans="1:10" ht="24.95" customHeight="1">
      <c r="B8" s="20"/>
      <c r="C8" s="20"/>
      <c r="D8" s="20"/>
      <c r="E8" s="20"/>
      <c r="F8" s="21"/>
      <c r="G8" s="21"/>
      <c r="H8" s="22"/>
      <c r="I8" s="22"/>
    </row>
    <row r="9" spans="1:10" s="21" customFormat="1" ht="24" customHeight="1">
      <c r="B9" s="7" t="s">
        <v>177</v>
      </c>
      <c r="C9" s="7"/>
      <c r="D9" s="23"/>
      <c r="E9" s="20"/>
      <c r="H9" s="22"/>
      <c r="I9" s="22"/>
    </row>
    <row r="10" spans="1:10" s="21" customFormat="1" ht="24" customHeight="1">
      <c r="B10" s="7" t="s">
        <v>170</v>
      </c>
      <c r="C10" s="7"/>
      <c r="D10" s="7"/>
      <c r="E10" s="7"/>
      <c r="F10" s="7"/>
      <c r="G10" s="7"/>
      <c r="H10" s="24"/>
      <c r="I10" s="22"/>
    </row>
    <row r="11" spans="1:10" s="21" customFormat="1" ht="24" customHeight="1">
      <c r="A11" s="242"/>
      <c r="B11" s="7" t="s">
        <v>176</v>
      </c>
      <c r="C11" s="243"/>
      <c r="D11" s="243"/>
      <c r="E11" s="243"/>
      <c r="F11" s="243"/>
      <c r="G11" s="243"/>
      <c r="H11" s="22"/>
      <c r="I11" s="22"/>
    </row>
    <row r="12" spans="1:10" s="21" customFormat="1" ht="24" customHeight="1">
      <c r="B12" s="7" t="s">
        <v>164</v>
      </c>
      <c r="C12" s="7"/>
      <c r="D12" s="7"/>
      <c r="E12" s="7"/>
      <c r="H12" s="22"/>
      <c r="I12" s="22"/>
    </row>
    <row r="13" spans="1:10" s="21" customFormat="1" ht="24" customHeight="1">
      <c r="B13" s="7" t="s">
        <v>163</v>
      </c>
      <c r="C13" s="7"/>
      <c r="D13" s="7"/>
      <c r="E13" s="7"/>
      <c r="F13" s="7"/>
      <c r="H13" s="22"/>
      <c r="I13" s="22"/>
    </row>
    <row r="14" spans="1:10" s="21" customFormat="1" ht="24" customHeight="1">
      <c r="B14" s="7" t="s">
        <v>165</v>
      </c>
      <c r="C14" s="7"/>
      <c r="D14" s="7"/>
      <c r="E14" s="7"/>
      <c r="H14" s="22"/>
      <c r="I14" s="22"/>
    </row>
    <row r="15" spans="1:10" s="21" customFormat="1" ht="24" customHeight="1">
      <c r="B15" s="7" t="s">
        <v>167</v>
      </c>
      <c r="C15" s="7"/>
      <c r="D15" s="7"/>
      <c r="E15" s="7"/>
      <c r="H15" s="22"/>
      <c r="I15" s="22"/>
    </row>
    <row r="16" spans="1:10" s="21" customFormat="1" ht="24" customHeight="1">
      <c r="B16" s="7" t="s">
        <v>166</v>
      </c>
      <c r="C16" s="7"/>
      <c r="D16" s="7"/>
      <c r="E16" s="7"/>
      <c r="H16" s="22"/>
      <c r="I16" s="22"/>
    </row>
    <row r="17" spans="2:9" s="21" customFormat="1" ht="24" customHeight="1">
      <c r="B17" s="7" t="s">
        <v>168</v>
      </c>
      <c r="C17" s="7"/>
      <c r="D17" s="7"/>
      <c r="E17" s="7"/>
      <c r="F17" s="7"/>
      <c r="G17" s="7"/>
      <c r="H17" s="24"/>
      <c r="I17" s="24"/>
    </row>
    <row r="18" spans="2:9" s="21" customFormat="1" ht="24" customHeight="1">
      <c r="B18" s="7" t="s">
        <v>169</v>
      </c>
      <c r="C18" s="7"/>
      <c r="D18" s="7"/>
      <c r="E18" s="7"/>
      <c r="F18" s="7"/>
      <c r="G18" s="7"/>
      <c r="H18" s="24"/>
      <c r="I18" s="22"/>
    </row>
    <row r="19" spans="2:9" s="21" customFormat="1" ht="24" customHeight="1">
      <c r="B19" s="7" t="s">
        <v>171</v>
      </c>
      <c r="C19" s="7"/>
      <c r="D19" s="7"/>
      <c r="E19" s="7"/>
      <c r="F19" s="7"/>
      <c r="H19" s="22"/>
      <c r="I19" s="22"/>
    </row>
    <row r="20" spans="2:9" s="21" customFormat="1" ht="24" customHeight="1">
      <c r="B20" s="7" t="s">
        <v>172</v>
      </c>
      <c r="C20" s="7"/>
      <c r="D20" s="7"/>
      <c r="E20" s="7"/>
      <c r="H20" s="22"/>
      <c r="I20" s="22"/>
    </row>
    <row r="21" spans="2:9" ht="20.100000000000001" customHeight="1">
      <c r="B21" s="7" t="s">
        <v>187</v>
      </c>
      <c r="C21" s="7"/>
      <c r="D21" s="7"/>
      <c r="E21" s="7"/>
      <c r="F21" s="7"/>
      <c r="G21" s="7"/>
    </row>
    <row r="22" spans="2:9" ht="20.100000000000001" customHeight="1">
      <c r="B22" s="243" t="s">
        <v>198</v>
      </c>
      <c r="C22" s="7"/>
      <c r="D22" s="7"/>
      <c r="E22" s="7"/>
      <c r="F22" s="7"/>
      <c r="G22" s="7"/>
    </row>
    <row r="23" spans="2:9" ht="20.100000000000001" customHeight="1">
      <c r="B23" s="7"/>
      <c r="C23" s="25"/>
    </row>
    <row r="24" spans="2:9" ht="20.100000000000001" customHeight="1"/>
    <row r="25" spans="2:9" ht="20.100000000000001" customHeight="1"/>
    <row r="26" spans="2:9" ht="20.100000000000001" customHeight="1"/>
    <row r="27" spans="2:9" ht="20.100000000000001" customHeight="1"/>
    <row r="28" spans="2:9" ht="20.100000000000001" customHeight="1"/>
    <row r="29" spans="2:9" ht="20.100000000000001" customHeight="1"/>
    <row r="30" spans="2:9" ht="20.100000000000001" customHeight="1"/>
    <row r="31" spans="2:9" ht="20.100000000000001" customHeight="1"/>
    <row r="32" spans="2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 xr:uid="{00000000-0004-0000-0100-000000000000}"/>
    <hyperlink ref="B12:E12" location="'Nº pens. por clases'!A1" display="Número de pensiones (por clase de pensión)" xr:uid="{00000000-0004-0000-0100-000001000000}"/>
    <hyperlink ref="B13:F13" location="'Importe €'!A1" display="Importe mensual de la nómina (por clase de pensión)" xr:uid="{00000000-0004-0000-0100-000002000000}"/>
    <hyperlink ref="B14:E14" location="'P. Media €'!A1" display="Pensión media mensual (por clase de pensión)" xr:uid="{00000000-0004-0000-0100-000003000000}"/>
    <hyperlink ref="B15:E15" location="'Pensiones - mínimos'!A1" display="Pensiones en vigor(complementadas a mínimos)" xr:uid="{00000000-0004-0000-0100-000004000000}"/>
    <hyperlink ref="B16:E16" location="'Pensión media (nuevas altas)'!A1" display="Evolución de la pensión media (nuevas altas)" xr:uid="{00000000-0004-0000-0100-000005000000}"/>
    <hyperlink ref="B17:I17" location="'Número pensiones (IP-J-V)'!A1" display="Número de pensiones y pensión media (Incapacidad Permanente, Jubilación y Viudedad)" xr:uid="{00000000-0004-0000-0100-000006000000}"/>
    <hyperlink ref="B18:H18" location="'Número pensiones (O-FM)'!A1" display="Número de pensiones y pensión media (Orfandad y Favor de Familiares)" xr:uid="{00000000-0004-0000-0100-000007000000}"/>
    <hyperlink ref="B19:F19" location="'Evolución y pensión media'!A1" display="Evolución del número de pensiones y de la pensión media." xr:uid="{00000000-0004-0000-0100-000008000000}"/>
    <hyperlink ref="B20:E20" location="'Minimos prov'!A1" display="Pensiones con complemento a mínimos." xr:uid="{00000000-0004-0000-0100-000009000000}"/>
    <hyperlink ref="B9" location="Portada!A1" display="Portada" xr:uid="{00000000-0004-0000-0100-00000A000000}"/>
    <hyperlink ref="B11:G11" location="'Clase, género y edad'!A1" display="Pensiones en vigor por clase, género y grupos de edad. Total sistema." xr:uid="{00000000-0004-0000-0100-00000B000000}"/>
    <hyperlink ref="B21:E21" location="'Brecha de Género'!A1" display="Pensiones con complemento de brecha de género" xr:uid="{00000000-0004-0000-0100-00000C000000}"/>
    <hyperlink ref="B22:E22" location="'Brecha de Género'!A1" display="Pensiones con complemento de brecha de género" xr:uid="{F334B723-E151-4C9E-B5B6-E5E0C7082D7C}"/>
    <hyperlink ref="B22" location="Pensionistas!A1" display="Pensionistas" xr:uid="{4D12A902-2AB9-42BC-8DEA-64D4878C029E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B1:AN79"/>
  <sheetViews>
    <sheetView showGridLines="0" showRowColHeaders="0" showZeros="0" showOutlineSymbols="0" zoomScaleNormal="100" workbookViewId="0">
      <selection activeCell="Y36" sqref="Y36"/>
    </sheetView>
  </sheetViews>
  <sheetFormatPr baseColWidth="10" defaultColWidth="11.5703125" defaultRowHeight="15.75"/>
  <cols>
    <col min="1" max="1" width="2.85546875" style="29" customWidth="1"/>
    <col min="2" max="2" width="10.42578125" style="29" customWidth="1"/>
    <col min="3" max="3" width="26" style="29" customWidth="1"/>
    <col min="4" max="4" width="2" style="29" customWidth="1"/>
    <col min="5" max="5" width="12.7109375" style="29" customWidth="1"/>
    <col min="6" max="6" width="1.140625" style="29" customWidth="1"/>
    <col min="7" max="7" width="11.5703125" style="29" customWidth="1"/>
    <col min="8" max="8" width="1.140625" style="29" customWidth="1"/>
    <col min="9" max="9" width="10.42578125" style="29" customWidth="1"/>
    <col min="10" max="10" width="1.140625" style="29" customWidth="1"/>
    <col min="11" max="11" width="12.7109375" style="29" customWidth="1"/>
    <col min="12" max="12" width="1.140625" style="29" customWidth="1"/>
    <col min="13" max="13" width="11.5703125" style="29" customWidth="1"/>
    <col min="14" max="14" width="1.140625" style="29" customWidth="1"/>
    <col min="15" max="15" width="10.42578125" style="29" customWidth="1"/>
    <col min="16" max="16" width="1.140625" style="29" customWidth="1"/>
    <col min="17" max="17" width="12.7109375" style="29" customWidth="1"/>
    <col min="18" max="18" width="1.140625" style="29" customWidth="1"/>
    <col min="19" max="19" width="11.5703125" style="29" customWidth="1"/>
    <col min="20" max="20" width="1.140625" style="29" customWidth="1"/>
    <col min="21" max="21" width="10.42578125" style="29" customWidth="1"/>
    <col min="22" max="22" width="3.28515625" style="29" customWidth="1"/>
    <col min="23" max="23" width="8.85546875" style="29" customWidth="1"/>
    <col min="24" max="28" width="11.28515625" style="29" customWidth="1"/>
    <col min="29" max="16384" width="11.5703125" style="29"/>
  </cols>
  <sheetData>
    <row r="1" spans="2:40" ht="65.849999999999994" customHeight="1">
      <c r="B1" s="26" t="s">
        <v>216</v>
      </c>
      <c r="C1" s="27"/>
      <c r="D1" s="27"/>
      <c r="E1" s="27"/>
      <c r="F1" s="27"/>
      <c r="G1" s="27"/>
      <c r="H1" s="27"/>
      <c r="I1" s="27"/>
      <c r="J1" s="27"/>
      <c r="K1" s="27"/>
      <c r="L1" s="28"/>
      <c r="M1" s="27"/>
      <c r="N1" s="28"/>
      <c r="O1" s="27"/>
      <c r="P1" s="27"/>
      <c r="Q1" s="27"/>
      <c r="R1" s="28"/>
      <c r="S1" s="27"/>
      <c r="T1" s="28"/>
      <c r="U1" s="27"/>
      <c r="W1" s="7" t="s">
        <v>173</v>
      </c>
    </row>
    <row r="2" spans="2:40" ht="39.950000000000003" customHeight="1">
      <c r="B2" s="26" t="s">
        <v>133</v>
      </c>
      <c r="C2" s="27"/>
      <c r="D2" s="27"/>
      <c r="E2" s="27"/>
      <c r="F2" s="27"/>
      <c r="G2" s="27"/>
      <c r="H2" s="27"/>
      <c r="I2" s="27"/>
      <c r="J2" s="27"/>
      <c r="K2" s="27"/>
      <c r="L2" s="28"/>
      <c r="M2" s="27"/>
      <c r="N2" s="28"/>
      <c r="O2" s="27"/>
      <c r="P2" s="27"/>
      <c r="Q2" s="27"/>
      <c r="R2" s="28"/>
      <c r="S2" s="27"/>
      <c r="T2" s="28"/>
      <c r="U2" s="27"/>
    </row>
    <row r="3" spans="2:40" ht="43.15" customHeight="1">
      <c r="B3" s="30" t="s">
        <v>134</v>
      </c>
      <c r="C3" s="30"/>
      <c r="D3" s="30"/>
      <c r="E3" s="30"/>
      <c r="F3" s="30"/>
      <c r="G3" s="30"/>
      <c r="H3" s="30"/>
      <c r="I3" s="30"/>
      <c r="J3" s="30"/>
      <c r="K3" s="30"/>
      <c r="L3" s="349"/>
      <c r="M3" s="30"/>
      <c r="N3" s="349"/>
      <c r="O3" s="30"/>
      <c r="P3" s="30"/>
      <c r="Q3" s="30"/>
      <c r="R3" s="349"/>
      <c r="S3" s="30"/>
      <c r="T3" s="349"/>
      <c r="U3" s="30"/>
    </row>
    <row r="4" spans="2:40" ht="27.95" customHeight="1">
      <c r="B4" s="430" t="s">
        <v>135</v>
      </c>
      <c r="C4" s="430"/>
      <c r="D4" s="340"/>
      <c r="E4" s="431" t="s">
        <v>136</v>
      </c>
      <c r="F4" s="431"/>
      <c r="G4" s="431"/>
      <c r="H4" s="431"/>
      <c r="I4" s="431"/>
      <c r="J4" s="340"/>
      <c r="K4" s="431" t="s">
        <v>49</v>
      </c>
      <c r="L4" s="431"/>
      <c r="M4" s="431"/>
      <c r="N4" s="431"/>
      <c r="O4" s="431"/>
      <c r="P4" s="340"/>
      <c r="Q4" s="431" t="s">
        <v>50</v>
      </c>
      <c r="R4" s="431"/>
      <c r="S4" s="431"/>
      <c r="T4" s="431"/>
      <c r="U4" s="431"/>
    </row>
    <row r="5" spans="2:40" ht="4.5" customHeight="1">
      <c r="B5" s="245"/>
      <c r="C5" s="245"/>
      <c r="D5" s="244"/>
      <c r="E5" s="245"/>
      <c r="F5" s="341"/>
      <c r="G5" s="341"/>
      <c r="H5" s="341"/>
      <c r="I5" s="341"/>
      <c r="J5" s="245"/>
      <c r="K5" s="245"/>
      <c r="L5" s="341"/>
      <c r="M5" s="341"/>
      <c r="N5" s="341"/>
      <c r="O5" s="341"/>
      <c r="P5" s="245"/>
      <c r="Q5" s="245"/>
      <c r="R5" s="341"/>
      <c r="S5" s="341"/>
      <c r="T5" s="341"/>
      <c r="U5" s="341"/>
    </row>
    <row r="6" spans="2:40" ht="27.95" customHeight="1">
      <c r="B6" s="342" t="s">
        <v>137</v>
      </c>
      <c r="C6" s="343"/>
      <c r="D6" s="209"/>
      <c r="E6" s="344" t="s">
        <v>7</v>
      </c>
      <c r="F6" s="345"/>
      <c r="G6" s="344" t="s">
        <v>138</v>
      </c>
      <c r="H6" s="345"/>
      <c r="I6" s="344" t="s">
        <v>139</v>
      </c>
      <c r="J6" s="346"/>
      <c r="K6" s="344" t="s">
        <v>7</v>
      </c>
      <c r="L6" s="345"/>
      <c r="M6" s="344" t="s">
        <v>138</v>
      </c>
      <c r="N6" s="345"/>
      <c r="O6" s="344" t="s">
        <v>139</v>
      </c>
      <c r="P6" s="346"/>
      <c r="Q6" s="344" t="s">
        <v>7</v>
      </c>
      <c r="R6" s="345"/>
      <c r="S6" s="344" t="s">
        <v>138</v>
      </c>
      <c r="T6" s="345"/>
      <c r="U6" s="344" t="s">
        <v>139</v>
      </c>
    </row>
    <row r="7" spans="2:40" ht="9.9499999999999993" customHeight="1">
      <c r="L7" s="347"/>
      <c r="N7" s="347"/>
      <c r="R7" s="347"/>
      <c r="T7" s="347"/>
    </row>
    <row r="8" spans="2:40" ht="18.95" customHeight="1">
      <c r="B8" s="29" t="s">
        <v>140</v>
      </c>
      <c r="C8" s="31"/>
      <c r="D8" s="32"/>
      <c r="E8" s="33">
        <v>725132</v>
      </c>
      <c r="F8" s="33"/>
      <c r="G8" s="33">
        <v>828517.40228999953</v>
      </c>
      <c r="H8" s="33"/>
      <c r="I8" s="34">
        <v>1142.574596473469</v>
      </c>
      <c r="J8" s="32"/>
      <c r="K8" s="33">
        <v>4615788</v>
      </c>
      <c r="L8" s="35"/>
      <c r="M8" s="33">
        <v>7052025.1910900008</v>
      </c>
      <c r="N8" s="35"/>
      <c r="O8" s="34">
        <v>1527.8052612230026</v>
      </c>
      <c r="P8" s="32"/>
      <c r="Q8" s="33">
        <v>1746064</v>
      </c>
      <c r="R8" s="35"/>
      <c r="S8" s="33">
        <v>1576333.7315000005</v>
      </c>
      <c r="T8" s="35"/>
      <c r="U8" s="34">
        <v>902.79264190774245</v>
      </c>
      <c r="V8" s="34"/>
      <c r="W8" s="34"/>
      <c r="X8" s="228"/>
      <c r="Y8" s="228"/>
      <c r="Z8" s="228"/>
      <c r="AA8" s="228"/>
      <c r="AB8" s="229"/>
      <c r="AC8" s="228"/>
      <c r="AD8" s="228"/>
      <c r="AE8" s="228"/>
      <c r="AF8" s="228"/>
      <c r="AG8" s="228"/>
      <c r="AH8" s="229"/>
      <c r="AI8" s="228"/>
      <c r="AJ8" s="228"/>
      <c r="AK8" s="228"/>
      <c r="AL8" s="228"/>
      <c r="AM8" s="228"/>
      <c r="AN8" s="229"/>
    </row>
    <row r="9" spans="2:40" ht="27.95" customHeight="1">
      <c r="B9" s="29" t="s">
        <v>141</v>
      </c>
      <c r="C9" s="31"/>
      <c r="D9" s="32"/>
      <c r="E9" s="33">
        <v>113679</v>
      </c>
      <c r="F9" s="33"/>
      <c r="G9" s="33">
        <v>96911.704889999994</v>
      </c>
      <c r="H9" s="33"/>
      <c r="I9" s="34">
        <v>852.50314385242655</v>
      </c>
      <c r="J9" s="32"/>
      <c r="K9" s="33">
        <v>1327107</v>
      </c>
      <c r="L9" s="35"/>
      <c r="M9" s="33">
        <v>1208912.7944</v>
      </c>
      <c r="N9" s="35"/>
      <c r="O9" s="34">
        <v>910.93845062982871</v>
      </c>
      <c r="P9" s="32"/>
      <c r="Q9" s="33">
        <v>466946</v>
      </c>
      <c r="R9" s="35"/>
      <c r="S9" s="33">
        <v>285551.56939999998</v>
      </c>
      <c r="T9" s="35"/>
      <c r="U9" s="34">
        <v>611.53017565200253</v>
      </c>
      <c r="V9" s="34"/>
      <c r="W9" s="34"/>
      <c r="X9" s="228"/>
      <c r="Y9" s="228"/>
      <c r="Z9" s="228"/>
      <c r="AA9" s="228"/>
      <c r="AB9" s="229"/>
      <c r="AC9" s="228"/>
      <c r="AD9" s="228"/>
      <c r="AE9" s="228"/>
      <c r="AF9" s="228"/>
      <c r="AG9" s="228"/>
      <c r="AH9" s="229"/>
      <c r="AI9" s="228"/>
      <c r="AJ9" s="228"/>
      <c r="AK9" s="228"/>
      <c r="AL9" s="228"/>
      <c r="AM9" s="228"/>
      <c r="AN9" s="229"/>
    </row>
    <row r="10" spans="2:40" ht="27.95" customHeight="1">
      <c r="B10" s="29" t="s">
        <v>142</v>
      </c>
      <c r="C10" s="31"/>
      <c r="D10" s="32"/>
      <c r="E10" s="33">
        <v>6696</v>
      </c>
      <c r="F10" s="33"/>
      <c r="G10" s="33">
        <v>7569.3787199999979</v>
      </c>
      <c r="H10" s="33"/>
      <c r="I10" s="34">
        <v>1130.4329032258061</v>
      </c>
      <c r="J10" s="32"/>
      <c r="K10" s="33">
        <v>65618</v>
      </c>
      <c r="L10" s="35"/>
      <c r="M10" s="33">
        <v>99654.624390000041</v>
      </c>
      <c r="N10" s="35"/>
      <c r="O10" s="34">
        <v>1518.7086529610785</v>
      </c>
      <c r="P10" s="32"/>
      <c r="Q10" s="33">
        <v>40595</v>
      </c>
      <c r="R10" s="35"/>
      <c r="S10" s="33">
        <v>34014.26586</v>
      </c>
      <c r="T10" s="35"/>
      <c r="U10" s="34">
        <v>837.89298829905158</v>
      </c>
      <c r="V10" s="34"/>
      <c r="W10" s="34"/>
      <c r="X10" s="228"/>
      <c r="Y10" s="228"/>
      <c r="Z10" s="228"/>
      <c r="AA10" s="228"/>
      <c r="AB10" s="229"/>
      <c r="AC10" s="228"/>
      <c r="AD10" s="228"/>
      <c r="AE10" s="228"/>
      <c r="AF10" s="228"/>
      <c r="AG10" s="228"/>
      <c r="AH10" s="229"/>
      <c r="AI10" s="228"/>
      <c r="AJ10" s="228"/>
      <c r="AK10" s="228"/>
      <c r="AL10" s="228"/>
      <c r="AM10" s="228"/>
      <c r="AN10" s="229"/>
    </row>
    <row r="11" spans="2:40" ht="27.95" customHeight="1">
      <c r="B11" s="29" t="s">
        <v>143</v>
      </c>
      <c r="C11" s="31"/>
      <c r="D11" s="32"/>
      <c r="E11" s="33">
        <v>1975</v>
      </c>
      <c r="F11" s="33"/>
      <c r="G11" s="33">
        <v>3676.3952199999999</v>
      </c>
      <c r="H11" s="33"/>
      <c r="I11" s="34">
        <v>1861.4659341772151</v>
      </c>
      <c r="J11" s="32"/>
      <c r="K11" s="33">
        <v>35153</v>
      </c>
      <c r="L11" s="35"/>
      <c r="M11" s="33">
        <v>93750.149949999992</v>
      </c>
      <c r="N11" s="35"/>
      <c r="O11" s="34">
        <v>2666.9174736153382</v>
      </c>
      <c r="P11" s="32"/>
      <c r="Q11" s="33">
        <v>20398</v>
      </c>
      <c r="R11" s="35"/>
      <c r="S11" s="33">
        <v>25557.73576</v>
      </c>
      <c r="T11" s="35"/>
      <c r="U11" s="34">
        <v>1252.9530228453768</v>
      </c>
      <c r="V11" s="34"/>
      <c r="W11" s="34"/>
      <c r="X11" s="228"/>
      <c r="Y11" s="228"/>
      <c r="Z11" s="228"/>
      <c r="AA11" s="228"/>
      <c r="AB11" s="229"/>
      <c r="AC11" s="228"/>
      <c r="AD11" s="228"/>
      <c r="AE11" s="228"/>
      <c r="AF11" s="228"/>
      <c r="AG11" s="228"/>
      <c r="AH11" s="229"/>
      <c r="AI11" s="228"/>
      <c r="AJ11" s="228"/>
      <c r="AK11" s="228"/>
      <c r="AL11" s="228"/>
      <c r="AM11" s="228"/>
      <c r="AN11" s="229"/>
    </row>
    <row r="12" spans="2:40" ht="27.95" customHeight="1">
      <c r="B12" s="29" t="s">
        <v>144</v>
      </c>
      <c r="C12" s="31"/>
      <c r="D12" s="32"/>
      <c r="E12" s="33">
        <v>85473</v>
      </c>
      <c r="F12" s="33"/>
      <c r="G12" s="33">
        <v>109910.58059999997</v>
      </c>
      <c r="H12" s="33"/>
      <c r="I12" s="34">
        <v>1285.9099434909267</v>
      </c>
      <c r="J12" s="32"/>
      <c r="K12" s="33">
        <v>54839</v>
      </c>
      <c r="L12" s="35"/>
      <c r="M12" s="33">
        <v>78800.081880000042</v>
      </c>
      <c r="N12" s="35"/>
      <c r="O12" s="34">
        <v>1436.9350622732004</v>
      </c>
      <c r="P12" s="32"/>
      <c r="Q12" s="33">
        <v>51322</v>
      </c>
      <c r="R12" s="35"/>
      <c r="S12" s="33">
        <v>52885.363149999997</v>
      </c>
      <c r="T12" s="35"/>
      <c r="U12" s="34">
        <v>1030.4618516425703</v>
      </c>
      <c r="V12" s="34"/>
      <c r="W12" s="34"/>
      <c r="X12" s="228"/>
      <c r="Y12" s="228"/>
      <c r="Z12" s="228"/>
      <c r="AA12" s="228"/>
      <c r="AB12" s="229"/>
      <c r="AC12" s="228"/>
      <c r="AD12" s="228"/>
      <c r="AE12" s="228"/>
      <c r="AF12" s="228"/>
      <c r="AG12" s="228"/>
      <c r="AH12" s="229"/>
      <c r="AI12" s="228"/>
      <c r="AJ12" s="228"/>
      <c r="AK12" s="228"/>
      <c r="AL12" s="228"/>
      <c r="AM12" s="228"/>
      <c r="AN12" s="229"/>
    </row>
    <row r="13" spans="2:40" ht="27.95" customHeight="1">
      <c r="B13" s="29" t="s">
        <v>145</v>
      </c>
      <c r="C13" s="31"/>
      <c r="D13" s="32"/>
      <c r="E13" s="33">
        <v>11705</v>
      </c>
      <c r="F13" s="33"/>
      <c r="G13" s="33">
        <v>14559.64518</v>
      </c>
      <c r="H13" s="33"/>
      <c r="I13" s="34">
        <v>1243.8825442118753</v>
      </c>
      <c r="J13" s="32"/>
      <c r="K13" s="33">
        <v>10472</v>
      </c>
      <c r="L13" s="35"/>
      <c r="M13" s="33">
        <v>19599.707770000008</v>
      </c>
      <c r="N13" s="35"/>
      <c r="O13" s="34">
        <v>1871.6298481665401</v>
      </c>
      <c r="P13" s="32"/>
      <c r="Q13" s="33">
        <v>9566</v>
      </c>
      <c r="R13" s="35"/>
      <c r="S13" s="33">
        <v>13024.99128</v>
      </c>
      <c r="T13" s="35"/>
      <c r="U13" s="34">
        <v>1361.5922308174786</v>
      </c>
      <c r="V13" s="34"/>
      <c r="W13" s="34"/>
      <c r="X13" s="228"/>
      <c r="Y13" s="228"/>
      <c r="Z13" s="228"/>
      <c r="AA13" s="228"/>
      <c r="AB13" s="229"/>
      <c r="AC13" s="228"/>
      <c r="AD13" s="228"/>
      <c r="AE13" s="228"/>
      <c r="AF13" s="228"/>
      <c r="AG13" s="228"/>
      <c r="AH13" s="229"/>
      <c r="AI13" s="228"/>
      <c r="AJ13" s="228"/>
      <c r="AK13" s="228"/>
      <c r="AL13" s="228"/>
      <c r="AM13" s="228"/>
      <c r="AN13" s="229"/>
    </row>
    <row r="14" spans="2:40" ht="27.95" customHeight="1">
      <c r="B14" s="29" t="s">
        <v>146</v>
      </c>
      <c r="C14" s="31"/>
      <c r="D14" s="32"/>
      <c r="E14" s="33">
        <v>3816</v>
      </c>
      <c r="F14" s="33"/>
      <c r="G14" s="33">
        <v>1790.5479900000007</v>
      </c>
      <c r="H14" s="33"/>
      <c r="I14" s="34">
        <v>469.22117138364797</v>
      </c>
      <c r="J14" s="32"/>
      <c r="K14" s="33">
        <v>211962</v>
      </c>
      <c r="L14" s="35"/>
      <c r="M14" s="33">
        <v>96252.599839999937</v>
      </c>
      <c r="N14" s="35"/>
      <c r="O14" s="34">
        <v>454.10309319594995</v>
      </c>
      <c r="P14" s="32"/>
      <c r="Q14" s="33">
        <v>19245</v>
      </c>
      <c r="R14" s="35"/>
      <c r="S14" s="33">
        <v>9079.5442600000006</v>
      </c>
      <c r="T14" s="35"/>
      <c r="U14" s="34">
        <v>471.78717900753441</v>
      </c>
      <c r="V14" s="34"/>
      <c r="W14" s="34"/>
      <c r="X14" s="228"/>
      <c r="Y14" s="228"/>
      <c r="Z14" s="228"/>
      <c r="AA14" s="228"/>
      <c r="AB14" s="229"/>
      <c r="AC14" s="228"/>
      <c r="AD14" s="228"/>
      <c r="AE14" s="228"/>
      <c r="AF14" s="228"/>
      <c r="AG14" s="228"/>
      <c r="AH14" s="229"/>
      <c r="AI14" s="228"/>
      <c r="AJ14" s="228"/>
      <c r="AK14" s="228"/>
      <c r="AL14" s="228"/>
      <c r="AM14" s="228"/>
      <c r="AN14" s="229"/>
    </row>
    <row r="15" spans="2:40" ht="16.149999999999999" customHeight="1">
      <c r="C15" s="31"/>
      <c r="D15" s="32"/>
      <c r="E15" s="33"/>
      <c r="F15" s="33"/>
      <c r="G15" s="33"/>
      <c r="H15" s="33"/>
      <c r="I15" s="34"/>
      <c r="J15" s="32"/>
      <c r="K15" s="33"/>
      <c r="L15" s="35"/>
      <c r="M15" s="33"/>
      <c r="N15" s="35"/>
      <c r="O15" s="34"/>
      <c r="P15" s="32"/>
      <c r="Q15" s="33"/>
      <c r="R15" s="35"/>
      <c r="S15" s="33"/>
      <c r="T15" s="35"/>
      <c r="U15" s="34"/>
      <c r="X15" s="228"/>
      <c r="Y15" s="228"/>
      <c r="Z15" s="228"/>
      <c r="AA15" s="228"/>
      <c r="AB15" s="229"/>
      <c r="AC15" s="228"/>
      <c r="AD15" s="228"/>
      <c r="AE15" s="228"/>
      <c r="AF15" s="228"/>
      <c r="AG15" s="228"/>
      <c r="AH15" s="229"/>
      <c r="AI15" s="228"/>
      <c r="AJ15" s="228"/>
      <c r="AK15" s="228"/>
      <c r="AL15" s="228"/>
      <c r="AM15" s="228"/>
      <c r="AN15" s="229"/>
    </row>
    <row r="16" spans="2:40" ht="19.5" customHeight="1">
      <c r="B16" s="278" t="s">
        <v>147</v>
      </c>
      <c r="C16" s="274"/>
      <c r="D16" s="275"/>
      <c r="E16" s="274">
        <v>948476</v>
      </c>
      <c r="F16" s="274"/>
      <c r="G16" s="274">
        <v>1062935.6548899997</v>
      </c>
      <c r="H16" s="274"/>
      <c r="I16" s="276">
        <v>1120.6774392709985</v>
      </c>
      <c r="J16" s="275"/>
      <c r="K16" s="274">
        <v>6320939</v>
      </c>
      <c r="L16" s="277"/>
      <c r="M16" s="274">
        <v>8648995.1493200026</v>
      </c>
      <c r="N16" s="277"/>
      <c r="O16" s="276">
        <v>1368.3085929669633</v>
      </c>
      <c r="P16" s="275"/>
      <c r="Q16" s="274">
        <v>2354136</v>
      </c>
      <c r="R16" s="277"/>
      <c r="S16" s="274">
        <v>1996447.2012100001</v>
      </c>
      <c r="T16" s="277"/>
      <c r="U16" s="276">
        <v>848.05941594283422</v>
      </c>
      <c r="X16" s="230"/>
      <c r="Y16" s="230"/>
      <c r="Z16" s="230"/>
      <c r="AA16" s="230"/>
      <c r="AB16" s="231"/>
      <c r="AC16" s="230"/>
      <c r="AD16" s="230"/>
      <c r="AE16" s="230"/>
      <c r="AF16" s="230"/>
      <c r="AG16" s="230"/>
      <c r="AH16" s="231"/>
      <c r="AI16" s="230"/>
      <c r="AJ16" s="230"/>
      <c r="AK16" s="230"/>
      <c r="AL16" s="230"/>
      <c r="AM16" s="230"/>
      <c r="AN16" s="231"/>
    </row>
    <row r="17" spans="2:23" ht="13.9" customHeight="1">
      <c r="B17" s="26"/>
      <c r="C17" s="27"/>
      <c r="D17" s="27"/>
      <c r="E17" s="375"/>
      <c r="F17" s="375"/>
      <c r="G17" s="375"/>
      <c r="H17" s="375"/>
      <c r="I17" s="375"/>
      <c r="J17" s="375"/>
      <c r="K17" s="375"/>
      <c r="L17" s="376"/>
      <c r="M17" s="375"/>
      <c r="N17" s="376"/>
      <c r="O17" s="375"/>
      <c r="P17" s="375"/>
      <c r="Q17" s="375"/>
      <c r="R17" s="376"/>
      <c r="S17" s="375"/>
      <c r="T17" s="376"/>
      <c r="U17" s="375"/>
    </row>
    <row r="18" spans="2:23" ht="50.25" customHeight="1">
      <c r="B18" s="429"/>
      <c r="C18" s="429"/>
      <c r="D18" s="30"/>
      <c r="O18" s="29" t="s">
        <v>128</v>
      </c>
      <c r="Q18" s="29" t="s">
        <v>128</v>
      </c>
      <c r="S18" s="29" t="s">
        <v>128</v>
      </c>
      <c r="U18" s="29" t="s">
        <v>128</v>
      </c>
    </row>
    <row r="19" spans="2:23" ht="9.9499999999999993" customHeight="1">
      <c r="B19" s="429"/>
      <c r="C19" s="429"/>
      <c r="D19" s="30"/>
    </row>
    <row r="20" spans="2:23" ht="27.95" customHeight="1">
      <c r="B20" s="430" t="s">
        <v>135</v>
      </c>
      <c r="C20" s="430"/>
      <c r="D20" s="340"/>
      <c r="E20" s="431" t="s">
        <v>107</v>
      </c>
      <c r="F20" s="431"/>
      <c r="G20" s="431"/>
      <c r="H20" s="431"/>
      <c r="I20" s="431"/>
      <c r="J20" s="377"/>
      <c r="K20" s="431" t="s">
        <v>108</v>
      </c>
      <c r="L20" s="431"/>
      <c r="M20" s="431"/>
      <c r="N20" s="431"/>
      <c r="O20" s="431"/>
      <c r="P20" s="377"/>
      <c r="Q20" s="431" t="s">
        <v>148</v>
      </c>
      <c r="R20" s="431"/>
      <c r="S20" s="431"/>
      <c r="T20" s="431"/>
      <c r="U20" s="431"/>
    </row>
    <row r="21" spans="2:23" ht="4.5" customHeight="1">
      <c r="B21" s="245"/>
      <c r="C21" s="245"/>
      <c r="D21" s="244"/>
      <c r="E21" s="245"/>
      <c r="F21" s="341"/>
      <c r="G21" s="341"/>
      <c r="H21" s="341"/>
      <c r="I21" s="341"/>
      <c r="J21" s="245"/>
      <c r="K21" s="245"/>
      <c r="L21" s="341"/>
      <c r="M21" s="341"/>
      <c r="N21" s="341"/>
      <c r="O21" s="341"/>
      <c r="P21" s="245"/>
      <c r="Q21" s="245"/>
      <c r="R21" s="341"/>
      <c r="S21" s="341"/>
      <c r="T21" s="341"/>
      <c r="U21" s="341"/>
    </row>
    <row r="22" spans="2:23" ht="27.95" customHeight="1">
      <c r="B22" s="342" t="s">
        <v>137</v>
      </c>
      <c r="C22" s="343"/>
      <c r="D22" s="209"/>
      <c r="E22" s="344" t="s">
        <v>7</v>
      </c>
      <c r="F22" s="345"/>
      <c r="G22" s="344" t="s">
        <v>138</v>
      </c>
      <c r="H22" s="345"/>
      <c r="I22" s="344" t="s">
        <v>139</v>
      </c>
      <c r="J22" s="346"/>
      <c r="K22" s="344" t="s">
        <v>7</v>
      </c>
      <c r="L22" s="345"/>
      <c r="M22" s="344" t="s">
        <v>138</v>
      </c>
      <c r="N22" s="345"/>
      <c r="O22" s="344" t="s">
        <v>139</v>
      </c>
      <c r="P22" s="346"/>
      <c r="Q22" s="344" t="s">
        <v>7</v>
      </c>
      <c r="R22" s="345"/>
      <c r="S22" s="344" t="s">
        <v>138</v>
      </c>
      <c r="T22" s="345"/>
      <c r="U22" s="344" t="s">
        <v>139</v>
      </c>
    </row>
    <row r="23" spans="2:23" ht="9.9499999999999993" customHeight="1">
      <c r="B23" s="435"/>
      <c r="C23" s="435"/>
      <c r="L23" s="347"/>
      <c r="N23" s="347"/>
      <c r="R23" s="348"/>
      <c r="T23" s="348"/>
    </row>
    <row r="24" spans="2:23" ht="19.5" customHeight="1">
      <c r="B24" s="29" t="s">
        <v>140</v>
      </c>
      <c r="C24" s="31"/>
      <c r="D24" s="32"/>
      <c r="E24" s="33">
        <v>259338</v>
      </c>
      <c r="F24" s="33"/>
      <c r="G24" s="33">
        <v>127225.39234999999</v>
      </c>
      <c r="H24" s="33"/>
      <c r="I24" s="34">
        <v>490.57751794954845</v>
      </c>
      <c r="J24" s="32"/>
      <c r="K24" s="33">
        <v>32342</v>
      </c>
      <c r="L24" s="35"/>
      <c r="M24" s="33">
        <v>23428.45504999999</v>
      </c>
      <c r="N24" s="35"/>
      <c r="O24" s="34">
        <v>724.3972249706261</v>
      </c>
      <c r="P24" s="32"/>
      <c r="Q24" s="33">
        <v>7378664</v>
      </c>
      <c r="R24" s="35"/>
      <c r="S24" s="33">
        <v>9607530.1722799782</v>
      </c>
      <c r="T24" s="35"/>
      <c r="U24" s="34">
        <v>1302.06906999424</v>
      </c>
      <c r="W24" s="37"/>
    </row>
    <row r="25" spans="2:23" ht="27.95" customHeight="1">
      <c r="B25" s="29" t="s">
        <v>141</v>
      </c>
      <c r="C25" s="31"/>
      <c r="D25" s="32"/>
      <c r="E25" s="33">
        <v>63123</v>
      </c>
      <c r="F25" s="33"/>
      <c r="G25" s="33">
        <v>24826.835519999993</v>
      </c>
      <c r="H25" s="33"/>
      <c r="I25" s="34">
        <v>393.30886554821524</v>
      </c>
      <c r="J25" s="32"/>
      <c r="K25" s="33">
        <v>9925</v>
      </c>
      <c r="L25" s="35"/>
      <c r="M25" s="33">
        <v>5344.2147600000035</v>
      </c>
      <c r="N25" s="35"/>
      <c r="O25" s="34">
        <v>538.45992544080639</v>
      </c>
      <c r="P25" s="32"/>
      <c r="Q25" s="33">
        <v>1980780</v>
      </c>
      <c r="R25" s="35"/>
      <c r="S25" s="33">
        <v>1621547.1189700025</v>
      </c>
      <c r="T25" s="35"/>
      <c r="U25" s="34">
        <v>818.6406965791266</v>
      </c>
      <c r="W25" s="37"/>
    </row>
    <row r="26" spans="2:23" ht="27.95" customHeight="1">
      <c r="B26" s="29" t="s">
        <v>142</v>
      </c>
      <c r="C26" s="31"/>
      <c r="D26" s="32"/>
      <c r="E26" s="33">
        <v>4823</v>
      </c>
      <c r="F26" s="33"/>
      <c r="G26" s="33">
        <v>2777.4587699999993</v>
      </c>
      <c r="H26" s="33"/>
      <c r="I26" s="34">
        <v>575.87782915197988</v>
      </c>
      <c r="J26" s="32"/>
      <c r="K26" s="33">
        <v>1247</v>
      </c>
      <c r="L26" s="35"/>
      <c r="M26" s="33">
        <v>921.04676999999981</v>
      </c>
      <c r="N26" s="35"/>
      <c r="O26" s="34">
        <v>738.61008019246174</v>
      </c>
      <c r="P26" s="32"/>
      <c r="Q26" s="33">
        <v>118979</v>
      </c>
      <c r="R26" s="35"/>
      <c r="S26" s="33">
        <v>144936.77451000019</v>
      </c>
      <c r="T26" s="35"/>
      <c r="U26" s="34">
        <v>1218.1710596828029</v>
      </c>
      <c r="W26" s="37"/>
    </row>
    <row r="27" spans="2:23" ht="27.95" customHeight="1">
      <c r="B27" s="29" t="s">
        <v>143</v>
      </c>
      <c r="C27" s="31"/>
      <c r="D27" s="32"/>
      <c r="E27" s="33">
        <v>1889</v>
      </c>
      <c r="F27" s="33"/>
      <c r="G27" s="33">
        <v>1629.3199600000005</v>
      </c>
      <c r="H27" s="33"/>
      <c r="I27" s="34">
        <v>862.53041821069371</v>
      </c>
      <c r="J27" s="32"/>
      <c r="K27" s="33">
        <v>652</v>
      </c>
      <c r="L27" s="35"/>
      <c r="M27" s="33">
        <v>749.56770000000017</v>
      </c>
      <c r="N27" s="35"/>
      <c r="O27" s="34">
        <v>1149.6437116564421</v>
      </c>
      <c r="P27" s="32"/>
      <c r="Q27" s="33">
        <v>60067</v>
      </c>
      <c r="R27" s="35"/>
      <c r="S27" s="33">
        <v>125363.16859000004</v>
      </c>
      <c r="T27" s="35"/>
      <c r="U27" s="34">
        <v>2087.0555977491808</v>
      </c>
      <c r="W27" s="37"/>
    </row>
    <row r="28" spans="2:23" ht="27.95" customHeight="1">
      <c r="B28" s="29" t="s">
        <v>144</v>
      </c>
      <c r="C28" s="31"/>
      <c r="D28" s="32"/>
      <c r="E28" s="33">
        <v>10540</v>
      </c>
      <c r="F28" s="33"/>
      <c r="G28" s="33">
        <v>5120.4290100000017</v>
      </c>
      <c r="H28" s="33"/>
      <c r="I28" s="34">
        <v>485.80920398481987</v>
      </c>
      <c r="J28" s="32"/>
      <c r="K28" s="33">
        <v>484</v>
      </c>
      <c r="L28" s="35"/>
      <c r="M28" s="33">
        <v>511.86251999999996</v>
      </c>
      <c r="N28" s="35"/>
      <c r="O28" s="34">
        <v>1057.5671900826446</v>
      </c>
      <c r="P28" s="32"/>
      <c r="Q28" s="33">
        <v>202658</v>
      </c>
      <c r="R28" s="35"/>
      <c r="S28" s="33">
        <v>247228.31716000001</v>
      </c>
      <c r="T28" s="35"/>
      <c r="U28" s="34">
        <v>1219.9287329392375</v>
      </c>
      <c r="W28" s="37"/>
    </row>
    <row r="29" spans="2:23" ht="27.95" customHeight="1">
      <c r="B29" s="29" t="s">
        <v>145</v>
      </c>
      <c r="C29" s="31"/>
      <c r="D29" s="32"/>
      <c r="E29" s="33">
        <v>1037</v>
      </c>
      <c r="F29" s="33"/>
      <c r="G29" s="33">
        <v>924.9092599999999</v>
      </c>
      <c r="H29" s="33"/>
      <c r="I29" s="34">
        <v>891.90864030858233</v>
      </c>
      <c r="J29" s="32"/>
      <c r="K29" s="33">
        <v>198</v>
      </c>
      <c r="L29" s="35"/>
      <c r="M29" s="33">
        <v>273.08350999999993</v>
      </c>
      <c r="N29" s="35"/>
      <c r="O29" s="34">
        <v>1379.2096464646463</v>
      </c>
      <c r="P29" s="32"/>
      <c r="Q29" s="33">
        <v>32978</v>
      </c>
      <c r="R29" s="35"/>
      <c r="S29" s="33">
        <v>48382.336999999963</v>
      </c>
      <c r="T29" s="35"/>
      <c r="U29" s="34">
        <v>1467.1094972405836</v>
      </c>
      <c r="W29" s="37"/>
    </row>
    <row r="30" spans="2:23" ht="27.95" customHeight="1">
      <c r="B30" s="29" t="s">
        <v>146</v>
      </c>
      <c r="C30" s="31"/>
      <c r="D30" s="32"/>
      <c r="E30" s="33"/>
      <c r="F30" s="33"/>
      <c r="G30" s="33"/>
      <c r="H30" s="33"/>
      <c r="I30" s="34"/>
      <c r="J30" s="32"/>
      <c r="K30" s="33"/>
      <c r="L30" s="35"/>
      <c r="M30" s="33"/>
      <c r="N30" s="35"/>
      <c r="O30" s="34"/>
      <c r="P30" s="32"/>
      <c r="Q30" s="33">
        <v>235023</v>
      </c>
      <c r="R30" s="35"/>
      <c r="S30" s="33">
        <v>107122.69208999994</v>
      </c>
      <c r="T30" s="35"/>
      <c r="U30" s="34">
        <v>455.79663305293502</v>
      </c>
      <c r="W30" s="37"/>
    </row>
    <row r="31" spans="2:23" ht="16.149999999999999" customHeight="1">
      <c r="C31" s="31"/>
      <c r="D31" s="32"/>
      <c r="E31" s="33"/>
      <c r="F31" s="33"/>
      <c r="G31" s="33"/>
      <c r="H31" s="33"/>
      <c r="I31" s="34"/>
      <c r="J31" s="32"/>
      <c r="K31" s="33"/>
      <c r="L31" s="35"/>
      <c r="M31" s="33"/>
      <c r="N31" s="35"/>
      <c r="O31" s="34"/>
      <c r="P31" s="32"/>
      <c r="Q31" s="33"/>
      <c r="R31" s="35"/>
      <c r="S31" s="33"/>
      <c r="T31" s="35"/>
      <c r="U31" s="34"/>
      <c r="W31" s="37"/>
    </row>
    <row r="32" spans="2:23" ht="24" customHeight="1">
      <c r="B32" s="278" t="s">
        <v>147</v>
      </c>
      <c r="C32" s="274"/>
      <c r="D32" s="275"/>
      <c r="E32" s="274">
        <v>340750</v>
      </c>
      <c r="F32" s="274"/>
      <c r="G32" s="274">
        <v>162504.34487000012</v>
      </c>
      <c r="H32" s="274"/>
      <c r="I32" s="276">
        <v>476.90196586940607</v>
      </c>
      <c r="J32" s="275"/>
      <c r="K32" s="274">
        <v>44848</v>
      </c>
      <c r="L32" s="277"/>
      <c r="M32" s="274">
        <v>31228.230310000003</v>
      </c>
      <c r="N32" s="277"/>
      <c r="O32" s="276">
        <v>696.31266299500544</v>
      </c>
      <c r="P32" s="275"/>
      <c r="Q32" s="274">
        <v>10009149</v>
      </c>
      <c r="R32" s="277"/>
      <c r="S32" s="274">
        <v>11902110.580600005</v>
      </c>
      <c r="T32" s="277"/>
      <c r="U32" s="276">
        <v>1189.1231293089957</v>
      </c>
      <c r="W32" s="37"/>
    </row>
    <row r="33" spans="2:40" ht="9.9499999999999993" customHeight="1">
      <c r="B33" s="436"/>
      <c r="C33" s="436"/>
      <c r="D33" s="32"/>
      <c r="J33" s="32"/>
      <c r="P33" s="32"/>
    </row>
    <row r="34" spans="2:40" ht="50.1" customHeight="1">
      <c r="B34" s="436"/>
      <c r="C34" s="436"/>
      <c r="D34" s="32"/>
      <c r="E34" s="29" t="s">
        <v>128</v>
      </c>
      <c r="G34" s="29" t="s">
        <v>128</v>
      </c>
      <c r="I34" s="29" t="s">
        <v>128</v>
      </c>
      <c r="J34" s="31"/>
      <c r="K34" s="29" t="s">
        <v>128</v>
      </c>
      <c r="M34" s="29" t="s">
        <v>128</v>
      </c>
      <c r="O34" s="29" t="s">
        <v>128</v>
      </c>
      <c r="Q34" s="29" t="s">
        <v>128</v>
      </c>
      <c r="S34" s="29" t="s">
        <v>128</v>
      </c>
      <c r="U34" s="29" t="s">
        <v>128</v>
      </c>
    </row>
    <row r="35" spans="2:40" ht="68.099999999999994" customHeight="1">
      <c r="B35" s="26" t="s">
        <v>149</v>
      </c>
      <c r="C35" s="26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</row>
    <row r="36" spans="2:40" ht="27.95" customHeight="1">
      <c r="B36" s="39" t="s">
        <v>217</v>
      </c>
      <c r="C36" s="26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</row>
    <row r="37" spans="2:40" ht="24.95" customHeight="1">
      <c r="B37" s="437"/>
      <c r="C37" s="437"/>
      <c r="D37" s="30"/>
      <c r="E37" s="30"/>
      <c r="F37" s="30"/>
      <c r="G37" s="30"/>
      <c r="H37" s="30"/>
      <c r="I37" s="30"/>
      <c r="J37" s="30"/>
      <c r="K37" s="30"/>
      <c r="L37" s="349"/>
      <c r="M37" s="30"/>
      <c r="N37" s="349"/>
      <c r="O37" s="30"/>
      <c r="P37" s="30"/>
      <c r="Q37" s="30"/>
      <c r="R37" s="349"/>
      <c r="S37" s="30"/>
      <c r="T37" s="349"/>
      <c r="U37" s="30"/>
    </row>
    <row r="38" spans="2:40" ht="27.95" customHeight="1">
      <c r="B38" s="431" t="s">
        <v>151</v>
      </c>
      <c r="C38" s="438"/>
      <c r="D38" s="350"/>
      <c r="E38" s="431" t="s">
        <v>150</v>
      </c>
      <c r="F38" s="432"/>
      <c r="G38" s="432"/>
      <c r="H38" s="432"/>
      <c r="I38" s="432"/>
      <c r="J38" s="350"/>
      <c r="K38" s="431" t="s">
        <v>147</v>
      </c>
      <c r="L38" s="432"/>
      <c r="M38" s="432"/>
      <c r="N38" s="432"/>
      <c r="O38" s="432"/>
      <c r="P38" s="350"/>
      <c r="Q38" s="433" t="s">
        <v>174</v>
      </c>
      <c r="R38" s="434"/>
      <c r="S38" s="434"/>
      <c r="T38" s="434"/>
      <c r="U38" s="434"/>
      <c r="X38" s="228"/>
      <c r="Y38" s="233"/>
      <c r="Z38" s="228"/>
      <c r="AA38" s="232"/>
      <c r="AB38" s="229"/>
      <c r="AC38" s="232"/>
      <c r="AD38" s="228"/>
      <c r="AE38" s="233"/>
      <c r="AF38" s="228"/>
      <c r="AG38" s="232"/>
      <c r="AH38" s="229"/>
      <c r="AI38" s="232"/>
      <c r="AJ38" s="229"/>
      <c r="AK38" s="229"/>
      <c r="AL38" s="229"/>
      <c r="AM38" s="229"/>
      <c r="AN38" s="229"/>
    </row>
    <row r="39" spans="2:40" ht="4.5" customHeight="1">
      <c r="B39" s="431"/>
      <c r="C39" s="438"/>
      <c r="D39" s="352"/>
      <c r="E39" s="341"/>
      <c r="F39" s="353"/>
      <c r="G39" s="353"/>
      <c r="H39" s="353"/>
      <c r="I39" s="353"/>
      <c r="J39" s="352"/>
      <c r="K39" s="341"/>
      <c r="L39" s="353"/>
      <c r="M39" s="353"/>
      <c r="N39" s="353"/>
      <c r="O39" s="353"/>
      <c r="P39" s="352"/>
      <c r="Q39" s="341"/>
      <c r="R39" s="353"/>
      <c r="S39" s="353"/>
      <c r="T39" s="353"/>
      <c r="U39" s="353"/>
      <c r="X39" s="228"/>
      <c r="Y39" s="233"/>
      <c r="Z39" s="228"/>
      <c r="AA39" s="232"/>
      <c r="AB39" s="229"/>
      <c r="AC39" s="232"/>
      <c r="AD39" s="228"/>
      <c r="AE39" s="233"/>
      <c r="AF39" s="228"/>
      <c r="AG39" s="232"/>
      <c r="AH39" s="229"/>
      <c r="AI39" s="232"/>
      <c r="AJ39" s="229"/>
      <c r="AK39" s="229"/>
      <c r="AL39" s="229"/>
      <c r="AM39" s="229"/>
      <c r="AN39" s="229"/>
    </row>
    <row r="40" spans="2:40" ht="27.95" customHeight="1">
      <c r="B40" s="438" t="s">
        <v>151</v>
      </c>
      <c r="C40" s="438"/>
      <c r="D40" s="209"/>
      <c r="E40" s="344" t="s">
        <v>7</v>
      </c>
      <c r="F40" s="351"/>
      <c r="G40" s="344"/>
      <c r="H40" s="351"/>
      <c r="I40" s="344" t="s">
        <v>139</v>
      </c>
      <c r="J40" s="346"/>
      <c r="K40" s="344" t="s">
        <v>7</v>
      </c>
      <c r="L40" s="345"/>
      <c r="M40" s="344"/>
      <c r="N40" s="345"/>
      <c r="O40" s="344" t="s">
        <v>139</v>
      </c>
      <c r="P40" s="346"/>
      <c r="Q40" s="344" t="s">
        <v>7</v>
      </c>
      <c r="R40" s="345"/>
      <c r="S40" s="344"/>
      <c r="T40" s="345"/>
      <c r="U40" s="344" t="s">
        <v>139</v>
      </c>
      <c r="X40" s="228"/>
      <c r="Y40" s="233"/>
      <c r="Z40" s="228"/>
      <c r="AA40" s="232"/>
      <c r="AB40" s="229"/>
      <c r="AC40" s="232"/>
      <c r="AD40" s="228"/>
      <c r="AE40" s="233"/>
      <c r="AF40" s="228"/>
      <c r="AG40" s="232"/>
      <c r="AH40" s="229"/>
      <c r="AI40" s="232"/>
      <c r="AJ40" s="229"/>
      <c r="AK40" s="229"/>
      <c r="AL40" s="229"/>
      <c r="AM40" s="229"/>
      <c r="AN40" s="229"/>
    </row>
    <row r="41" spans="2:40" ht="9.9499999999999993" customHeight="1">
      <c r="B41" s="435"/>
      <c r="C41" s="435"/>
      <c r="X41" s="228"/>
      <c r="Y41" s="233"/>
      <c r="Z41" s="228"/>
      <c r="AA41" s="232"/>
      <c r="AB41" s="229"/>
      <c r="AC41" s="232"/>
      <c r="AD41" s="228"/>
      <c r="AE41" s="233"/>
      <c r="AF41" s="228"/>
      <c r="AG41" s="232"/>
      <c r="AH41" s="229"/>
      <c r="AI41" s="232"/>
      <c r="AJ41" s="229"/>
      <c r="AK41" s="229"/>
      <c r="AL41" s="229"/>
      <c r="AM41" s="229"/>
      <c r="AN41" s="229"/>
    </row>
    <row r="42" spans="2:40" ht="18" customHeight="1">
      <c r="B42" s="29" t="s">
        <v>48</v>
      </c>
      <c r="E42" s="33">
        <v>5039</v>
      </c>
      <c r="F42" s="427"/>
      <c r="G42" s="33"/>
      <c r="I42" s="34">
        <v>1017.4099245882119</v>
      </c>
      <c r="K42" s="33">
        <v>6482</v>
      </c>
      <c r="L42" s="33"/>
      <c r="M42" s="33"/>
      <c r="O42" s="34">
        <v>987.20656587473013</v>
      </c>
      <c r="Q42" s="34">
        <v>77.738352360382606</v>
      </c>
      <c r="R42" s="34"/>
      <c r="S42" s="34"/>
      <c r="T42" s="34"/>
      <c r="U42" s="34">
        <v>103.0594770899563</v>
      </c>
    </row>
    <row r="43" spans="2:40" ht="9.9499999999999993" customHeight="1">
      <c r="E43" s="33"/>
      <c r="F43" s="427"/>
      <c r="G43" s="33"/>
      <c r="I43" s="34"/>
      <c r="K43" s="33"/>
      <c r="L43" s="33"/>
      <c r="M43" s="33"/>
      <c r="O43" s="34"/>
      <c r="Q43" s="34"/>
      <c r="R43" s="34"/>
      <c r="S43" s="34"/>
      <c r="T43" s="34"/>
      <c r="U43" s="34"/>
    </row>
    <row r="44" spans="2:40" ht="18" customHeight="1">
      <c r="B44" s="29" t="s">
        <v>49</v>
      </c>
      <c r="E44" s="33">
        <v>29200</v>
      </c>
      <c r="F44" s="427"/>
      <c r="G44" s="33"/>
      <c r="I44" s="34">
        <v>1559.3202513698632</v>
      </c>
      <c r="K44" s="33">
        <v>35565</v>
      </c>
      <c r="L44" s="33"/>
      <c r="M44" s="33"/>
      <c r="O44" s="34">
        <v>1462.8226959088993</v>
      </c>
      <c r="Q44" s="34">
        <v>82.103191339800361</v>
      </c>
      <c r="R44" s="34"/>
      <c r="S44" s="34"/>
      <c r="T44" s="34"/>
      <c r="U44" s="34">
        <v>106.59666791681863</v>
      </c>
    </row>
    <row r="45" spans="2:40" ht="9.9499999999999993" customHeight="1">
      <c r="B45" s="436"/>
      <c r="C45" s="436"/>
      <c r="D45" s="354"/>
      <c r="E45" s="362"/>
      <c r="F45" s="362"/>
      <c r="G45" s="362"/>
      <c r="H45" s="362"/>
      <c r="I45" s="362"/>
      <c r="J45" s="354"/>
      <c r="K45" s="31"/>
      <c r="L45" s="363"/>
      <c r="M45" s="31"/>
      <c r="N45" s="363"/>
      <c r="O45" s="31"/>
      <c r="P45" s="354"/>
      <c r="R45" s="364"/>
      <c r="T45" s="364"/>
    </row>
    <row r="46" spans="2:40">
      <c r="D46" s="34"/>
      <c r="E46" s="34"/>
      <c r="F46" s="34"/>
      <c r="G46" s="34"/>
      <c r="H46" s="34"/>
      <c r="I46" s="34"/>
    </row>
    <row r="47" spans="2:40">
      <c r="D47" s="34"/>
      <c r="E47" s="34"/>
      <c r="F47" s="34"/>
      <c r="G47" s="34"/>
      <c r="H47" s="34"/>
      <c r="I47" s="34"/>
    </row>
    <row r="48" spans="2:40">
      <c r="D48" s="34"/>
      <c r="E48" s="34"/>
      <c r="F48" s="34"/>
      <c r="G48" s="34"/>
      <c r="H48" s="34"/>
      <c r="I48" s="34"/>
      <c r="Q48" s="40"/>
    </row>
    <row r="49" spans="4:9">
      <c r="D49" s="34"/>
      <c r="E49" s="34"/>
      <c r="F49" s="34"/>
      <c r="G49" s="34"/>
      <c r="H49" s="34"/>
      <c r="I49" s="34"/>
    </row>
    <row r="50" spans="4:9">
      <c r="D50" s="34"/>
      <c r="E50" s="34"/>
      <c r="F50" s="34"/>
      <c r="G50" s="34"/>
      <c r="H50" s="34"/>
      <c r="I50" s="34"/>
    </row>
    <row r="51" spans="4:9">
      <c r="D51" s="34"/>
      <c r="E51" s="34"/>
      <c r="F51" s="34"/>
      <c r="G51" s="34"/>
      <c r="H51" s="34"/>
      <c r="I51" s="34"/>
    </row>
    <row r="52" spans="4:9">
      <c r="D52" s="34"/>
      <c r="E52" s="34"/>
      <c r="F52" s="34"/>
      <c r="G52" s="34"/>
      <c r="H52" s="34"/>
      <c r="I52" s="34"/>
    </row>
    <row r="53" spans="4:9">
      <c r="D53" s="34"/>
      <c r="E53" s="34"/>
      <c r="F53" s="34"/>
      <c r="G53" s="34"/>
      <c r="H53" s="34"/>
      <c r="I53" s="34"/>
    </row>
    <row r="54" spans="4:9">
      <c r="D54" s="34"/>
      <c r="E54" s="34"/>
      <c r="F54" s="34"/>
      <c r="G54" s="34"/>
      <c r="H54" s="34"/>
      <c r="I54" s="34"/>
    </row>
    <row r="55" spans="4:9">
      <c r="D55" s="34"/>
      <c r="E55" s="34"/>
      <c r="F55" s="34"/>
      <c r="G55" s="34"/>
      <c r="H55" s="34"/>
      <c r="I55" s="34"/>
    </row>
    <row r="56" spans="4:9">
      <c r="D56" s="34"/>
      <c r="E56" s="34"/>
      <c r="F56" s="34"/>
      <c r="G56" s="34"/>
      <c r="H56" s="34"/>
      <c r="I56" s="34"/>
    </row>
    <row r="57" spans="4:9">
      <c r="D57" s="34"/>
      <c r="E57" s="34"/>
      <c r="F57" s="34"/>
      <c r="G57" s="34"/>
      <c r="H57" s="34"/>
      <c r="I57" s="34"/>
    </row>
    <row r="58" spans="4:9">
      <c r="D58" s="34"/>
      <c r="E58" s="34"/>
      <c r="F58" s="34"/>
      <c r="G58" s="34"/>
      <c r="H58" s="34"/>
      <c r="I58" s="34"/>
    </row>
    <row r="59" spans="4:9">
      <c r="D59" s="34"/>
      <c r="E59" s="34"/>
      <c r="F59" s="34"/>
      <c r="G59" s="34"/>
      <c r="H59" s="34"/>
      <c r="I59" s="34"/>
    </row>
    <row r="60" spans="4:9">
      <c r="D60" s="34"/>
      <c r="E60" s="34"/>
      <c r="F60" s="34"/>
      <c r="G60" s="34"/>
      <c r="H60" s="34"/>
      <c r="I60" s="34"/>
    </row>
    <row r="61" spans="4:9">
      <c r="D61" s="34"/>
      <c r="E61" s="34"/>
      <c r="F61" s="34"/>
      <c r="G61" s="34"/>
      <c r="H61" s="34"/>
      <c r="I61" s="34"/>
    </row>
    <row r="62" spans="4:9">
      <c r="D62" s="34"/>
      <c r="E62" s="34"/>
      <c r="F62" s="34"/>
      <c r="G62" s="34"/>
      <c r="H62" s="34"/>
      <c r="I62" s="34"/>
    </row>
    <row r="63" spans="4:9">
      <c r="D63" s="34"/>
      <c r="E63" s="34"/>
      <c r="F63" s="34"/>
      <c r="G63" s="34"/>
      <c r="H63" s="34"/>
      <c r="I63" s="34"/>
    </row>
    <row r="64" spans="4:9">
      <c r="D64" s="34"/>
      <c r="E64" s="34"/>
      <c r="F64" s="34"/>
      <c r="G64" s="34"/>
      <c r="H64" s="34"/>
      <c r="I64" s="34"/>
    </row>
    <row r="65" spans="4:9">
      <c r="D65" s="34"/>
      <c r="E65" s="34"/>
      <c r="F65" s="34"/>
      <c r="G65" s="34"/>
      <c r="H65" s="34"/>
      <c r="I65" s="34"/>
    </row>
    <row r="66" spans="4:9">
      <c r="D66" s="34"/>
      <c r="E66" s="34"/>
      <c r="F66" s="34"/>
      <c r="G66" s="34"/>
      <c r="H66" s="34"/>
      <c r="I66" s="34"/>
    </row>
    <row r="67" spans="4:9">
      <c r="D67" s="34"/>
      <c r="E67" s="34"/>
      <c r="F67" s="34"/>
      <c r="G67" s="34"/>
      <c r="H67" s="34"/>
      <c r="I67" s="34"/>
    </row>
    <row r="68" spans="4:9">
      <c r="D68" s="34"/>
      <c r="E68" s="34"/>
      <c r="F68" s="34"/>
      <c r="G68" s="34"/>
      <c r="H68" s="34"/>
      <c r="I68" s="34"/>
    </row>
    <row r="69" spans="4:9">
      <c r="D69" s="34"/>
      <c r="E69" s="34"/>
      <c r="F69" s="34"/>
      <c r="G69" s="34"/>
      <c r="H69" s="34"/>
      <c r="I69" s="34"/>
    </row>
    <row r="70" spans="4:9">
      <c r="D70" s="34"/>
      <c r="E70" s="34"/>
      <c r="F70" s="34"/>
      <c r="G70" s="34"/>
      <c r="H70" s="34"/>
      <c r="I70" s="34"/>
    </row>
    <row r="71" spans="4:9">
      <c r="D71" s="34"/>
      <c r="E71" s="34"/>
      <c r="F71" s="34"/>
      <c r="G71" s="34"/>
      <c r="H71" s="34"/>
      <c r="I71" s="34"/>
    </row>
    <row r="72" spans="4:9">
      <c r="D72" s="34"/>
      <c r="E72" s="34"/>
      <c r="F72" s="34"/>
      <c r="G72" s="34"/>
      <c r="H72" s="34"/>
      <c r="I72" s="34"/>
    </row>
    <row r="73" spans="4:9">
      <c r="D73" s="34"/>
      <c r="E73" s="34"/>
      <c r="F73" s="34"/>
      <c r="G73" s="34"/>
      <c r="H73" s="34"/>
      <c r="I73" s="34"/>
    </row>
    <row r="74" spans="4:9">
      <c r="D74" s="34"/>
      <c r="E74" s="34"/>
      <c r="F74" s="34"/>
      <c r="G74" s="34"/>
      <c r="H74" s="34"/>
      <c r="I74" s="34"/>
    </row>
    <row r="75" spans="4:9">
      <c r="D75" s="34"/>
      <c r="E75" s="34"/>
      <c r="F75" s="34"/>
      <c r="G75" s="34"/>
      <c r="H75" s="34"/>
      <c r="I75" s="34"/>
    </row>
    <row r="76" spans="4:9">
      <c r="D76" s="34"/>
      <c r="E76" s="34"/>
      <c r="F76" s="34"/>
      <c r="G76" s="34"/>
      <c r="H76" s="34"/>
      <c r="I76" s="34"/>
    </row>
    <row r="77" spans="4:9">
      <c r="D77" s="34"/>
      <c r="E77" s="34"/>
      <c r="F77" s="34"/>
      <c r="G77" s="34"/>
      <c r="H77" s="34"/>
      <c r="I77" s="34"/>
    </row>
    <row r="78" spans="4:9">
      <c r="D78" s="34"/>
      <c r="E78" s="34"/>
      <c r="F78" s="34"/>
      <c r="G78" s="34"/>
      <c r="H78" s="34"/>
      <c r="I78" s="34"/>
    </row>
    <row r="79" spans="4:9">
      <c r="D79" s="34"/>
      <c r="E79" s="34"/>
      <c r="F79" s="34"/>
      <c r="G79" s="34"/>
      <c r="H79" s="34"/>
      <c r="I79" s="34"/>
    </row>
  </sheetData>
  <mergeCells count="20">
    <mergeCell ref="B41:C41"/>
    <mergeCell ref="B45:C45"/>
    <mergeCell ref="B34:C34"/>
    <mergeCell ref="B37:C37"/>
    <mergeCell ref="B38:C40"/>
    <mergeCell ref="E38:I38"/>
    <mergeCell ref="K38:O38"/>
    <mergeCell ref="Q38:U38"/>
    <mergeCell ref="B20:C20"/>
    <mergeCell ref="E20:I20"/>
    <mergeCell ref="K20:O20"/>
    <mergeCell ref="Q20:U20"/>
    <mergeCell ref="B23:C23"/>
    <mergeCell ref="B33:C33"/>
    <mergeCell ref="B19:C19"/>
    <mergeCell ref="B4:C4"/>
    <mergeCell ref="E4:I4"/>
    <mergeCell ref="K4:O4"/>
    <mergeCell ref="Q4:U4"/>
    <mergeCell ref="B18:C18"/>
  </mergeCells>
  <hyperlinks>
    <hyperlink ref="W1" location="Indice!A1" display="Volver al índice" xr:uid="{00000000-0004-0000-02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  <cellWatches>
    <cellWatch r="E16"/>
    <cellWatch r="I16"/>
    <cellWatch r="K16"/>
    <cellWatch r="O16"/>
    <cellWatch r="Q16"/>
    <cellWatch r="U16"/>
    <cellWatch r="E32"/>
    <cellWatch r="I32"/>
    <cellWatch r="K32"/>
    <cellWatch r="O32"/>
    <cellWatch r="Q32"/>
    <cellWatch r="U32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AK83"/>
  <sheetViews>
    <sheetView showGridLines="0" showRowColHeaders="0" showZeros="0" topLeftCell="A43" zoomScaleNormal="100" workbookViewId="0">
      <selection activeCell="V54" sqref="V54"/>
    </sheetView>
  </sheetViews>
  <sheetFormatPr baseColWidth="10" defaultColWidth="10.140625" defaultRowHeight="12.75"/>
  <cols>
    <col min="1" max="1" width="2" style="41" customWidth="1"/>
    <col min="2" max="2" width="8.28515625" style="41" customWidth="1"/>
    <col min="3" max="6" width="10.7109375" style="41" customWidth="1"/>
    <col min="7" max="8" width="10.7109375" style="41" hidden="1" customWidth="1"/>
    <col min="9" max="14" width="10.7109375" style="41" customWidth="1"/>
    <col min="15" max="16" width="10.7109375" style="41" hidden="1" customWidth="1"/>
    <col min="17" max="18" width="10.7109375" style="41" customWidth="1"/>
    <col min="19" max="19" width="6.28515625" style="41" customWidth="1"/>
    <col min="20" max="22" width="7.7109375" style="41" customWidth="1"/>
    <col min="23" max="16384" width="10.140625" style="41"/>
  </cols>
  <sheetData>
    <row r="1" spans="1:37" ht="18.95" customHeight="1">
      <c r="B1" s="442" t="s">
        <v>175</v>
      </c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3"/>
      <c r="Q1" s="443"/>
      <c r="R1" s="443"/>
    </row>
    <row r="2" spans="1:37" ht="18.95" customHeight="1">
      <c r="B2" s="444" t="s">
        <v>218</v>
      </c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445"/>
      <c r="T2" s="7" t="s">
        <v>173</v>
      </c>
      <c r="V2" s="226"/>
    </row>
    <row r="3" spans="1:37" ht="18.95" customHeight="1">
      <c r="B3" s="444" t="s">
        <v>186</v>
      </c>
      <c r="C3" s="445"/>
      <c r="D3" s="445"/>
      <c r="E3" s="445"/>
      <c r="F3" s="445"/>
      <c r="G3" s="445"/>
      <c r="H3" s="445"/>
      <c r="I3" s="445"/>
      <c r="J3" s="445"/>
      <c r="K3" s="445"/>
      <c r="L3" s="445"/>
      <c r="M3" s="445"/>
      <c r="N3" s="445"/>
      <c r="O3" s="445"/>
      <c r="P3" s="445"/>
      <c r="Q3" s="445"/>
      <c r="R3" s="445"/>
    </row>
    <row r="4" spans="1:37" ht="14.25" customHeight="1">
      <c r="A4" s="279"/>
      <c r="B4" s="280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</row>
    <row r="5" spans="1:37" ht="14.25" customHeight="1">
      <c r="A5" s="279"/>
      <c r="B5" s="439" t="s">
        <v>0</v>
      </c>
      <c r="C5" s="440" t="s">
        <v>28</v>
      </c>
      <c r="D5" s="440"/>
      <c r="E5" s="440"/>
      <c r="F5" s="440"/>
      <c r="G5" s="440"/>
      <c r="H5" s="440"/>
      <c r="I5" s="440"/>
      <c r="J5" s="440"/>
      <c r="K5" s="440" t="s">
        <v>29</v>
      </c>
      <c r="L5" s="440"/>
      <c r="M5" s="440"/>
      <c r="N5" s="440"/>
      <c r="O5" s="440"/>
      <c r="P5" s="440"/>
      <c r="Q5" s="440"/>
      <c r="R5" s="440"/>
    </row>
    <row r="6" spans="1:37" ht="14.25" customHeight="1">
      <c r="A6" s="279"/>
      <c r="B6" s="439"/>
      <c r="C6" s="440" t="s">
        <v>3</v>
      </c>
      <c r="D6" s="440"/>
      <c r="E6" s="441" t="s">
        <v>4</v>
      </c>
      <c r="F6" s="441"/>
      <c r="G6" s="440" t="s">
        <v>5</v>
      </c>
      <c r="H6" s="440"/>
      <c r="I6" s="440" t="s">
        <v>6</v>
      </c>
      <c r="J6" s="440"/>
      <c r="K6" s="440" t="s">
        <v>3</v>
      </c>
      <c r="L6" s="440"/>
      <c r="M6" s="441" t="s">
        <v>4</v>
      </c>
      <c r="N6" s="441"/>
      <c r="O6" s="440" t="s">
        <v>5</v>
      </c>
      <c r="P6" s="440"/>
      <c r="Q6" s="440" t="s">
        <v>6</v>
      </c>
      <c r="R6" s="440"/>
    </row>
    <row r="7" spans="1:37" ht="14.25" customHeight="1">
      <c r="A7" s="279"/>
      <c r="B7" s="439"/>
      <c r="C7" s="281" t="s">
        <v>7</v>
      </c>
      <c r="D7" s="282" t="s">
        <v>8</v>
      </c>
      <c r="E7" s="283" t="s">
        <v>7</v>
      </c>
      <c r="F7" s="283" t="s">
        <v>8</v>
      </c>
      <c r="G7" s="281" t="s">
        <v>7</v>
      </c>
      <c r="H7" s="283" t="s">
        <v>8</v>
      </c>
      <c r="I7" s="281" t="s">
        <v>7</v>
      </c>
      <c r="J7" s="283" t="s">
        <v>8</v>
      </c>
      <c r="K7" s="281" t="s">
        <v>7</v>
      </c>
      <c r="L7" s="282" t="s">
        <v>8</v>
      </c>
      <c r="M7" s="283" t="s">
        <v>7</v>
      </c>
      <c r="N7" s="283" t="s">
        <v>8</v>
      </c>
      <c r="O7" s="281" t="s">
        <v>7</v>
      </c>
      <c r="P7" s="283" t="s">
        <v>8</v>
      </c>
      <c r="Q7" s="281" t="s">
        <v>7</v>
      </c>
      <c r="R7" s="283" t="s">
        <v>8</v>
      </c>
    </row>
    <row r="8" spans="1:37" ht="14.25" customHeight="1">
      <c r="A8" s="279"/>
      <c r="B8" s="284" t="s">
        <v>9</v>
      </c>
      <c r="C8" s="285">
        <v>0</v>
      </c>
      <c r="D8" s="286">
        <v>0</v>
      </c>
      <c r="E8" s="285">
        <v>0</v>
      </c>
      <c r="F8" s="286">
        <v>0</v>
      </c>
      <c r="G8" s="285">
        <v>0</v>
      </c>
      <c r="H8" s="286">
        <v>0</v>
      </c>
      <c r="I8" s="285">
        <v>0</v>
      </c>
      <c r="J8" s="286">
        <v>0</v>
      </c>
      <c r="K8" s="285">
        <v>0</v>
      </c>
      <c r="L8" s="286">
        <v>0</v>
      </c>
      <c r="M8" s="285">
        <v>0</v>
      </c>
      <c r="N8" s="286">
        <v>0</v>
      </c>
      <c r="O8" s="285">
        <v>0</v>
      </c>
      <c r="P8" s="286">
        <v>0</v>
      </c>
      <c r="Q8" s="285">
        <v>0</v>
      </c>
      <c r="R8" s="286">
        <v>0</v>
      </c>
      <c r="V8" s="234"/>
      <c r="W8" s="227"/>
      <c r="X8" s="234"/>
      <c r="Y8" s="227"/>
      <c r="Z8" s="234"/>
      <c r="AA8" s="227"/>
      <c r="AB8" s="234"/>
      <c r="AC8" s="227"/>
      <c r="AD8" s="234"/>
      <c r="AE8" s="227"/>
      <c r="AF8" s="234"/>
      <c r="AG8" s="227"/>
      <c r="AH8" s="234"/>
      <c r="AI8" s="227"/>
      <c r="AJ8" s="234"/>
      <c r="AK8" s="227"/>
    </row>
    <row r="9" spans="1:37" ht="14.25" customHeight="1">
      <c r="A9" s="279"/>
      <c r="B9" s="287" t="s">
        <v>10</v>
      </c>
      <c r="C9" s="285">
        <v>0</v>
      </c>
      <c r="D9" s="286">
        <v>0</v>
      </c>
      <c r="E9" s="285">
        <v>0</v>
      </c>
      <c r="F9" s="286">
        <v>0</v>
      </c>
      <c r="G9" s="285">
        <v>0</v>
      </c>
      <c r="H9" s="286">
        <v>0</v>
      </c>
      <c r="I9" s="285">
        <v>0</v>
      </c>
      <c r="J9" s="286">
        <v>0</v>
      </c>
      <c r="K9" s="285">
        <v>0</v>
      </c>
      <c r="L9" s="286">
        <v>0</v>
      </c>
      <c r="M9" s="285">
        <v>0</v>
      </c>
      <c r="N9" s="286">
        <v>0</v>
      </c>
      <c r="O9" s="285">
        <v>0</v>
      </c>
      <c r="P9" s="286">
        <v>0</v>
      </c>
      <c r="Q9" s="285">
        <v>0</v>
      </c>
      <c r="R9" s="286">
        <v>0</v>
      </c>
      <c r="V9" s="234"/>
      <c r="W9" s="227"/>
      <c r="X9" s="234"/>
      <c r="Y9" s="227"/>
      <c r="Z9" s="234"/>
      <c r="AA9" s="227"/>
      <c r="AB9" s="234"/>
      <c r="AC9" s="227"/>
      <c r="AD9" s="234"/>
      <c r="AE9" s="227"/>
      <c r="AF9" s="234"/>
      <c r="AG9" s="227"/>
      <c r="AH9" s="234"/>
      <c r="AI9" s="227"/>
      <c r="AJ9" s="234"/>
      <c r="AK9" s="227"/>
    </row>
    <row r="10" spans="1:37" ht="14.25" customHeight="1">
      <c r="A10" s="279"/>
      <c r="B10" s="284" t="s">
        <v>11</v>
      </c>
      <c r="C10" s="285">
        <v>0</v>
      </c>
      <c r="D10" s="286">
        <v>0</v>
      </c>
      <c r="E10" s="285">
        <v>0</v>
      </c>
      <c r="F10" s="286">
        <v>0</v>
      </c>
      <c r="G10" s="285">
        <v>0</v>
      </c>
      <c r="H10" s="286">
        <v>0</v>
      </c>
      <c r="I10" s="285">
        <v>0</v>
      </c>
      <c r="J10" s="286">
        <v>0</v>
      </c>
      <c r="K10" s="285">
        <v>0</v>
      </c>
      <c r="L10" s="286">
        <v>0</v>
      </c>
      <c r="M10" s="285">
        <v>0</v>
      </c>
      <c r="N10" s="286">
        <v>0</v>
      </c>
      <c r="O10" s="285">
        <v>0</v>
      </c>
      <c r="P10" s="286">
        <v>0</v>
      </c>
      <c r="Q10" s="285">
        <v>0</v>
      </c>
      <c r="R10" s="286">
        <v>0</v>
      </c>
      <c r="V10" s="234"/>
      <c r="W10" s="227"/>
      <c r="X10" s="234"/>
      <c r="Y10" s="227"/>
      <c r="Z10" s="234"/>
      <c r="AA10" s="227"/>
      <c r="AB10" s="234"/>
      <c r="AC10" s="227"/>
      <c r="AD10" s="234"/>
      <c r="AE10" s="227"/>
      <c r="AF10" s="234"/>
      <c r="AG10" s="227"/>
      <c r="AH10" s="234"/>
      <c r="AI10" s="227"/>
      <c r="AJ10" s="234"/>
      <c r="AK10" s="227"/>
    </row>
    <row r="11" spans="1:37" ht="14.25" customHeight="1">
      <c r="A11" s="279"/>
      <c r="B11" s="284" t="s">
        <v>12</v>
      </c>
      <c r="C11" s="285">
        <v>4</v>
      </c>
      <c r="D11" s="286">
        <v>696.69</v>
      </c>
      <c r="E11" s="285">
        <v>0</v>
      </c>
      <c r="F11" s="286">
        <v>0</v>
      </c>
      <c r="G11" s="285">
        <v>0</v>
      </c>
      <c r="H11" s="286">
        <v>0</v>
      </c>
      <c r="I11" s="285">
        <v>4</v>
      </c>
      <c r="J11" s="286">
        <v>696.69</v>
      </c>
      <c r="K11" s="285">
        <v>0</v>
      </c>
      <c r="L11" s="286">
        <v>0</v>
      </c>
      <c r="M11" s="285">
        <v>0</v>
      </c>
      <c r="N11" s="286">
        <v>0</v>
      </c>
      <c r="O11" s="285">
        <v>0</v>
      </c>
      <c r="P11" s="286">
        <v>0</v>
      </c>
      <c r="Q11" s="285">
        <v>0</v>
      </c>
      <c r="R11" s="286">
        <v>0</v>
      </c>
      <c r="V11" s="234"/>
      <c r="W11" s="227"/>
      <c r="X11" s="234"/>
      <c r="Y11" s="227"/>
      <c r="Z11" s="234"/>
      <c r="AA11" s="227"/>
      <c r="AB11" s="234"/>
      <c r="AC11" s="227"/>
      <c r="AD11" s="234"/>
      <c r="AE11" s="227"/>
      <c r="AF11" s="234"/>
      <c r="AG11" s="227"/>
      <c r="AH11" s="234"/>
      <c r="AI11" s="227"/>
      <c r="AJ11" s="234"/>
      <c r="AK11" s="227"/>
    </row>
    <row r="12" spans="1:37" ht="14.25" customHeight="1">
      <c r="A12" s="279"/>
      <c r="B12" s="284" t="s">
        <v>13</v>
      </c>
      <c r="C12" s="285">
        <v>286</v>
      </c>
      <c r="D12" s="286">
        <v>876.87090909090898</v>
      </c>
      <c r="E12" s="285">
        <v>126</v>
      </c>
      <c r="F12" s="286">
        <v>806.68801587301596</v>
      </c>
      <c r="G12" s="285">
        <v>0</v>
      </c>
      <c r="H12" s="286">
        <v>0</v>
      </c>
      <c r="I12" s="285">
        <v>412</v>
      </c>
      <c r="J12" s="286">
        <v>855.40720873786393</v>
      </c>
      <c r="K12" s="285">
        <v>0</v>
      </c>
      <c r="L12" s="286">
        <v>0</v>
      </c>
      <c r="M12" s="285">
        <v>0</v>
      </c>
      <c r="N12" s="286">
        <v>0</v>
      </c>
      <c r="O12" s="285">
        <v>0</v>
      </c>
      <c r="P12" s="286">
        <v>0</v>
      </c>
      <c r="Q12" s="285">
        <v>0</v>
      </c>
      <c r="R12" s="286">
        <v>0</v>
      </c>
      <c r="V12" s="234"/>
      <c r="W12" s="227"/>
      <c r="X12" s="234"/>
      <c r="Y12" s="227"/>
      <c r="Z12" s="234"/>
      <c r="AA12" s="227"/>
      <c r="AB12" s="234"/>
      <c r="AC12" s="227"/>
      <c r="AD12" s="234"/>
      <c r="AE12" s="227"/>
      <c r="AF12" s="234"/>
      <c r="AG12" s="227"/>
      <c r="AH12" s="234"/>
      <c r="AI12" s="227"/>
      <c r="AJ12" s="234"/>
      <c r="AK12" s="227"/>
    </row>
    <row r="13" spans="1:37" ht="14.25" customHeight="1">
      <c r="A13" s="279"/>
      <c r="B13" s="284" t="s">
        <v>14</v>
      </c>
      <c r="C13" s="285">
        <v>1539</v>
      </c>
      <c r="D13" s="286">
        <v>902.60076673164508</v>
      </c>
      <c r="E13" s="285">
        <v>796</v>
      </c>
      <c r="F13" s="286">
        <v>831.04889447236201</v>
      </c>
      <c r="G13" s="285">
        <v>0</v>
      </c>
      <c r="H13" s="286">
        <v>0</v>
      </c>
      <c r="I13" s="285">
        <v>2335</v>
      </c>
      <c r="J13" s="286">
        <v>878.20877944325559</v>
      </c>
      <c r="K13" s="285">
        <v>0</v>
      </c>
      <c r="L13" s="286">
        <v>0</v>
      </c>
      <c r="M13" s="285">
        <v>0</v>
      </c>
      <c r="N13" s="286">
        <v>0</v>
      </c>
      <c r="O13" s="285">
        <v>0</v>
      </c>
      <c r="P13" s="286">
        <v>0</v>
      </c>
      <c r="Q13" s="285">
        <v>0</v>
      </c>
      <c r="R13" s="286">
        <v>0</v>
      </c>
      <c r="V13" s="234"/>
      <c r="W13" s="227"/>
      <c r="X13" s="234"/>
      <c r="Y13" s="227"/>
      <c r="Z13" s="234"/>
      <c r="AA13" s="227"/>
      <c r="AB13" s="234"/>
      <c r="AC13" s="227"/>
      <c r="AD13" s="234"/>
      <c r="AE13" s="227"/>
      <c r="AF13" s="234"/>
      <c r="AG13" s="227"/>
      <c r="AH13" s="234"/>
      <c r="AI13" s="227"/>
      <c r="AJ13" s="234"/>
      <c r="AK13" s="227"/>
    </row>
    <row r="14" spans="1:37" ht="14.25" customHeight="1">
      <c r="A14" s="279"/>
      <c r="B14" s="284" t="s">
        <v>15</v>
      </c>
      <c r="C14" s="285">
        <v>6521</v>
      </c>
      <c r="D14" s="286">
        <v>914.94994479374202</v>
      </c>
      <c r="E14" s="285">
        <v>3271</v>
      </c>
      <c r="F14" s="286">
        <v>848.77200550290331</v>
      </c>
      <c r="G14" s="285">
        <v>0</v>
      </c>
      <c r="H14" s="286">
        <v>0</v>
      </c>
      <c r="I14" s="285">
        <v>9792</v>
      </c>
      <c r="J14" s="286">
        <v>892.84332312091396</v>
      </c>
      <c r="K14" s="285">
        <v>0</v>
      </c>
      <c r="L14" s="286">
        <v>0</v>
      </c>
      <c r="M14" s="285">
        <v>0</v>
      </c>
      <c r="N14" s="286">
        <v>0</v>
      </c>
      <c r="O14" s="285">
        <v>0</v>
      </c>
      <c r="P14" s="286">
        <v>0</v>
      </c>
      <c r="Q14" s="285">
        <v>0</v>
      </c>
      <c r="R14" s="286">
        <v>0</v>
      </c>
      <c r="V14" s="234"/>
      <c r="W14" s="227"/>
      <c r="X14" s="234"/>
      <c r="Y14" s="227"/>
      <c r="Z14" s="234"/>
      <c r="AA14" s="227"/>
      <c r="AB14" s="234"/>
      <c r="AC14" s="227"/>
      <c r="AD14" s="234"/>
      <c r="AE14" s="227"/>
      <c r="AF14" s="234"/>
      <c r="AG14" s="227"/>
      <c r="AH14" s="234"/>
      <c r="AI14" s="227"/>
      <c r="AJ14" s="234"/>
      <c r="AK14" s="227"/>
    </row>
    <row r="15" spans="1:37" ht="14.25" customHeight="1">
      <c r="A15" s="279"/>
      <c r="B15" s="284" t="s">
        <v>16</v>
      </c>
      <c r="C15" s="285">
        <v>18493</v>
      </c>
      <c r="D15" s="286">
        <v>977.06906288866071</v>
      </c>
      <c r="E15" s="285">
        <v>10342</v>
      </c>
      <c r="F15" s="286">
        <v>911.57555598530246</v>
      </c>
      <c r="G15" s="285">
        <v>0</v>
      </c>
      <c r="H15" s="286">
        <v>0</v>
      </c>
      <c r="I15" s="285">
        <v>28835</v>
      </c>
      <c r="J15" s="286">
        <v>953.57907334836148</v>
      </c>
      <c r="K15" s="285">
        <v>0</v>
      </c>
      <c r="L15" s="286">
        <v>0</v>
      </c>
      <c r="M15" s="285">
        <v>0</v>
      </c>
      <c r="N15" s="286">
        <v>0</v>
      </c>
      <c r="O15" s="285">
        <v>0</v>
      </c>
      <c r="P15" s="286">
        <v>0</v>
      </c>
      <c r="Q15" s="285">
        <v>0</v>
      </c>
      <c r="R15" s="286">
        <v>0</v>
      </c>
      <c r="V15" s="234"/>
      <c r="W15" s="227"/>
      <c r="X15" s="234"/>
      <c r="Y15" s="227"/>
      <c r="Z15" s="234"/>
      <c r="AA15" s="227"/>
      <c r="AB15" s="234"/>
      <c r="AC15" s="227"/>
      <c r="AD15" s="234"/>
      <c r="AE15" s="227"/>
      <c r="AF15" s="234"/>
      <c r="AG15" s="227"/>
      <c r="AH15" s="234"/>
      <c r="AI15" s="227"/>
      <c r="AJ15" s="234"/>
      <c r="AK15" s="227"/>
    </row>
    <row r="16" spans="1:37" ht="14.25" customHeight="1">
      <c r="A16" s="279"/>
      <c r="B16" s="284" t="s">
        <v>17</v>
      </c>
      <c r="C16" s="285">
        <v>41300</v>
      </c>
      <c r="D16" s="286">
        <v>1033.0322937045992</v>
      </c>
      <c r="E16" s="285">
        <v>24643</v>
      </c>
      <c r="F16" s="286">
        <v>960.46160532402985</v>
      </c>
      <c r="G16" s="285">
        <v>0</v>
      </c>
      <c r="H16" s="286">
        <v>0</v>
      </c>
      <c r="I16" s="285">
        <v>65943</v>
      </c>
      <c r="J16" s="286">
        <v>1005.9125164156925</v>
      </c>
      <c r="K16" s="285">
        <v>0</v>
      </c>
      <c r="L16" s="286">
        <v>0</v>
      </c>
      <c r="M16" s="285">
        <v>0</v>
      </c>
      <c r="N16" s="286">
        <v>0</v>
      </c>
      <c r="O16" s="285">
        <v>0</v>
      </c>
      <c r="P16" s="286">
        <v>0</v>
      </c>
      <c r="Q16" s="285">
        <v>0</v>
      </c>
      <c r="R16" s="286">
        <v>0</v>
      </c>
      <c r="V16" s="234"/>
      <c r="W16" s="227"/>
      <c r="X16" s="234"/>
      <c r="Y16" s="227"/>
      <c r="Z16" s="234"/>
      <c r="AA16" s="227"/>
      <c r="AB16" s="234"/>
      <c r="AC16" s="227"/>
      <c r="AD16" s="234"/>
      <c r="AE16" s="227"/>
      <c r="AF16" s="234"/>
      <c r="AG16" s="227"/>
      <c r="AH16" s="234"/>
      <c r="AI16" s="227"/>
      <c r="AJ16" s="234"/>
      <c r="AK16" s="227"/>
    </row>
    <row r="17" spans="1:37" ht="14.25" customHeight="1">
      <c r="A17" s="279"/>
      <c r="B17" s="284" t="s">
        <v>18</v>
      </c>
      <c r="C17" s="285">
        <v>70707</v>
      </c>
      <c r="D17" s="286">
        <v>1062.4060292474555</v>
      </c>
      <c r="E17" s="285">
        <v>42274</v>
      </c>
      <c r="F17" s="286">
        <v>985.92720277239016</v>
      </c>
      <c r="G17" s="285">
        <v>0</v>
      </c>
      <c r="H17" s="286">
        <v>0</v>
      </c>
      <c r="I17" s="285">
        <v>112981</v>
      </c>
      <c r="J17" s="286">
        <v>1033.7900149582661</v>
      </c>
      <c r="K17" s="285">
        <v>46</v>
      </c>
      <c r="L17" s="286">
        <v>2537.14152173913</v>
      </c>
      <c r="M17" s="285">
        <v>9</v>
      </c>
      <c r="N17" s="286">
        <v>2466.1366666666668</v>
      </c>
      <c r="O17" s="285">
        <v>0</v>
      </c>
      <c r="P17" s="286">
        <v>0</v>
      </c>
      <c r="Q17" s="285">
        <v>55</v>
      </c>
      <c r="R17" s="286">
        <v>2525.5225454545453</v>
      </c>
      <c r="V17" s="234"/>
      <c r="W17" s="227"/>
      <c r="X17" s="234"/>
      <c r="Y17" s="227"/>
      <c r="Z17" s="234"/>
      <c r="AA17" s="227"/>
      <c r="AB17" s="234"/>
      <c r="AC17" s="227"/>
      <c r="AD17" s="234"/>
      <c r="AE17" s="227"/>
      <c r="AF17" s="234"/>
      <c r="AG17" s="227"/>
      <c r="AH17" s="234"/>
      <c r="AI17" s="227"/>
      <c r="AJ17" s="234"/>
      <c r="AK17" s="227"/>
    </row>
    <row r="18" spans="1:37" ht="14.25" customHeight="1">
      <c r="A18" s="279"/>
      <c r="B18" s="284" t="s">
        <v>19</v>
      </c>
      <c r="C18" s="285">
        <v>102272</v>
      </c>
      <c r="D18" s="286">
        <v>1070.8296317662694</v>
      </c>
      <c r="E18" s="285">
        <v>60905</v>
      </c>
      <c r="F18" s="286">
        <v>964.97107478860312</v>
      </c>
      <c r="G18" s="285">
        <v>0</v>
      </c>
      <c r="H18" s="286">
        <v>0</v>
      </c>
      <c r="I18" s="285">
        <v>163177</v>
      </c>
      <c r="J18" s="286">
        <v>1031.318454255194</v>
      </c>
      <c r="K18" s="285">
        <v>370</v>
      </c>
      <c r="L18" s="286">
        <v>2611.2123513513534</v>
      </c>
      <c r="M18" s="285">
        <v>112</v>
      </c>
      <c r="N18" s="286">
        <v>2370.1984821428568</v>
      </c>
      <c r="O18" s="285">
        <v>0</v>
      </c>
      <c r="P18" s="286">
        <v>0</v>
      </c>
      <c r="Q18" s="285">
        <v>482</v>
      </c>
      <c r="R18" s="286">
        <v>2555.2091286307068</v>
      </c>
      <c r="V18" s="234"/>
      <c r="W18" s="227"/>
      <c r="X18" s="234"/>
      <c r="Y18" s="227"/>
      <c r="Z18" s="234"/>
      <c r="AA18" s="227"/>
      <c r="AB18" s="234"/>
      <c r="AC18" s="227"/>
      <c r="AD18" s="234"/>
      <c r="AE18" s="227"/>
      <c r="AF18" s="234"/>
      <c r="AG18" s="227"/>
      <c r="AH18" s="234"/>
      <c r="AI18" s="227"/>
      <c r="AJ18" s="234"/>
      <c r="AK18" s="227"/>
    </row>
    <row r="19" spans="1:37" ht="14.25" customHeight="1">
      <c r="A19" s="279"/>
      <c r="B19" s="284" t="s">
        <v>20</v>
      </c>
      <c r="C19" s="285">
        <v>151550</v>
      </c>
      <c r="D19" s="286">
        <v>1217.2592067304531</v>
      </c>
      <c r="E19" s="285">
        <v>87006</v>
      </c>
      <c r="F19" s="286">
        <v>1045.3868726294722</v>
      </c>
      <c r="G19" s="285">
        <v>0</v>
      </c>
      <c r="H19" s="286">
        <v>0</v>
      </c>
      <c r="I19" s="285">
        <v>238556</v>
      </c>
      <c r="J19" s="286">
        <v>1154.5740330153089</v>
      </c>
      <c r="K19" s="285">
        <v>9610</v>
      </c>
      <c r="L19" s="286">
        <v>2677.3792393340232</v>
      </c>
      <c r="M19" s="285">
        <v>940</v>
      </c>
      <c r="N19" s="286">
        <v>2430.8131914893625</v>
      </c>
      <c r="O19" s="285">
        <v>0</v>
      </c>
      <c r="P19" s="286">
        <v>0</v>
      </c>
      <c r="Q19" s="285">
        <v>10550</v>
      </c>
      <c r="R19" s="286">
        <v>2655.4103213270109</v>
      </c>
      <c r="V19" s="234"/>
      <c r="W19" s="227"/>
      <c r="X19" s="234"/>
      <c r="Y19" s="227"/>
      <c r="Z19" s="234"/>
      <c r="AA19" s="227"/>
      <c r="AB19" s="234"/>
      <c r="AC19" s="227"/>
      <c r="AD19" s="234"/>
      <c r="AE19" s="227"/>
      <c r="AF19" s="234"/>
      <c r="AG19" s="227"/>
      <c r="AH19" s="234"/>
      <c r="AI19" s="227"/>
      <c r="AJ19" s="234"/>
      <c r="AK19" s="227"/>
    </row>
    <row r="20" spans="1:37" ht="14.25" customHeight="1">
      <c r="A20" s="279"/>
      <c r="B20" s="284" t="s">
        <v>21</v>
      </c>
      <c r="C20" s="285">
        <v>199999</v>
      </c>
      <c r="D20" s="286">
        <v>1304.8540173200872</v>
      </c>
      <c r="E20" s="285">
        <v>120637</v>
      </c>
      <c r="F20" s="286">
        <v>1097.0642922154868</v>
      </c>
      <c r="G20" s="285">
        <v>0</v>
      </c>
      <c r="H20" s="286">
        <v>0</v>
      </c>
      <c r="I20" s="285">
        <v>320636</v>
      </c>
      <c r="J20" s="286">
        <v>1226.6746205354352</v>
      </c>
      <c r="K20" s="285">
        <v>183271</v>
      </c>
      <c r="L20" s="286">
        <v>1968.3324839718246</v>
      </c>
      <c r="M20" s="285">
        <v>76058</v>
      </c>
      <c r="N20" s="286">
        <v>1659.9172294827629</v>
      </c>
      <c r="O20" s="285">
        <v>0</v>
      </c>
      <c r="P20" s="286">
        <v>0</v>
      </c>
      <c r="Q20" s="285">
        <v>259329</v>
      </c>
      <c r="R20" s="286">
        <v>1877.8780904179641</v>
      </c>
      <c r="V20" s="234"/>
      <c r="W20" s="227"/>
      <c r="X20" s="234"/>
      <c r="Y20" s="227"/>
      <c r="Z20" s="234"/>
      <c r="AA20" s="227"/>
      <c r="AB20" s="234"/>
      <c r="AC20" s="227"/>
      <c r="AD20" s="234"/>
      <c r="AE20" s="227"/>
      <c r="AF20" s="234"/>
      <c r="AG20" s="227"/>
      <c r="AH20" s="234"/>
      <c r="AI20" s="227"/>
      <c r="AJ20" s="234"/>
      <c r="AK20" s="227"/>
    </row>
    <row r="21" spans="1:37" ht="14.25" customHeight="1">
      <c r="A21" s="279"/>
      <c r="B21" s="284" t="s">
        <v>22</v>
      </c>
      <c r="C21" s="285">
        <v>1250</v>
      </c>
      <c r="D21" s="286">
        <v>1239.566176</v>
      </c>
      <c r="E21" s="285">
        <v>712</v>
      </c>
      <c r="F21" s="286">
        <v>1066.0161938202239</v>
      </c>
      <c r="G21" s="285">
        <v>0</v>
      </c>
      <c r="H21" s="286">
        <v>0</v>
      </c>
      <c r="I21" s="285">
        <v>1962</v>
      </c>
      <c r="J21" s="286">
        <v>1176.5857543323136</v>
      </c>
      <c r="K21" s="285">
        <v>947180</v>
      </c>
      <c r="L21" s="286">
        <v>1661.1628389746363</v>
      </c>
      <c r="M21" s="285">
        <v>663530</v>
      </c>
      <c r="N21" s="286">
        <v>1346.2997230569827</v>
      </c>
      <c r="O21" s="285">
        <v>0</v>
      </c>
      <c r="P21" s="286">
        <v>0</v>
      </c>
      <c r="Q21" s="285">
        <v>1610710</v>
      </c>
      <c r="R21" s="286">
        <v>1531.455366304298</v>
      </c>
      <c r="V21" s="234"/>
      <c r="W21" s="227"/>
      <c r="X21" s="234"/>
      <c r="Y21" s="227"/>
      <c r="Z21" s="234"/>
      <c r="AA21" s="227"/>
      <c r="AB21" s="234"/>
      <c r="AC21" s="227"/>
      <c r="AD21" s="234"/>
      <c r="AE21" s="227"/>
      <c r="AF21" s="234"/>
      <c r="AG21" s="227"/>
      <c r="AH21" s="234"/>
      <c r="AI21" s="227"/>
      <c r="AJ21" s="234"/>
      <c r="AK21" s="227"/>
    </row>
    <row r="22" spans="1:37" ht="14.25" customHeight="1">
      <c r="A22" s="279"/>
      <c r="B22" s="284" t="s">
        <v>23</v>
      </c>
      <c r="C22" s="285">
        <v>11</v>
      </c>
      <c r="D22" s="286">
        <v>961.31181818181824</v>
      </c>
      <c r="E22" s="285">
        <v>15</v>
      </c>
      <c r="F22" s="286">
        <v>685.67733333333331</v>
      </c>
      <c r="G22" s="285">
        <v>0</v>
      </c>
      <c r="H22" s="286">
        <v>0</v>
      </c>
      <c r="I22" s="285">
        <v>26</v>
      </c>
      <c r="J22" s="286">
        <v>802.29192307692313</v>
      </c>
      <c r="K22" s="285">
        <v>900704</v>
      </c>
      <c r="L22" s="286">
        <v>1652.8081307621553</v>
      </c>
      <c r="M22" s="285">
        <v>604085</v>
      </c>
      <c r="N22" s="286">
        <v>1168.1244301712502</v>
      </c>
      <c r="O22" s="285">
        <v>1</v>
      </c>
      <c r="P22" s="286">
        <v>1756.99</v>
      </c>
      <c r="Q22" s="285">
        <v>1504790</v>
      </c>
      <c r="R22" s="286">
        <v>1458.2360980601916</v>
      </c>
      <c r="V22" s="234"/>
      <c r="W22" s="227"/>
      <c r="X22" s="234"/>
      <c r="Y22" s="227"/>
      <c r="Z22" s="234"/>
      <c r="AA22" s="227"/>
      <c r="AB22" s="234"/>
      <c r="AC22" s="227"/>
      <c r="AD22" s="234"/>
      <c r="AE22" s="227"/>
      <c r="AF22" s="234"/>
      <c r="AG22" s="227"/>
      <c r="AH22" s="234"/>
      <c r="AI22" s="227"/>
      <c r="AJ22" s="234"/>
      <c r="AK22" s="227"/>
    </row>
    <row r="23" spans="1:37" ht="14.25" customHeight="1">
      <c r="A23" s="279"/>
      <c r="B23" s="284" t="s">
        <v>24</v>
      </c>
      <c r="C23" s="285">
        <v>24</v>
      </c>
      <c r="D23" s="286">
        <v>480.19583333333338</v>
      </c>
      <c r="E23" s="285">
        <v>92</v>
      </c>
      <c r="F23" s="286">
        <v>490.33076086956521</v>
      </c>
      <c r="G23" s="285">
        <v>0</v>
      </c>
      <c r="H23" s="286">
        <v>0</v>
      </c>
      <c r="I23" s="285">
        <v>116</v>
      </c>
      <c r="J23" s="286">
        <v>488.23387931034489</v>
      </c>
      <c r="K23" s="285">
        <v>748070</v>
      </c>
      <c r="L23" s="286">
        <v>1573.1891752777103</v>
      </c>
      <c r="M23" s="285">
        <v>481956</v>
      </c>
      <c r="N23" s="286">
        <v>948.55324467379239</v>
      </c>
      <c r="O23" s="285">
        <v>1</v>
      </c>
      <c r="P23" s="286">
        <v>743.3</v>
      </c>
      <c r="Q23" s="285">
        <v>1230027</v>
      </c>
      <c r="R23" s="286">
        <v>1328.4401864674508</v>
      </c>
      <c r="V23" s="234"/>
      <c r="W23" s="227"/>
      <c r="X23" s="234"/>
      <c r="Y23" s="227"/>
      <c r="Z23" s="234"/>
      <c r="AA23" s="227"/>
      <c r="AB23" s="234"/>
      <c r="AC23" s="227"/>
      <c r="AD23" s="234"/>
      <c r="AE23" s="227"/>
      <c r="AF23" s="234"/>
      <c r="AG23" s="227"/>
      <c r="AH23" s="234"/>
      <c r="AI23" s="227"/>
      <c r="AJ23" s="234"/>
      <c r="AK23" s="227"/>
    </row>
    <row r="24" spans="1:37" ht="14.25" customHeight="1">
      <c r="A24" s="279"/>
      <c r="B24" s="284" t="s">
        <v>25</v>
      </c>
      <c r="C24" s="285">
        <v>33</v>
      </c>
      <c r="D24" s="286">
        <v>439.61181818181819</v>
      </c>
      <c r="E24" s="285">
        <v>172</v>
      </c>
      <c r="F24" s="286">
        <v>462.66668604651204</v>
      </c>
      <c r="G24" s="285">
        <v>0</v>
      </c>
      <c r="H24" s="286">
        <v>0</v>
      </c>
      <c r="I24" s="285">
        <v>205</v>
      </c>
      <c r="J24" s="286">
        <v>458.95541463414668</v>
      </c>
      <c r="K24" s="285">
        <v>471571</v>
      </c>
      <c r="L24" s="286">
        <v>1410.4025552249866</v>
      </c>
      <c r="M24" s="285">
        <v>312844</v>
      </c>
      <c r="N24" s="286">
        <v>793.16529925458121</v>
      </c>
      <c r="O24" s="285">
        <v>3</v>
      </c>
      <c r="P24" s="286">
        <v>1160.5933333333332</v>
      </c>
      <c r="Q24" s="285">
        <v>784418</v>
      </c>
      <c r="R24" s="286">
        <v>1164.2331384924905</v>
      </c>
      <c r="V24" s="234"/>
      <c r="W24" s="227"/>
      <c r="X24" s="234"/>
      <c r="Y24" s="227"/>
      <c r="Z24" s="234"/>
      <c r="AA24" s="227"/>
      <c r="AB24" s="234"/>
      <c r="AC24" s="227"/>
      <c r="AD24" s="234"/>
      <c r="AE24" s="227"/>
      <c r="AF24" s="234"/>
      <c r="AG24" s="227"/>
      <c r="AH24" s="234"/>
      <c r="AI24" s="227"/>
      <c r="AJ24" s="234"/>
      <c r="AK24" s="227"/>
    </row>
    <row r="25" spans="1:37" ht="14.25" customHeight="1">
      <c r="A25" s="279"/>
      <c r="B25" s="284" t="s">
        <v>26</v>
      </c>
      <c r="C25" s="285">
        <v>110</v>
      </c>
      <c r="D25" s="286">
        <v>485.61563636363638</v>
      </c>
      <c r="E25" s="285">
        <v>3381</v>
      </c>
      <c r="F25" s="286">
        <v>469.04398994380676</v>
      </c>
      <c r="G25" s="285">
        <v>0</v>
      </c>
      <c r="H25" s="286">
        <v>0</v>
      </c>
      <c r="I25" s="285">
        <v>3491</v>
      </c>
      <c r="J25" s="286">
        <v>469.56615582927833</v>
      </c>
      <c r="K25" s="285">
        <v>509858</v>
      </c>
      <c r="L25" s="286">
        <v>1242.1370261131599</v>
      </c>
      <c r="M25" s="285">
        <v>410621</v>
      </c>
      <c r="N25" s="286">
        <v>708.2172288558113</v>
      </c>
      <c r="O25" s="285">
        <v>24</v>
      </c>
      <c r="P25" s="286">
        <v>793.1975000000001</v>
      </c>
      <c r="Q25" s="285">
        <v>920503</v>
      </c>
      <c r="R25" s="286">
        <v>1003.9526251734168</v>
      </c>
      <c r="V25" s="234"/>
      <c r="W25" s="227"/>
      <c r="X25" s="234"/>
      <c r="Y25" s="227"/>
      <c r="Z25" s="234"/>
      <c r="AA25" s="227"/>
      <c r="AB25" s="234"/>
      <c r="AC25" s="227"/>
      <c r="AD25" s="234"/>
      <c r="AE25" s="227"/>
      <c r="AF25" s="234"/>
      <c r="AG25" s="227"/>
      <c r="AH25" s="234"/>
      <c r="AI25" s="227"/>
      <c r="AJ25" s="234"/>
      <c r="AK25" s="227"/>
    </row>
    <row r="26" spans="1:37" ht="14.25" customHeight="1">
      <c r="A26" s="279"/>
      <c r="B26" s="284" t="s">
        <v>5</v>
      </c>
      <c r="C26" s="285">
        <v>5</v>
      </c>
      <c r="D26" s="286">
        <v>1154.874</v>
      </c>
      <c r="E26" s="285">
        <v>0</v>
      </c>
      <c r="F26" s="286">
        <v>0</v>
      </c>
      <c r="G26" s="285">
        <v>0</v>
      </c>
      <c r="H26" s="286">
        <v>0</v>
      </c>
      <c r="I26" s="285">
        <v>5</v>
      </c>
      <c r="J26" s="286">
        <v>1154.874</v>
      </c>
      <c r="K26" s="285">
        <v>56</v>
      </c>
      <c r="L26" s="286">
        <v>2194.8771428571426</v>
      </c>
      <c r="M26" s="285">
        <v>19</v>
      </c>
      <c r="N26" s="286">
        <v>1325.9894736842107</v>
      </c>
      <c r="O26" s="285">
        <v>0</v>
      </c>
      <c r="P26" s="286">
        <v>0</v>
      </c>
      <c r="Q26" s="285">
        <v>75</v>
      </c>
      <c r="R26" s="286">
        <v>1974.7589333333331</v>
      </c>
      <c r="V26" s="234"/>
      <c r="W26" s="227"/>
      <c r="X26" s="234"/>
      <c r="Y26" s="227"/>
      <c r="Z26" s="234"/>
      <c r="AA26" s="227"/>
      <c r="AB26" s="234"/>
      <c r="AC26" s="227"/>
      <c r="AD26" s="234"/>
      <c r="AE26" s="227"/>
      <c r="AF26" s="234"/>
      <c r="AG26" s="227"/>
      <c r="AH26" s="234"/>
      <c r="AI26" s="227"/>
      <c r="AJ26" s="234"/>
      <c r="AK26" s="227"/>
    </row>
    <row r="27" spans="1:37" ht="14.25" customHeight="1">
      <c r="A27" s="279"/>
      <c r="B27" s="288" t="s">
        <v>6</v>
      </c>
      <c r="C27" s="289">
        <v>594104</v>
      </c>
      <c r="D27" s="290">
        <v>1178.3594347959281</v>
      </c>
      <c r="E27" s="289">
        <v>354372</v>
      </c>
      <c r="F27" s="290">
        <v>1023.9736808777204</v>
      </c>
      <c r="G27" s="289">
        <v>0</v>
      </c>
      <c r="H27" s="290">
        <v>0</v>
      </c>
      <c r="I27" s="289">
        <v>948476</v>
      </c>
      <c r="J27" s="290">
        <v>1120.6774392709985</v>
      </c>
      <c r="K27" s="289">
        <v>3770736</v>
      </c>
      <c r="L27" s="290">
        <v>1571.3268787234094</v>
      </c>
      <c r="M27" s="289">
        <v>2550174</v>
      </c>
      <c r="N27" s="290">
        <v>1068.1276262482495</v>
      </c>
      <c r="O27" s="289">
        <v>29</v>
      </c>
      <c r="P27" s="290">
        <v>862.71758620689661</v>
      </c>
      <c r="Q27" s="289">
        <v>6320939</v>
      </c>
      <c r="R27" s="290">
        <v>1368.3085929669624</v>
      </c>
      <c r="V27" s="225"/>
      <c r="W27" s="224"/>
      <c r="X27" s="225"/>
      <c r="Y27" s="224"/>
      <c r="Z27" s="225"/>
      <c r="AA27" s="224"/>
      <c r="AB27" s="225"/>
      <c r="AC27" s="224"/>
      <c r="AD27" s="225"/>
      <c r="AE27" s="224"/>
      <c r="AF27" s="225"/>
      <c r="AG27" s="224"/>
      <c r="AH27" s="225"/>
      <c r="AI27" s="224"/>
      <c r="AJ27" s="225"/>
      <c r="AK27" s="224"/>
    </row>
    <row r="28" spans="1:37" ht="14.25" customHeight="1">
      <c r="A28" s="279"/>
      <c r="B28" s="291" t="s">
        <v>27</v>
      </c>
      <c r="C28" s="285">
        <v>54.771918484966314</v>
      </c>
      <c r="D28" s="285" t="s">
        <v>227</v>
      </c>
      <c r="E28" s="285">
        <v>55.243834162969989</v>
      </c>
      <c r="F28" s="285" t="s">
        <v>227</v>
      </c>
      <c r="G28" s="285">
        <v>0</v>
      </c>
      <c r="H28" s="285">
        <v>0</v>
      </c>
      <c r="I28" s="285">
        <v>54.948237742640522</v>
      </c>
      <c r="J28" s="285" t="s">
        <v>227</v>
      </c>
      <c r="K28" s="285">
        <v>74.739797330985397</v>
      </c>
      <c r="L28" s="285" t="s">
        <v>227</v>
      </c>
      <c r="M28" s="285">
        <v>75.381670918042232</v>
      </c>
      <c r="N28" s="285" t="s">
        <v>227</v>
      </c>
      <c r="O28" s="285">
        <v>87.758620689655174</v>
      </c>
      <c r="P28" s="285" t="s">
        <v>227</v>
      </c>
      <c r="Q28" s="285">
        <v>74.998821205455457</v>
      </c>
      <c r="R28" s="285" t="s">
        <v>227</v>
      </c>
      <c r="V28" s="234"/>
      <c r="W28" s="234"/>
      <c r="X28" s="234"/>
      <c r="Y28" s="234"/>
      <c r="Z28" s="234"/>
      <c r="AA28" s="234"/>
      <c r="AB28" s="234"/>
      <c r="AC28" s="234"/>
      <c r="AD28" s="234"/>
      <c r="AE28" s="234"/>
      <c r="AF28" s="234"/>
      <c r="AG28" s="234"/>
      <c r="AH28" s="234"/>
      <c r="AI28" s="234"/>
      <c r="AJ28" s="234"/>
      <c r="AK28" s="234"/>
    </row>
    <row r="29" spans="1:37" ht="14.25" customHeight="1">
      <c r="A29" s="279"/>
      <c r="B29" s="280"/>
      <c r="C29" s="292"/>
      <c r="D29" s="293"/>
      <c r="E29" s="294"/>
      <c r="F29" s="294"/>
      <c r="G29" s="292"/>
      <c r="H29" s="294"/>
      <c r="I29" s="292"/>
      <c r="J29" s="294"/>
      <c r="K29" s="292"/>
      <c r="L29" s="293"/>
      <c r="M29" s="292"/>
      <c r="N29" s="293"/>
      <c r="O29" s="292"/>
      <c r="P29" s="293"/>
      <c r="Q29" s="292"/>
      <c r="R29" s="293"/>
    </row>
    <row r="30" spans="1:37" ht="14.25" customHeight="1">
      <c r="B30" s="439" t="s">
        <v>0</v>
      </c>
      <c r="C30" s="440" t="s">
        <v>30</v>
      </c>
      <c r="D30" s="440"/>
      <c r="E30" s="440"/>
      <c r="F30" s="440"/>
      <c r="G30" s="440"/>
      <c r="H30" s="440"/>
      <c r="I30" s="440"/>
      <c r="J30" s="440"/>
      <c r="K30" s="440" t="s">
        <v>31</v>
      </c>
      <c r="L30" s="440"/>
      <c r="M30" s="440"/>
      <c r="N30" s="440"/>
      <c r="O30" s="440"/>
      <c r="P30" s="440"/>
      <c r="Q30" s="440"/>
      <c r="R30" s="440"/>
    </row>
    <row r="31" spans="1:37" ht="14.25" customHeight="1">
      <c r="B31" s="439"/>
      <c r="C31" s="440" t="s">
        <v>3</v>
      </c>
      <c r="D31" s="440"/>
      <c r="E31" s="441" t="s">
        <v>4</v>
      </c>
      <c r="F31" s="441"/>
      <c r="G31" s="440" t="s">
        <v>5</v>
      </c>
      <c r="H31" s="440"/>
      <c r="I31" s="440" t="s">
        <v>6</v>
      </c>
      <c r="J31" s="440"/>
      <c r="K31" s="440" t="s">
        <v>3</v>
      </c>
      <c r="L31" s="440"/>
      <c r="M31" s="441" t="s">
        <v>4</v>
      </c>
      <c r="N31" s="441"/>
      <c r="O31" s="440" t="s">
        <v>5</v>
      </c>
      <c r="P31" s="440"/>
      <c r="Q31" s="440" t="s">
        <v>6</v>
      </c>
      <c r="R31" s="440"/>
    </row>
    <row r="32" spans="1:37" ht="14.25" customHeight="1">
      <c r="B32" s="439"/>
      <c r="C32" s="281" t="s">
        <v>7</v>
      </c>
      <c r="D32" s="282" t="s">
        <v>8</v>
      </c>
      <c r="E32" s="283" t="s">
        <v>7</v>
      </c>
      <c r="F32" s="283" t="s">
        <v>8</v>
      </c>
      <c r="G32" s="281" t="s">
        <v>7</v>
      </c>
      <c r="H32" s="283" t="s">
        <v>8</v>
      </c>
      <c r="I32" s="281" t="s">
        <v>7</v>
      </c>
      <c r="J32" s="283" t="s">
        <v>8</v>
      </c>
      <c r="K32" s="281" t="s">
        <v>7</v>
      </c>
      <c r="L32" s="282" t="s">
        <v>8</v>
      </c>
      <c r="M32" s="283" t="s">
        <v>7</v>
      </c>
      <c r="N32" s="283" t="s">
        <v>8</v>
      </c>
      <c r="O32" s="281" t="s">
        <v>7</v>
      </c>
      <c r="P32" s="283" t="s">
        <v>8</v>
      </c>
      <c r="Q32" s="281" t="s">
        <v>7</v>
      </c>
      <c r="R32" s="283" t="s">
        <v>8</v>
      </c>
    </row>
    <row r="33" spans="2:37" ht="14.25" customHeight="1">
      <c r="B33" s="284" t="s">
        <v>9</v>
      </c>
      <c r="C33" s="285">
        <v>0</v>
      </c>
      <c r="D33" s="286">
        <v>0</v>
      </c>
      <c r="E33" s="285">
        <v>0</v>
      </c>
      <c r="F33" s="286">
        <v>0</v>
      </c>
      <c r="G33" s="285">
        <v>0</v>
      </c>
      <c r="H33" s="286">
        <v>0</v>
      </c>
      <c r="I33" s="285">
        <v>0</v>
      </c>
      <c r="J33" s="286">
        <v>0</v>
      </c>
      <c r="K33" s="285">
        <v>1166</v>
      </c>
      <c r="L33" s="286">
        <v>345.96306174957141</v>
      </c>
      <c r="M33" s="285">
        <v>1192</v>
      </c>
      <c r="N33" s="286">
        <v>343.99886744966437</v>
      </c>
      <c r="O33" s="285">
        <v>0</v>
      </c>
      <c r="P33" s="286">
        <v>0</v>
      </c>
      <c r="Q33" s="285">
        <v>2358</v>
      </c>
      <c r="R33" s="286">
        <v>344.97013570822742</v>
      </c>
    </row>
    <row r="34" spans="2:37" ht="14.25" customHeight="1">
      <c r="B34" s="287" t="s">
        <v>10</v>
      </c>
      <c r="C34" s="285">
        <v>0</v>
      </c>
      <c r="D34" s="286">
        <v>0</v>
      </c>
      <c r="E34" s="285">
        <v>0</v>
      </c>
      <c r="F34" s="286">
        <v>0</v>
      </c>
      <c r="G34" s="285">
        <v>0</v>
      </c>
      <c r="H34" s="286">
        <v>0</v>
      </c>
      <c r="I34" s="285">
        <v>0</v>
      </c>
      <c r="J34" s="286">
        <v>0</v>
      </c>
      <c r="K34" s="285">
        <v>5768</v>
      </c>
      <c r="L34" s="286">
        <v>348.48981102635219</v>
      </c>
      <c r="M34" s="285">
        <v>5335</v>
      </c>
      <c r="N34" s="286">
        <v>350.11099718837858</v>
      </c>
      <c r="O34" s="285">
        <v>0</v>
      </c>
      <c r="P34" s="286">
        <v>0</v>
      </c>
      <c r="Q34" s="285">
        <v>11103</v>
      </c>
      <c r="R34" s="286">
        <v>349.26879221831933</v>
      </c>
    </row>
    <row r="35" spans="2:37" ht="14.25" customHeight="1">
      <c r="B35" s="284" t="s">
        <v>11</v>
      </c>
      <c r="C35" s="285">
        <v>0</v>
      </c>
      <c r="D35" s="286">
        <v>0</v>
      </c>
      <c r="E35" s="285">
        <v>0</v>
      </c>
      <c r="F35" s="286">
        <v>0</v>
      </c>
      <c r="G35" s="285">
        <v>0</v>
      </c>
      <c r="H35" s="286">
        <v>0</v>
      </c>
      <c r="I35" s="285">
        <v>0</v>
      </c>
      <c r="J35" s="286">
        <v>0</v>
      </c>
      <c r="K35" s="285">
        <v>15154</v>
      </c>
      <c r="L35" s="286">
        <v>351.54974528177422</v>
      </c>
      <c r="M35" s="285">
        <v>14484</v>
      </c>
      <c r="N35" s="286">
        <v>346.7163877381937</v>
      </c>
      <c r="O35" s="285">
        <v>0</v>
      </c>
      <c r="P35" s="286">
        <v>0</v>
      </c>
      <c r="Q35" s="285">
        <v>29638</v>
      </c>
      <c r="R35" s="286">
        <v>349.18769822525149</v>
      </c>
      <c r="V35" s="234"/>
      <c r="W35" s="227"/>
      <c r="X35" s="234"/>
      <c r="Y35" s="227"/>
      <c r="Z35" s="234"/>
      <c r="AA35" s="227"/>
      <c r="AB35" s="234"/>
      <c r="AC35" s="227"/>
      <c r="AD35" s="234"/>
      <c r="AE35" s="227"/>
      <c r="AF35" s="234"/>
      <c r="AG35" s="227"/>
      <c r="AH35" s="234"/>
      <c r="AI35" s="227"/>
      <c r="AJ35" s="234"/>
      <c r="AK35" s="227"/>
    </row>
    <row r="36" spans="2:37" ht="14.25" customHeight="1">
      <c r="B36" s="284" t="s">
        <v>12</v>
      </c>
      <c r="C36" s="285">
        <v>0</v>
      </c>
      <c r="D36" s="286">
        <v>0</v>
      </c>
      <c r="E36" s="285">
        <v>0</v>
      </c>
      <c r="F36" s="286">
        <v>0</v>
      </c>
      <c r="G36" s="285">
        <v>0</v>
      </c>
      <c r="H36" s="286">
        <v>0</v>
      </c>
      <c r="I36" s="285">
        <v>0</v>
      </c>
      <c r="J36" s="286">
        <v>0</v>
      </c>
      <c r="K36" s="285">
        <v>30527</v>
      </c>
      <c r="L36" s="286">
        <v>351.76757231303429</v>
      </c>
      <c r="M36" s="285">
        <v>29351</v>
      </c>
      <c r="N36" s="286">
        <v>350.37167081189773</v>
      </c>
      <c r="O36" s="285">
        <v>0</v>
      </c>
      <c r="P36" s="286">
        <v>0</v>
      </c>
      <c r="Q36" s="285">
        <v>59878</v>
      </c>
      <c r="R36" s="286">
        <v>351.08332926951482</v>
      </c>
      <c r="V36" s="234"/>
      <c r="W36" s="227"/>
      <c r="X36" s="234"/>
      <c r="Y36" s="227"/>
      <c r="Z36" s="234"/>
      <c r="AA36" s="227"/>
      <c r="AB36" s="234"/>
      <c r="AC36" s="227"/>
      <c r="AD36" s="234"/>
      <c r="AE36" s="227"/>
      <c r="AF36" s="234"/>
      <c r="AG36" s="227"/>
      <c r="AH36" s="234"/>
      <c r="AI36" s="227"/>
      <c r="AJ36" s="234"/>
      <c r="AK36" s="227"/>
    </row>
    <row r="37" spans="2:37" ht="14.25" customHeight="1">
      <c r="B37" s="284" t="s">
        <v>13</v>
      </c>
      <c r="C37" s="285">
        <v>1</v>
      </c>
      <c r="D37" s="286">
        <v>905.3</v>
      </c>
      <c r="E37" s="285">
        <v>26</v>
      </c>
      <c r="F37" s="286">
        <v>768.64153846153829</v>
      </c>
      <c r="G37" s="285">
        <v>0</v>
      </c>
      <c r="H37" s="286">
        <v>0</v>
      </c>
      <c r="I37" s="285">
        <v>27</v>
      </c>
      <c r="J37" s="286">
        <v>773.70296296296283</v>
      </c>
      <c r="K37" s="285">
        <v>45136</v>
      </c>
      <c r="L37" s="286">
        <v>359.11991071428588</v>
      </c>
      <c r="M37" s="285">
        <v>44445</v>
      </c>
      <c r="N37" s="286">
        <v>358.4333524580947</v>
      </c>
      <c r="O37" s="285">
        <v>1</v>
      </c>
      <c r="P37" s="286">
        <v>675.88</v>
      </c>
      <c r="Q37" s="285">
        <v>89582</v>
      </c>
      <c r="R37" s="286">
        <v>358.78281931638077</v>
      </c>
      <c r="V37" s="234"/>
      <c r="W37" s="227"/>
      <c r="X37" s="234"/>
      <c r="Y37" s="227"/>
      <c r="Z37" s="234"/>
      <c r="AA37" s="227"/>
      <c r="AB37" s="234"/>
      <c r="AC37" s="227"/>
      <c r="AD37" s="234"/>
      <c r="AE37" s="227"/>
      <c r="AF37" s="234"/>
      <c r="AG37" s="227"/>
      <c r="AH37" s="234"/>
      <c r="AI37" s="227"/>
      <c r="AJ37" s="234"/>
      <c r="AK37" s="227"/>
    </row>
    <row r="38" spans="2:37" ht="14.25" customHeight="1">
      <c r="B38" s="284" t="s">
        <v>14</v>
      </c>
      <c r="C38" s="285">
        <v>16</v>
      </c>
      <c r="D38" s="286">
        <v>943.52937499999996</v>
      </c>
      <c r="E38" s="285">
        <v>166</v>
      </c>
      <c r="F38" s="286">
        <v>829.60216867469842</v>
      </c>
      <c r="G38" s="285">
        <v>0</v>
      </c>
      <c r="H38" s="286">
        <v>0</v>
      </c>
      <c r="I38" s="285">
        <v>182</v>
      </c>
      <c r="J38" s="286">
        <v>839.61774725274688</v>
      </c>
      <c r="K38" s="285">
        <v>1930</v>
      </c>
      <c r="L38" s="286">
        <v>401.39496373056971</v>
      </c>
      <c r="M38" s="285">
        <v>1534</v>
      </c>
      <c r="N38" s="286">
        <v>396.27788135593192</v>
      </c>
      <c r="O38" s="285">
        <v>0</v>
      </c>
      <c r="P38" s="286">
        <v>0</v>
      </c>
      <c r="Q38" s="285">
        <v>3464</v>
      </c>
      <c r="R38" s="286">
        <v>399.1289116628173</v>
      </c>
      <c r="V38" s="234"/>
      <c r="W38" s="227"/>
      <c r="X38" s="234"/>
      <c r="Y38" s="227"/>
      <c r="Z38" s="234"/>
      <c r="AA38" s="227"/>
      <c r="AB38" s="234"/>
      <c r="AC38" s="227"/>
      <c r="AD38" s="234"/>
      <c r="AE38" s="227"/>
      <c r="AF38" s="234"/>
      <c r="AG38" s="227"/>
      <c r="AH38" s="234"/>
      <c r="AI38" s="227"/>
      <c r="AJ38" s="234"/>
      <c r="AK38" s="227"/>
    </row>
    <row r="39" spans="2:37" ht="14.25" customHeight="1">
      <c r="B39" s="284" t="s">
        <v>15</v>
      </c>
      <c r="C39" s="285">
        <v>99</v>
      </c>
      <c r="D39" s="286">
        <v>808.31606060606089</v>
      </c>
      <c r="E39" s="285">
        <v>902</v>
      </c>
      <c r="F39" s="286">
        <v>905.7921729490032</v>
      </c>
      <c r="G39" s="285">
        <v>0</v>
      </c>
      <c r="H39" s="286">
        <v>0</v>
      </c>
      <c r="I39" s="285">
        <v>1001</v>
      </c>
      <c r="J39" s="286">
        <v>896.15167832167924</v>
      </c>
      <c r="K39" s="285">
        <v>2157</v>
      </c>
      <c r="L39" s="286">
        <v>399.06695410292099</v>
      </c>
      <c r="M39" s="285">
        <v>1401</v>
      </c>
      <c r="N39" s="286">
        <v>390.89406852248391</v>
      </c>
      <c r="O39" s="285">
        <v>0</v>
      </c>
      <c r="P39" s="286">
        <v>0</v>
      </c>
      <c r="Q39" s="285">
        <v>3558</v>
      </c>
      <c r="R39" s="286">
        <v>395.84879426644204</v>
      </c>
      <c r="V39" s="234"/>
      <c r="W39" s="227"/>
      <c r="X39" s="234"/>
      <c r="Y39" s="227"/>
      <c r="Z39" s="234"/>
      <c r="AA39" s="227"/>
      <c r="AB39" s="234"/>
      <c r="AC39" s="227"/>
      <c r="AD39" s="234"/>
      <c r="AE39" s="227"/>
      <c r="AF39" s="234"/>
      <c r="AG39" s="227"/>
      <c r="AH39" s="234"/>
      <c r="AI39" s="227"/>
      <c r="AJ39" s="234"/>
      <c r="AK39" s="227"/>
    </row>
    <row r="40" spans="2:37" ht="14.25" customHeight="1">
      <c r="B40" s="284" t="s">
        <v>16</v>
      </c>
      <c r="C40" s="285">
        <v>582</v>
      </c>
      <c r="D40" s="286">
        <v>786.29503436426069</v>
      </c>
      <c r="E40" s="285">
        <v>3235</v>
      </c>
      <c r="F40" s="286">
        <v>902.78249459041535</v>
      </c>
      <c r="G40" s="285">
        <v>0</v>
      </c>
      <c r="H40" s="286">
        <v>0</v>
      </c>
      <c r="I40" s="285">
        <v>3817</v>
      </c>
      <c r="J40" s="286">
        <v>885.02097982708767</v>
      </c>
      <c r="K40" s="285">
        <v>3366</v>
      </c>
      <c r="L40" s="286">
        <v>435.41544266191363</v>
      </c>
      <c r="M40" s="285">
        <v>2189</v>
      </c>
      <c r="N40" s="286">
        <v>453.20681132937472</v>
      </c>
      <c r="O40" s="285">
        <v>0</v>
      </c>
      <c r="P40" s="286">
        <v>0</v>
      </c>
      <c r="Q40" s="285">
        <v>5555</v>
      </c>
      <c r="R40" s="286">
        <v>442.42629882988348</v>
      </c>
      <c r="V40" s="234"/>
      <c r="W40" s="227"/>
      <c r="X40" s="234"/>
      <c r="Y40" s="227"/>
      <c r="Z40" s="234"/>
      <c r="AA40" s="227"/>
      <c r="AB40" s="234"/>
      <c r="AC40" s="227"/>
      <c r="AD40" s="234"/>
      <c r="AE40" s="227"/>
      <c r="AF40" s="234"/>
      <c r="AG40" s="227"/>
      <c r="AH40" s="234"/>
      <c r="AI40" s="227"/>
      <c r="AJ40" s="234"/>
      <c r="AK40" s="227"/>
    </row>
    <row r="41" spans="2:37" ht="14.25" customHeight="1">
      <c r="B41" s="284" t="s">
        <v>17</v>
      </c>
      <c r="C41" s="285">
        <v>1841</v>
      </c>
      <c r="D41" s="286">
        <v>801.16139054861549</v>
      </c>
      <c r="E41" s="285">
        <v>9206</v>
      </c>
      <c r="F41" s="286">
        <v>934.08239952205167</v>
      </c>
      <c r="G41" s="285">
        <v>0</v>
      </c>
      <c r="H41" s="286">
        <v>0</v>
      </c>
      <c r="I41" s="285">
        <v>11047</v>
      </c>
      <c r="J41" s="286">
        <v>911.93090341269203</v>
      </c>
      <c r="K41" s="285">
        <v>5910</v>
      </c>
      <c r="L41" s="286">
        <v>486.76223181049022</v>
      </c>
      <c r="M41" s="285">
        <v>4117</v>
      </c>
      <c r="N41" s="286">
        <v>497.90905513723629</v>
      </c>
      <c r="O41" s="285">
        <v>0</v>
      </c>
      <c r="P41" s="286">
        <v>0</v>
      </c>
      <c r="Q41" s="285">
        <v>10027</v>
      </c>
      <c r="R41" s="286">
        <v>491.33902164156768</v>
      </c>
      <c r="V41" s="234"/>
      <c r="W41" s="227"/>
      <c r="X41" s="234"/>
      <c r="Y41" s="227"/>
      <c r="Z41" s="234"/>
      <c r="AA41" s="227"/>
      <c r="AB41" s="234"/>
      <c r="AC41" s="227"/>
      <c r="AD41" s="234"/>
      <c r="AE41" s="227"/>
      <c r="AF41" s="234"/>
      <c r="AG41" s="227"/>
      <c r="AH41" s="234"/>
      <c r="AI41" s="227"/>
      <c r="AJ41" s="234"/>
      <c r="AK41" s="227"/>
    </row>
    <row r="42" spans="2:37" ht="14.25" customHeight="1">
      <c r="B42" s="284" t="s">
        <v>18</v>
      </c>
      <c r="C42" s="285">
        <v>4391</v>
      </c>
      <c r="D42" s="286">
        <v>809.36259849692442</v>
      </c>
      <c r="E42" s="285">
        <v>20280</v>
      </c>
      <c r="F42" s="286">
        <v>919.70353402367039</v>
      </c>
      <c r="G42" s="285">
        <v>0</v>
      </c>
      <c r="H42" s="286">
        <v>0</v>
      </c>
      <c r="I42" s="285">
        <v>24671</v>
      </c>
      <c r="J42" s="286">
        <v>900.06480645292163</v>
      </c>
      <c r="K42" s="285">
        <v>9870</v>
      </c>
      <c r="L42" s="286">
        <v>547.93681560283608</v>
      </c>
      <c r="M42" s="285">
        <v>6896</v>
      </c>
      <c r="N42" s="286">
        <v>539.63586426914037</v>
      </c>
      <c r="O42" s="285">
        <v>0</v>
      </c>
      <c r="P42" s="286">
        <v>0</v>
      </c>
      <c r="Q42" s="285">
        <v>16766</v>
      </c>
      <c r="R42" s="286">
        <v>544.52256292496622</v>
      </c>
      <c r="V42" s="234"/>
      <c r="W42" s="227"/>
      <c r="X42" s="234"/>
      <c r="Y42" s="227"/>
      <c r="Z42" s="234"/>
      <c r="AA42" s="227"/>
      <c r="AB42" s="234"/>
      <c r="AC42" s="227"/>
      <c r="AD42" s="234"/>
      <c r="AE42" s="227"/>
      <c r="AF42" s="234"/>
      <c r="AG42" s="227"/>
      <c r="AH42" s="234"/>
      <c r="AI42" s="227"/>
      <c r="AJ42" s="234"/>
      <c r="AK42" s="227"/>
    </row>
    <row r="43" spans="2:37" ht="14.25" customHeight="1">
      <c r="B43" s="284" t="s">
        <v>19</v>
      </c>
      <c r="C43" s="285">
        <v>8172</v>
      </c>
      <c r="D43" s="286">
        <v>776.53394517865877</v>
      </c>
      <c r="E43" s="285">
        <v>41527</v>
      </c>
      <c r="F43" s="286">
        <v>884.82260144002521</v>
      </c>
      <c r="G43" s="285">
        <v>0</v>
      </c>
      <c r="H43" s="286">
        <v>0</v>
      </c>
      <c r="I43" s="285">
        <v>49699</v>
      </c>
      <c r="J43" s="286">
        <v>867.01671200627629</v>
      </c>
      <c r="K43" s="285">
        <v>13045</v>
      </c>
      <c r="L43" s="286">
        <v>612.37076734380753</v>
      </c>
      <c r="M43" s="285">
        <v>9106</v>
      </c>
      <c r="N43" s="286">
        <v>626.59320228420563</v>
      </c>
      <c r="O43" s="285">
        <v>1</v>
      </c>
      <c r="P43" s="286">
        <v>438.81</v>
      </c>
      <c r="Q43" s="285">
        <v>22152</v>
      </c>
      <c r="R43" s="286">
        <v>618.20933414589865</v>
      </c>
      <c r="V43" s="234"/>
      <c r="W43" s="227"/>
      <c r="X43" s="234"/>
      <c r="Y43" s="227"/>
      <c r="Z43" s="234"/>
      <c r="AA43" s="227"/>
      <c r="AB43" s="234"/>
      <c r="AC43" s="227"/>
      <c r="AD43" s="234"/>
      <c r="AE43" s="227"/>
      <c r="AF43" s="234"/>
      <c r="AG43" s="227"/>
      <c r="AH43" s="234"/>
      <c r="AI43" s="227"/>
      <c r="AJ43" s="234"/>
      <c r="AK43" s="227"/>
    </row>
    <row r="44" spans="2:37" ht="14.25" customHeight="1">
      <c r="B44" s="284" t="s">
        <v>20</v>
      </c>
      <c r="C44" s="285">
        <v>13855</v>
      </c>
      <c r="D44" s="286">
        <v>747.04109130277936</v>
      </c>
      <c r="E44" s="285">
        <v>78752</v>
      </c>
      <c r="F44" s="286">
        <v>867.87694014120154</v>
      </c>
      <c r="G44" s="285">
        <v>0</v>
      </c>
      <c r="H44" s="286">
        <v>0</v>
      </c>
      <c r="I44" s="285">
        <v>92607</v>
      </c>
      <c r="J44" s="286">
        <v>849.79860172557051</v>
      </c>
      <c r="K44" s="285">
        <v>14872</v>
      </c>
      <c r="L44" s="286">
        <v>676.54388246369058</v>
      </c>
      <c r="M44" s="285">
        <v>10727</v>
      </c>
      <c r="N44" s="286">
        <v>682.12846928311558</v>
      </c>
      <c r="O44" s="285">
        <v>0</v>
      </c>
      <c r="P44" s="286">
        <v>0</v>
      </c>
      <c r="Q44" s="285">
        <v>25599</v>
      </c>
      <c r="R44" s="286">
        <v>678.88404664244638</v>
      </c>
      <c r="V44" s="234"/>
      <c r="W44" s="227"/>
      <c r="X44" s="234"/>
      <c r="Y44" s="227"/>
      <c r="Z44" s="234"/>
      <c r="AA44" s="227"/>
      <c r="AB44" s="234"/>
      <c r="AC44" s="227"/>
      <c r="AD44" s="234"/>
      <c r="AE44" s="227"/>
      <c r="AF44" s="234"/>
      <c r="AG44" s="227"/>
      <c r="AH44" s="234"/>
      <c r="AI44" s="227"/>
      <c r="AJ44" s="234"/>
      <c r="AK44" s="227"/>
    </row>
    <row r="45" spans="2:37" ht="14.25" customHeight="1">
      <c r="B45" s="284" t="s">
        <v>21</v>
      </c>
      <c r="C45" s="285">
        <v>20268</v>
      </c>
      <c r="D45" s="286">
        <v>732.99532958358077</v>
      </c>
      <c r="E45" s="285">
        <v>125680</v>
      </c>
      <c r="F45" s="286">
        <v>899.66451615213089</v>
      </c>
      <c r="G45" s="285">
        <v>0</v>
      </c>
      <c r="H45" s="286">
        <v>0</v>
      </c>
      <c r="I45" s="285">
        <v>145948</v>
      </c>
      <c r="J45" s="286">
        <v>876.51893640200501</v>
      </c>
      <c r="K45" s="285">
        <v>12476</v>
      </c>
      <c r="L45" s="286">
        <v>708.43712327669164</v>
      </c>
      <c r="M45" s="285">
        <v>9817</v>
      </c>
      <c r="N45" s="286">
        <v>722.28190384027471</v>
      </c>
      <c r="O45" s="285">
        <v>0</v>
      </c>
      <c r="P45" s="286">
        <v>0</v>
      </c>
      <c r="Q45" s="285">
        <v>22293</v>
      </c>
      <c r="R45" s="286">
        <v>714.53384470461492</v>
      </c>
      <c r="V45" s="234"/>
      <c r="W45" s="227"/>
      <c r="X45" s="234"/>
      <c r="Y45" s="227"/>
      <c r="Z45" s="234"/>
      <c r="AA45" s="227"/>
      <c r="AB45" s="234"/>
      <c r="AC45" s="227"/>
      <c r="AD45" s="234"/>
      <c r="AE45" s="227"/>
      <c r="AF45" s="234"/>
      <c r="AG45" s="227"/>
      <c r="AH45" s="234"/>
      <c r="AI45" s="227"/>
      <c r="AJ45" s="234"/>
      <c r="AK45" s="227"/>
    </row>
    <row r="46" spans="2:37" ht="14.25" customHeight="1">
      <c r="B46" s="284" t="s">
        <v>22</v>
      </c>
      <c r="C46" s="285">
        <v>24840</v>
      </c>
      <c r="D46" s="286">
        <v>669.65568599033838</v>
      </c>
      <c r="E46" s="285">
        <v>178510</v>
      </c>
      <c r="F46" s="286">
        <v>904.23018665621089</v>
      </c>
      <c r="G46" s="285">
        <v>1</v>
      </c>
      <c r="H46" s="286">
        <v>884.77</v>
      </c>
      <c r="I46" s="285">
        <v>203351</v>
      </c>
      <c r="J46" s="286">
        <v>875.5760366558327</v>
      </c>
      <c r="K46" s="285">
        <v>8448</v>
      </c>
      <c r="L46" s="286">
        <v>733.42670454545123</v>
      </c>
      <c r="M46" s="285">
        <v>7664</v>
      </c>
      <c r="N46" s="286">
        <v>741.37534316283734</v>
      </c>
      <c r="O46" s="285">
        <v>0</v>
      </c>
      <c r="P46" s="286">
        <v>0</v>
      </c>
      <c r="Q46" s="285">
        <v>16112</v>
      </c>
      <c r="R46" s="286">
        <v>737.20763592353262</v>
      </c>
      <c r="V46" s="234"/>
      <c r="W46" s="227"/>
      <c r="X46" s="234"/>
      <c r="Y46" s="227"/>
      <c r="Z46" s="234"/>
      <c r="AA46" s="227"/>
      <c r="AB46" s="234"/>
      <c r="AC46" s="227"/>
      <c r="AD46" s="234"/>
      <c r="AE46" s="227"/>
      <c r="AF46" s="234"/>
      <c r="AG46" s="227"/>
      <c r="AH46" s="234"/>
      <c r="AI46" s="227"/>
      <c r="AJ46" s="234"/>
      <c r="AK46" s="227"/>
    </row>
    <row r="47" spans="2:37" ht="14.25" customHeight="1">
      <c r="B47" s="284" t="s">
        <v>23</v>
      </c>
      <c r="C47" s="285">
        <v>26747</v>
      </c>
      <c r="D47" s="286">
        <v>602.78995289191346</v>
      </c>
      <c r="E47" s="285">
        <v>252087</v>
      </c>
      <c r="F47" s="286">
        <v>918.8941515429201</v>
      </c>
      <c r="G47" s="285">
        <v>1</v>
      </c>
      <c r="H47" s="286">
        <v>783.1</v>
      </c>
      <c r="I47" s="285">
        <v>278835</v>
      </c>
      <c r="J47" s="286">
        <v>888.57164972116163</v>
      </c>
      <c r="K47" s="285">
        <v>5103</v>
      </c>
      <c r="L47" s="286">
        <v>704.30211052321943</v>
      </c>
      <c r="M47" s="285">
        <v>5626</v>
      </c>
      <c r="N47" s="286">
        <v>731.65357625310844</v>
      </c>
      <c r="O47" s="285">
        <v>1</v>
      </c>
      <c r="P47" s="286">
        <v>844.72</v>
      </c>
      <c r="Q47" s="285">
        <v>10730</v>
      </c>
      <c r="R47" s="286">
        <v>718.65623578750944</v>
      </c>
      <c r="V47" s="234"/>
      <c r="W47" s="227"/>
      <c r="X47" s="234"/>
      <c r="Y47" s="227"/>
      <c r="Z47" s="234"/>
      <c r="AA47" s="227"/>
      <c r="AB47" s="234"/>
      <c r="AC47" s="227"/>
      <c r="AD47" s="234"/>
      <c r="AE47" s="227"/>
      <c r="AF47" s="234"/>
      <c r="AG47" s="227"/>
      <c r="AH47" s="234"/>
      <c r="AI47" s="227"/>
      <c r="AJ47" s="234"/>
      <c r="AK47" s="227"/>
    </row>
    <row r="48" spans="2:37" ht="14.25" customHeight="1">
      <c r="B48" s="284" t="s">
        <v>24</v>
      </c>
      <c r="C48" s="285">
        <v>27517</v>
      </c>
      <c r="D48" s="286">
        <v>541.97179489043026</v>
      </c>
      <c r="E48" s="285">
        <v>347037</v>
      </c>
      <c r="F48" s="286">
        <v>902.08861037872077</v>
      </c>
      <c r="G48" s="285">
        <v>1</v>
      </c>
      <c r="H48" s="286">
        <v>742.01</v>
      </c>
      <c r="I48" s="285">
        <v>374555</v>
      </c>
      <c r="J48" s="286">
        <v>875.63189643710564</v>
      </c>
      <c r="K48" s="285">
        <v>2712</v>
      </c>
      <c r="L48" s="286">
        <v>702.64596976401492</v>
      </c>
      <c r="M48" s="285">
        <v>3825</v>
      </c>
      <c r="N48" s="286">
        <v>699.52223267973739</v>
      </c>
      <c r="O48" s="285">
        <v>0</v>
      </c>
      <c r="P48" s="286">
        <v>0</v>
      </c>
      <c r="Q48" s="285">
        <v>6537</v>
      </c>
      <c r="R48" s="286">
        <v>700.81817500382499</v>
      </c>
      <c r="V48" s="234"/>
      <c r="W48" s="227"/>
      <c r="X48" s="234"/>
      <c r="Y48" s="227"/>
      <c r="Z48" s="234"/>
      <c r="AA48" s="227"/>
      <c r="AB48" s="234"/>
      <c r="AC48" s="227"/>
      <c r="AD48" s="234"/>
      <c r="AE48" s="227"/>
      <c r="AF48" s="234"/>
      <c r="AG48" s="227"/>
      <c r="AH48" s="234"/>
      <c r="AI48" s="227"/>
      <c r="AJ48" s="234"/>
      <c r="AK48" s="227"/>
    </row>
    <row r="49" spans="2:37" ht="14.25" customHeight="1">
      <c r="B49" s="284" t="s">
        <v>25</v>
      </c>
      <c r="C49" s="285">
        <v>23498</v>
      </c>
      <c r="D49" s="286">
        <v>502.26158226231917</v>
      </c>
      <c r="E49" s="285">
        <v>358719</v>
      </c>
      <c r="F49" s="286">
        <v>872.63840170160927</v>
      </c>
      <c r="G49" s="285">
        <v>2</v>
      </c>
      <c r="H49" s="286">
        <v>947.49</v>
      </c>
      <c r="I49" s="285">
        <v>382219</v>
      </c>
      <c r="J49" s="286">
        <v>849.86882509765235</v>
      </c>
      <c r="K49" s="285">
        <v>1045</v>
      </c>
      <c r="L49" s="286">
        <v>691.91011483253612</v>
      </c>
      <c r="M49" s="285">
        <v>1964</v>
      </c>
      <c r="N49" s="286">
        <v>710.06039714867927</v>
      </c>
      <c r="O49" s="285">
        <v>0</v>
      </c>
      <c r="P49" s="286">
        <v>0</v>
      </c>
      <c r="Q49" s="285">
        <v>3009</v>
      </c>
      <c r="R49" s="286">
        <v>703.75695912263427</v>
      </c>
      <c r="V49" s="234"/>
      <c r="W49" s="227"/>
      <c r="X49" s="234"/>
      <c r="Y49" s="227"/>
      <c r="Z49" s="234"/>
      <c r="AA49" s="227"/>
      <c r="AB49" s="234"/>
      <c r="AC49" s="227"/>
      <c r="AD49" s="234"/>
      <c r="AE49" s="227"/>
      <c r="AF49" s="234"/>
      <c r="AG49" s="227"/>
      <c r="AH49" s="234"/>
      <c r="AI49" s="227"/>
      <c r="AJ49" s="234"/>
      <c r="AK49" s="227"/>
    </row>
    <row r="50" spans="2:37" ht="14.25" customHeight="1">
      <c r="B50" s="284" t="s">
        <v>26</v>
      </c>
      <c r="C50" s="285">
        <v>47455</v>
      </c>
      <c r="D50" s="286">
        <v>465.44980023180113</v>
      </c>
      <c r="E50" s="285">
        <v>738713</v>
      </c>
      <c r="F50" s="286">
        <v>824.79665357182921</v>
      </c>
      <c r="G50" s="285">
        <v>6</v>
      </c>
      <c r="H50" s="286">
        <v>653.96833333333336</v>
      </c>
      <c r="I50" s="285">
        <v>786174</v>
      </c>
      <c r="J50" s="286">
        <v>803.10447105857827</v>
      </c>
      <c r="K50" s="285">
        <v>635</v>
      </c>
      <c r="L50" s="286">
        <v>718.03303937007502</v>
      </c>
      <c r="M50" s="285">
        <v>1754</v>
      </c>
      <c r="N50" s="286">
        <v>712.64690421893476</v>
      </c>
      <c r="O50" s="285">
        <v>0</v>
      </c>
      <c r="P50" s="286">
        <v>0</v>
      </c>
      <c r="Q50" s="285">
        <v>2389</v>
      </c>
      <c r="R50" s="286">
        <v>714.07854750942204</v>
      </c>
      <c r="V50" s="234"/>
      <c r="W50" s="227"/>
      <c r="X50" s="234"/>
      <c r="Y50" s="227"/>
      <c r="Z50" s="234"/>
      <c r="AA50" s="227"/>
      <c r="AB50" s="234"/>
      <c r="AC50" s="227"/>
      <c r="AD50" s="234"/>
      <c r="AE50" s="227"/>
      <c r="AF50" s="234"/>
      <c r="AG50" s="227"/>
      <c r="AH50" s="234"/>
      <c r="AI50" s="227"/>
      <c r="AJ50" s="234"/>
      <c r="AK50" s="227"/>
    </row>
    <row r="51" spans="2:37" ht="14.25" customHeight="1">
      <c r="B51" s="284" t="s">
        <v>5</v>
      </c>
      <c r="C51" s="285">
        <v>0</v>
      </c>
      <c r="D51" s="286">
        <v>0</v>
      </c>
      <c r="E51" s="285">
        <v>3</v>
      </c>
      <c r="F51" s="286">
        <v>1023.17</v>
      </c>
      <c r="G51" s="285">
        <v>0</v>
      </c>
      <c r="H51" s="286">
        <v>0</v>
      </c>
      <c r="I51" s="285">
        <v>3</v>
      </c>
      <c r="J51" s="286">
        <v>1023.17</v>
      </c>
      <c r="K51" s="285">
        <v>0</v>
      </c>
      <c r="L51" s="286">
        <v>0</v>
      </c>
      <c r="M51" s="285">
        <v>0</v>
      </c>
      <c r="N51" s="286">
        <v>0</v>
      </c>
      <c r="O51" s="285">
        <v>0</v>
      </c>
      <c r="P51" s="286">
        <v>0</v>
      </c>
      <c r="Q51" s="285">
        <v>0</v>
      </c>
      <c r="R51" s="286">
        <v>0</v>
      </c>
      <c r="V51" s="234"/>
      <c r="W51" s="227"/>
      <c r="X51" s="234"/>
      <c r="Y51" s="227"/>
      <c r="Z51" s="234"/>
      <c r="AA51" s="227"/>
      <c r="AB51" s="234"/>
      <c r="AC51" s="227"/>
      <c r="AD51" s="234"/>
      <c r="AE51" s="227"/>
      <c r="AF51" s="234"/>
      <c r="AG51" s="227"/>
      <c r="AH51" s="234"/>
      <c r="AI51" s="227"/>
      <c r="AJ51" s="234"/>
      <c r="AK51" s="227"/>
    </row>
    <row r="52" spans="2:37" ht="14.25" customHeight="1">
      <c r="B52" s="288" t="s">
        <v>6</v>
      </c>
      <c r="C52" s="289">
        <v>199282</v>
      </c>
      <c r="D52" s="290">
        <v>595.61580092532245</v>
      </c>
      <c r="E52" s="289">
        <v>2154843</v>
      </c>
      <c r="F52" s="290">
        <v>871.40616021677977</v>
      </c>
      <c r="G52" s="289">
        <v>11</v>
      </c>
      <c r="H52" s="290">
        <v>748.06090909090926</v>
      </c>
      <c r="I52" s="289">
        <v>2354136</v>
      </c>
      <c r="J52" s="290">
        <v>848.05941594283706</v>
      </c>
      <c r="K52" s="289">
        <v>179320</v>
      </c>
      <c r="L52" s="290">
        <v>478.6834454048626</v>
      </c>
      <c r="M52" s="289">
        <v>161427</v>
      </c>
      <c r="N52" s="290">
        <v>474.91974719222895</v>
      </c>
      <c r="O52" s="289">
        <v>3</v>
      </c>
      <c r="P52" s="290">
        <v>653.13666666666666</v>
      </c>
      <c r="Q52" s="289">
        <v>340750</v>
      </c>
      <c r="R52" s="290">
        <v>476.9019658694055</v>
      </c>
      <c r="V52" s="234"/>
      <c r="W52" s="227"/>
      <c r="X52" s="234"/>
      <c r="Y52" s="227"/>
      <c r="Z52" s="234"/>
      <c r="AA52" s="227"/>
      <c r="AB52" s="234"/>
      <c r="AC52" s="227"/>
      <c r="AD52" s="234"/>
      <c r="AE52" s="227"/>
      <c r="AF52" s="234"/>
      <c r="AG52" s="227"/>
      <c r="AH52" s="234"/>
      <c r="AI52" s="227"/>
      <c r="AJ52" s="234"/>
      <c r="AK52" s="227"/>
    </row>
    <row r="53" spans="2:37" ht="14.25" customHeight="1">
      <c r="B53" s="291" t="s">
        <v>27</v>
      </c>
      <c r="C53" s="285">
        <v>73.688737567868642</v>
      </c>
      <c r="D53" s="285" t="s">
        <v>227</v>
      </c>
      <c r="E53" s="285">
        <v>78.239602476285938</v>
      </c>
      <c r="F53" s="285" t="s">
        <v>227</v>
      </c>
      <c r="G53" s="285">
        <v>82.36363636363636</v>
      </c>
      <c r="H53" s="285" t="s">
        <v>227</v>
      </c>
      <c r="I53" s="285">
        <v>77.854382059127502</v>
      </c>
      <c r="J53" s="285" t="s">
        <v>227</v>
      </c>
      <c r="K53" s="285">
        <v>35.116406424269464</v>
      </c>
      <c r="L53" s="285" t="s">
        <v>227</v>
      </c>
      <c r="M53" s="285">
        <v>34.663897613162604</v>
      </c>
      <c r="N53" s="285" t="s">
        <v>227</v>
      </c>
      <c r="O53" s="285">
        <v>49.333333333333336</v>
      </c>
      <c r="P53" s="285" t="s">
        <v>227</v>
      </c>
      <c r="Q53" s="285">
        <v>34.902159941305946</v>
      </c>
      <c r="R53" s="285" t="s">
        <v>227</v>
      </c>
      <c r="V53" s="234"/>
      <c r="W53" s="227"/>
      <c r="X53" s="234"/>
      <c r="Y53" s="227"/>
      <c r="Z53" s="234"/>
      <c r="AA53" s="227"/>
      <c r="AB53" s="234"/>
      <c r="AC53" s="227"/>
      <c r="AD53" s="234"/>
      <c r="AE53" s="227"/>
      <c r="AF53" s="234"/>
      <c r="AG53" s="227"/>
      <c r="AH53" s="234"/>
      <c r="AI53" s="227"/>
      <c r="AJ53" s="234"/>
      <c r="AK53" s="227"/>
    </row>
    <row r="54" spans="2:37" ht="14.25" customHeight="1">
      <c r="B54" s="280"/>
      <c r="C54" s="292"/>
      <c r="D54" s="293"/>
      <c r="E54" s="294"/>
      <c r="F54" s="294"/>
      <c r="G54" s="292"/>
      <c r="H54" s="294"/>
      <c r="I54" s="292"/>
      <c r="J54" s="294"/>
      <c r="K54" s="292"/>
      <c r="L54" s="293"/>
      <c r="M54" s="292"/>
      <c r="N54" s="293"/>
      <c r="O54" s="292"/>
      <c r="P54" s="293"/>
      <c r="Q54" s="292"/>
      <c r="R54" s="293"/>
      <c r="V54" s="225"/>
      <c r="W54" s="224"/>
      <c r="X54" s="225"/>
      <c r="Y54" s="224"/>
      <c r="Z54" s="225"/>
      <c r="AA54" s="224"/>
      <c r="AB54" s="225"/>
      <c r="AC54" s="224"/>
      <c r="AD54" s="225"/>
      <c r="AE54" s="224"/>
      <c r="AF54" s="225"/>
      <c r="AG54" s="224"/>
      <c r="AH54" s="225"/>
      <c r="AI54" s="224"/>
      <c r="AJ54" s="225"/>
      <c r="AK54" s="224"/>
    </row>
    <row r="55" spans="2:37" ht="14.25" customHeight="1">
      <c r="B55" s="439" t="s">
        <v>0</v>
      </c>
      <c r="C55" s="440" t="s">
        <v>1</v>
      </c>
      <c r="D55" s="440"/>
      <c r="E55" s="440"/>
      <c r="F55" s="440"/>
      <c r="G55" s="440"/>
      <c r="H55" s="440"/>
      <c r="I55" s="440"/>
      <c r="J55" s="440"/>
      <c r="K55" s="440" t="s">
        <v>2</v>
      </c>
      <c r="L55" s="440"/>
      <c r="M55" s="440"/>
      <c r="N55" s="440"/>
      <c r="O55" s="440"/>
      <c r="P55" s="440"/>
      <c r="Q55" s="440"/>
      <c r="R55" s="440"/>
      <c r="V55" s="234"/>
      <c r="W55" s="234"/>
      <c r="X55" s="234"/>
      <c r="Y55" s="234"/>
      <c r="Z55" s="234"/>
      <c r="AA55" s="234"/>
      <c r="AB55" s="234"/>
      <c r="AC55" s="234"/>
      <c r="AD55" s="234"/>
      <c r="AE55" s="234"/>
      <c r="AF55" s="234"/>
      <c r="AG55" s="234"/>
      <c r="AH55" s="234"/>
      <c r="AI55" s="234"/>
      <c r="AJ55" s="234"/>
      <c r="AK55" s="234"/>
    </row>
    <row r="56" spans="2:37" ht="14.25" customHeight="1">
      <c r="B56" s="439"/>
      <c r="C56" s="440" t="s">
        <v>3</v>
      </c>
      <c r="D56" s="440"/>
      <c r="E56" s="441" t="s">
        <v>4</v>
      </c>
      <c r="F56" s="441"/>
      <c r="G56" s="440" t="s">
        <v>5</v>
      </c>
      <c r="H56" s="440"/>
      <c r="I56" s="440" t="s">
        <v>6</v>
      </c>
      <c r="J56" s="440"/>
      <c r="K56" s="440" t="s">
        <v>3</v>
      </c>
      <c r="L56" s="440"/>
      <c r="M56" s="441" t="s">
        <v>4</v>
      </c>
      <c r="N56" s="441"/>
      <c r="O56" s="440" t="s">
        <v>5</v>
      </c>
      <c r="P56" s="440"/>
      <c r="Q56" s="440" t="s">
        <v>6</v>
      </c>
      <c r="R56" s="440"/>
    </row>
    <row r="57" spans="2:37" ht="14.25" customHeight="1">
      <c r="B57" s="439"/>
      <c r="C57" s="281" t="s">
        <v>7</v>
      </c>
      <c r="D57" s="282" t="s">
        <v>8</v>
      </c>
      <c r="E57" s="283" t="s">
        <v>7</v>
      </c>
      <c r="F57" s="283" t="s">
        <v>8</v>
      </c>
      <c r="G57" s="281" t="s">
        <v>7</v>
      </c>
      <c r="H57" s="283" t="s">
        <v>8</v>
      </c>
      <c r="I57" s="281" t="s">
        <v>7</v>
      </c>
      <c r="J57" s="283" t="s">
        <v>8</v>
      </c>
      <c r="K57" s="281" t="s">
        <v>7</v>
      </c>
      <c r="L57" s="282" t="s">
        <v>8</v>
      </c>
      <c r="M57" s="283" t="s">
        <v>7</v>
      </c>
      <c r="N57" s="283" t="s">
        <v>8</v>
      </c>
      <c r="O57" s="281" t="s">
        <v>7</v>
      </c>
      <c r="P57" s="283" t="s">
        <v>8</v>
      </c>
      <c r="Q57" s="281" t="s">
        <v>7</v>
      </c>
      <c r="R57" s="283" t="s">
        <v>8</v>
      </c>
    </row>
    <row r="58" spans="2:37" ht="14.25" customHeight="1">
      <c r="B58" s="284" t="s">
        <v>9</v>
      </c>
      <c r="C58" s="285">
        <v>0</v>
      </c>
      <c r="D58" s="286">
        <v>0</v>
      </c>
      <c r="E58" s="285">
        <v>0</v>
      </c>
      <c r="F58" s="286">
        <v>0</v>
      </c>
      <c r="G58" s="285">
        <v>0</v>
      </c>
      <c r="H58" s="286">
        <v>0</v>
      </c>
      <c r="I58" s="285">
        <v>0</v>
      </c>
      <c r="J58" s="286">
        <v>0</v>
      </c>
      <c r="K58" s="285">
        <v>1166</v>
      </c>
      <c r="L58" s="286">
        <v>345.96306174957141</v>
      </c>
      <c r="M58" s="285">
        <v>1192</v>
      </c>
      <c r="N58" s="286">
        <v>343.99886744966437</v>
      </c>
      <c r="O58" s="285">
        <v>0</v>
      </c>
      <c r="P58" s="286">
        <v>0</v>
      </c>
      <c r="Q58" s="285">
        <v>2358</v>
      </c>
      <c r="R58" s="286">
        <v>344.97013570822742</v>
      </c>
    </row>
    <row r="59" spans="2:37" ht="14.25" customHeight="1">
      <c r="B59" s="287" t="s">
        <v>10</v>
      </c>
      <c r="C59" s="285">
        <v>0</v>
      </c>
      <c r="D59" s="286">
        <v>0</v>
      </c>
      <c r="E59" s="285">
        <v>0</v>
      </c>
      <c r="F59" s="286">
        <v>0</v>
      </c>
      <c r="G59" s="285">
        <v>0</v>
      </c>
      <c r="H59" s="286">
        <v>0</v>
      </c>
      <c r="I59" s="285">
        <v>0</v>
      </c>
      <c r="J59" s="286">
        <v>0</v>
      </c>
      <c r="K59" s="285">
        <v>5768</v>
      </c>
      <c r="L59" s="286">
        <v>348.48981102635219</v>
      </c>
      <c r="M59" s="285">
        <v>5335</v>
      </c>
      <c r="N59" s="286">
        <v>350.11099718837858</v>
      </c>
      <c r="O59" s="285">
        <v>0</v>
      </c>
      <c r="P59" s="286">
        <v>0</v>
      </c>
      <c r="Q59" s="285">
        <v>11103</v>
      </c>
      <c r="R59" s="286">
        <v>349.26879221831933</v>
      </c>
    </row>
    <row r="60" spans="2:37" ht="14.25" customHeight="1">
      <c r="B60" s="284" t="s">
        <v>11</v>
      </c>
      <c r="C60" s="285">
        <v>9</v>
      </c>
      <c r="D60" s="286">
        <v>287.29444444444448</v>
      </c>
      <c r="E60" s="285">
        <v>6</v>
      </c>
      <c r="F60" s="286">
        <v>244.86166666666668</v>
      </c>
      <c r="G60" s="285">
        <v>0</v>
      </c>
      <c r="H60" s="286">
        <v>0</v>
      </c>
      <c r="I60" s="285">
        <v>15</v>
      </c>
      <c r="J60" s="286">
        <v>270.32133333333337</v>
      </c>
      <c r="K60" s="285">
        <v>15163</v>
      </c>
      <c r="L60" s="286">
        <v>351.51160654224145</v>
      </c>
      <c r="M60" s="285">
        <v>14490</v>
      </c>
      <c r="N60" s="286">
        <v>346.67421187025514</v>
      </c>
      <c r="O60" s="285">
        <v>0</v>
      </c>
      <c r="P60" s="286">
        <v>0</v>
      </c>
      <c r="Q60" s="285">
        <v>29653</v>
      </c>
      <c r="R60" s="286">
        <v>349.14780359491465</v>
      </c>
      <c r="V60" s="234"/>
      <c r="W60" s="227"/>
      <c r="X60" s="234"/>
      <c r="Y60" s="227"/>
      <c r="Z60" s="234"/>
      <c r="AA60" s="227"/>
      <c r="AB60" s="234"/>
      <c r="AC60" s="227"/>
      <c r="AD60" s="234"/>
      <c r="AE60" s="227"/>
      <c r="AF60" s="234"/>
      <c r="AG60" s="227"/>
      <c r="AH60" s="234"/>
      <c r="AI60" s="227"/>
      <c r="AJ60" s="234"/>
      <c r="AK60" s="227"/>
    </row>
    <row r="61" spans="2:37" ht="14.25" customHeight="1">
      <c r="B61" s="284" t="s">
        <v>12</v>
      </c>
      <c r="C61" s="285">
        <v>14</v>
      </c>
      <c r="D61" s="286">
        <v>381.25857142857143</v>
      </c>
      <c r="E61" s="285">
        <v>21</v>
      </c>
      <c r="F61" s="286">
        <v>359.99095238095242</v>
      </c>
      <c r="G61" s="285">
        <v>0</v>
      </c>
      <c r="H61" s="286">
        <v>0</v>
      </c>
      <c r="I61" s="285">
        <v>35</v>
      </c>
      <c r="J61" s="286">
        <v>368.49799999999999</v>
      </c>
      <c r="K61" s="285">
        <v>30545</v>
      </c>
      <c r="L61" s="286">
        <v>351.82625830741517</v>
      </c>
      <c r="M61" s="285">
        <v>29372</v>
      </c>
      <c r="N61" s="286">
        <v>350.37854827727119</v>
      </c>
      <c r="O61" s="285">
        <v>0</v>
      </c>
      <c r="P61" s="286">
        <v>0</v>
      </c>
      <c r="Q61" s="285">
        <v>59917</v>
      </c>
      <c r="R61" s="286">
        <v>351.11657426106126</v>
      </c>
      <c r="V61" s="234"/>
      <c r="W61" s="227"/>
      <c r="X61" s="234"/>
      <c r="Y61" s="227"/>
      <c r="Z61" s="234"/>
      <c r="AA61" s="227"/>
      <c r="AB61" s="234"/>
      <c r="AC61" s="227"/>
      <c r="AD61" s="234"/>
      <c r="AE61" s="227"/>
      <c r="AF61" s="234"/>
      <c r="AG61" s="227"/>
      <c r="AH61" s="234"/>
      <c r="AI61" s="227"/>
      <c r="AJ61" s="234"/>
      <c r="AK61" s="227"/>
    </row>
    <row r="62" spans="2:37" ht="14.25" customHeight="1">
      <c r="B62" s="284" t="s">
        <v>13</v>
      </c>
      <c r="C62" s="285">
        <v>20</v>
      </c>
      <c r="D62" s="286">
        <v>445.16950000000008</v>
      </c>
      <c r="E62" s="285">
        <v>25</v>
      </c>
      <c r="F62" s="286">
        <v>396.84280000000001</v>
      </c>
      <c r="G62" s="285">
        <v>0</v>
      </c>
      <c r="H62" s="286">
        <v>0</v>
      </c>
      <c r="I62" s="285">
        <v>45</v>
      </c>
      <c r="J62" s="286">
        <v>418.32133333333331</v>
      </c>
      <c r="K62" s="285">
        <v>45443</v>
      </c>
      <c r="L62" s="286">
        <v>362.42831811280081</v>
      </c>
      <c r="M62" s="285">
        <v>44622</v>
      </c>
      <c r="N62" s="286">
        <v>359.95963403702251</v>
      </c>
      <c r="O62" s="285">
        <v>1</v>
      </c>
      <c r="P62" s="286">
        <v>675.88</v>
      </c>
      <c r="Q62" s="285">
        <v>90066</v>
      </c>
      <c r="R62" s="286">
        <v>361.20872171518687</v>
      </c>
      <c r="V62" s="234"/>
      <c r="W62" s="227"/>
      <c r="X62" s="234"/>
      <c r="Y62" s="227"/>
      <c r="Z62" s="234"/>
      <c r="AA62" s="227"/>
      <c r="AB62" s="234"/>
      <c r="AC62" s="227"/>
      <c r="AD62" s="234"/>
      <c r="AE62" s="227"/>
      <c r="AF62" s="234"/>
      <c r="AG62" s="227"/>
      <c r="AH62" s="234"/>
      <c r="AI62" s="227"/>
      <c r="AJ62" s="234"/>
      <c r="AK62" s="227"/>
    </row>
    <row r="63" spans="2:37" ht="14.25" customHeight="1">
      <c r="B63" s="284" t="s">
        <v>14</v>
      </c>
      <c r="C63" s="285">
        <v>100</v>
      </c>
      <c r="D63" s="286">
        <v>311.87250000000006</v>
      </c>
      <c r="E63" s="285">
        <v>83</v>
      </c>
      <c r="F63" s="286">
        <v>320.40626506024131</v>
      </c>
      <c r="G63" s="285">
        <v>0</v>
      </c>
      <c r="H63" s="286">
        <v>0</v>
      </c>
      <c r="I63" s="285">
        <v>183</v>
      </c>
      <c r="J63" s="286">
        <v>315.74300546448109</v>
      </c>
      <c r="K63" s="285">
        <v>3585</v>
      </c>
      <c r="L63" s="286">
        <v>616.47938075313834</v>
      </c>
      <c r="M63" s="285">
        <v>2579</v>
      </c>
      <c r="N63" s="286">
        <v>555.9181349360216</v>
      </c>
      <c r="O63" s="285">
        <v>0</v>
      </c>
      <c r="P63" s="286">
        <v>0</v>
      </c>
      <c r="Q63" s="285">
        <v>6164</v>
      </c>
      <c r="R63" s="286">
        <v>591.14072842310202</v>
      </c>
      <c r="V63" s="234"/>
      <c r="W63" s="227"/>
      <c r="X63" s="234"/>
      <c r="Y63" s="227"/>
      <c r="Z63" s="234"/>
      <c r="AA63" s="227"/>
      <c r="AB63" s="234"/>
      <c r="AC63" s="227"/>
      <c r="AD63" s="234"/>
      <c r="AE63" s="227"/>
      <c r="AF63" s="234"/>
      <c r="AG63" s="227"/>
      <c r="AH63" s="234"/>
      <c r="AI63" s="227"/>
      <c r="AJ63" s="234"/>
      <c r="AK63" s="227"/>
    </row>
    <row r="64" spans="2:37" ht="14.25" customHeight="1">
      <c r="B64" s="284" t="s">
        <v>15</v>
      </c>
      <c r="C64" s="285">
        <v>69</v>
      </c>
      <c r="D64" s="286">
        <v>360.07333333333349</v>
      </c>
      <c r="E64" s="285">
        <v>62</v>
      </c>
      <c r="F64" s="286">
        <v>298.55580645161314</v>
      </c>
      <c r="G64" s="285">
        <v>0</v>
      </c>
      <c r="H64" s="286">
        <v>0</v>
      </c>
      <c r="I64" s="285">
        <v>131</v>
      </c>
      <c r="J64" s="286">
        <v>330.95816793893147</v>
      </c>
      <c r="K64" s="285">
        <v>8846</v>
      </c>
      <c r="L64" s="286">
        <v>783.63603436581411</v>
      </c>
      <c r="M64" s="285">
        <v>5636</v>
      </c>
      <c r="N64" s="286">
        <v>738.0253406671394</v>
      </c>
      <c r="O64" s="285">
        <v>0</v>
      </c>
      <c r="P64" s="286">
        <v>0</v>
      </c>
      <c r="Q64" s="285">
        <v>14482</v>
      </c>
      <c r="R64" s="286">
        <v>765.88559453114135</v>
      </c>
      <c r="V64" s="234"/>
      <c r="W64" s="227"/>
      <c r="X64" s="234"/>
      <c r="Y64" s="227"/>
      <c r="Z64" s="234"/>
      <c r="AA64" s="227"/>
      <c r="AB64" s="234"/>
      <c r="AC64" s="227"/>
      <c r="AD64" s="234"/>
      <c r="AE64" s="227"/>
      <c r="AF64" s="234"/>
      <c r="AG64" s="227"/>
      <c r="AH64" s="234"/>
      <c r="AI64" s="227"/>
      <c r="AJ64" s="234"/>
      <c r="AK64" s="227"/>
    </row>
    <row r="65" spans="2:37" ht="14.25" customHeight="1">
      <c r="B65" s="284" t="s">
        <v>16</v>
      </c>
      <c r="C65" s="285">
        <v>78</v>
      </c>
      <c r="D65" s="286">
        <v>316.78576923076935</v>
      </c>
      <c r="E65" s="285">
        <v>84</v>
      </c>
      <c r="F65" s="286">
        <v>355.444761904762</v>
      </c>
      <c r="G65" s="285">
        <v>0</v>
      </c>
      <c r="H65" s="286">
        <v>0</v>
      </c>
      <c r="I65" s="285">
        <v>162</v>
      </c>
      <c r="J65" s="286">
        <v>336.83117283950628</v>
      </c>
      <c r="K65" s="285">
        <v>22519</v>
      </c>
      <c r="L65" s="286">
        <v>888.8884746214311</v>
      </c>
      <c r="M65" s="285">
        <v>15850</v>
      </c>
      <c r="N65" s="286">
        <v>843.52951671924245</v>
      </c>
      <c r="O65" s="285">
        <v>0</v>
      </c>
      <c r="P65" s="286">
        <v>0</v>
      </c>
      <c r="Q65" s="285">
        <v>38369</v>
      </c>
      <c r="R65" s="286">
        <v>870.15096562328961</v>
      </c>
      <c r="V65" s="234"/>
      <c r="W65" s="227"/>
      <c r="X65" s="234"/>
      <c r="Y65" s="227"/>
      <c r="Z65" s="234"/>
      <c r="AA65" s="227"/>
      <c r="AB65" s="234"/>
      <c r="AC65" s="227"/>
      <c r="AD65" s="234"/>
      <c r="AE65" s="227"/>
      <c r="AF65" s="234"/>
      <c r="AG65" s="227"/>
      <c r="AH65" s="234"/>
      <c r="AI65" s="227"/>
      <c r="AJ65" s="234"/>
      <c r="AK65" s="227"/>
    </row>
    <row r="66" spans="2:37" ht="14.25" customHeight="1">
      <c r="B66" s="284" t="s">
        <v>17</v>
      </c>
      <c r="C66" s="285">
        <v>121</v>
      </c>
      <c r="D66" s="286">
        <v>317.06148760330575</v>
      </c>
      <c r="E66" s="285">
        <v>122</v>
      </c>
      <c r="F66" s="286">
        <v>311.11852459016393</v>
      </c>
      <c r="G66" s="285">
        <v>0</v>
      </c>
      <c r="H66" s="286">
        <v>0</v>
      </c>
      <c r="I66" s="285">
        <v>243</v>
      </c>
      <c r="J66" s="286">
        <v>314.07777777777773</v>
      </c>
      <c r="K66" s="285">
        <v>49172</v>
      </c>
      <c r="L66" s="286">
        <v>956.93282925241897</v>
      </c>
      <c r="M66" s="285">
        <v>38088</v>
      </c>
      <c r="N66" s="286">
        <v>902.00761263390245</v>
      </c>
      <c r="O66" s="285">
        <v>0</v>
      </c>
      <c r="P66" s="286">
        <v>0</v>
      </c>
      <c r="Q66" s="285">
        <v>87260</v>
      </c>
      <c r="R66" s="286">
        <v>932.95859534723854</v>
      </c>
      <c r="V66" s="234"/>
      <c r="W66" s="227"/>
      <c r="X66" s="234"/>
      <c r="Y66" s="227"/>
      <c r="Z66" s="234"/>
      <c r="AA66" s="227"/>
      <c r="AB66" s="234"/>
      <c r="AC66" s="227"/>
      <c r="AD66" s="234"/>
      <c r="AE66" s="227"/>
      <c r="AF66" s="234"/>
      <c r="AG66" s="227"/>
      <c r="AH66" s="234"/>
      <c r="AI66" s="227"/>
      <c r="AJ66" s="234"/>
      <c r="AK66" s="227"/>
    </row>
    <row r="67" spans="2:37" ht="14.25" customHeight="1">
      <c r="B67" s="284" t="s">
        <v>18</v>
      </c>
      <c r="C67" s="285">
        <v>580</v>
      </c>
      <c r="D67" s="286">
        <v>610.77965517241444</v>
      </c>
      <c r="E67" s="285">
        <v>562</v>
      </c>
      <c r="F67" s="286">
        <v>607.52425266903936</v>
      </c>
      <c r="G67" s="285">
        <v>0</v>
      </c>
      <c r="H67" s="286">
        <v>0</v>
      </c>
      <c r="I67" s="285">
        <v>1142</v>
      </c>
      <c r="J67" s="286">
        <v>609.17760945709324</v>
      </c>
      <c r="K67" s="285">
        <v>85594</v>
      </c>
      <c r="L67" s="286">
        <v>987.83269107647538</v>
      </c>
      <c r="M67" s="285">
        <v>70021</v>
      </c>
      <c r="N67" s="286">
        <v>919.94725896516843</v>
      </c>
      <c r="O67" s="285">
        <v>0</v>
      </c>
      <c r="P67" s="286">
        <v>0</v>
      </c>
      <c r="Q67" s="285">
        <v>155615</v>
      </c>
      <c r="R67" s="286">
        <v>957.28675500433678</v>
      </c>
      <c r="V67" s="234"/>
      <c r="W67" s="227"/>
      <c r="X67" s="234"/>
      <c r="Y67" s="227"/>
      <c r="Z67" s="234"/>
      <c r="AA67" s="227"/>
      <c r="AB67" s="234"/>
      <c r="AC67" s="227"/>
      <c r="AD67" s="234"/>
      <c r="AE67" s="227"/>
      <c r="AF67" s="234"/>
      <c r="AG67" s="227"/>
      <c r="AH67" s="234"/>
      <c r="AI67" s="227"/>
      <c r="AJ67" s="234"/>
      <c r="AK67" s="227"/>
    </row>
    <row r="68" spans="2:37" ht="14.25" customHeight="1">
      <c r="B68" s="284" t="s">
        <v>19</v>
      </c>
      <c r="C68" s="285">
        <v>2430</v>
      </c>
      <c r="D68" s="286">
        <v>646.85271193415554</v>
      </c>
      <c r="E68" s="285">
        <v>2498</v>
      </c>
      <c r="F68" s="286">
        <v>670.0227341873491</v>
      </c>
      <c r="G68" s="285">
        <v>0</v>
      </c>
      <c r="H68" s="286">
        <v>0</v>
      </c>
      <c r="I68" s="285">
        <v>4928</v>
      </c>
      <c r="J68" s="286">
        <v>658.5975811688304</v>
      </c>
      <c r="K68" s="285">
        <v>126289</v>
      </c>
      <c r="L68" s="286">
        <v>1000.784714583217</v>
      </c>
      <c r="M68" s="285">
        <v>114148</v>
      </c>
      <c r="N68" s="286">
        <v>903.74363282755519</v>
      </c>
      <c r="O68" s="285">
        <v>1</v>
      </c>
      <c r="P68" s="286">
        <v>438.81</v>
      </c>
      <c r="Q68" s="285">
        <v>240438</v>
      </c>
      <c r="R68" s="286">
        <v>954.71209970969505</v>
      </c>
      <c r="V68" s="234"/>
      <c r="W68" s="227"/>
      <c r="X68" s="234"/>
      <c r="Y68" s="227"/>
      <c r="Z68" s="234"/>
      <c r="AA68" s="227"/>
      <c r="AB68" s="234"/>
      <c r="AC68" s="227"/>
      <c r="AD68" s="234"/>
      <c r="AE68" s="227"/>
      <c r="AF68" s="234"/>
      <c r="AG68" s="227"/>
      <c r="AH68" s="234"/>
      <c r="AI68" s="227"/>
      <c r="AJ68" s="234"/>
      <c r="AK68" s="227"/>
    </row>
    <row r="69" spans="2:37" ht="14.25" customHeight="1">
      <c r="B69" s="284" t="s">
        <v>20</v>
      </c>
      <c r="C69" s="285">
        <v>4025</v>
      </c>
      <c r="D69" s="286">
        <v>675.99099130434809</v>
      </c>
      <c r="E69" s="285">
        <v>4623</v>
      </c>
      <c r="F69" s="286">
        <v>715.01470906338091</v>
      </c>
      <c r="G69" s="285">
        <v>0</v>
      </c>
      <c r="H69" s="286">
        <v>0</v>
      </c>
      <c r="I69" s="285">
        <v>8648</v>
      </c>
      <c r="J69" s="286">
        <v>696.85207446808647</v>
      </c>
      <c r="K69" s="285">
        <v>193912</v>
      </c>
      <c r="L69" s="286">
        <v>1203.3186494389215</v>
      </c>
      <c r="M69" s="285">
        <v>182048</v>
      </c>
      <c r="N69" s="286">
        <v>945.95735476357743</v>
      </c>
      <c r="O69" s="285">
        <v>0</v>
      </c>
      <c r="P69" s="286">
        <v>0</v>
      </c>
      <c r="Q69" s="285">
        <v>375960</v>
      </c>
      <c r="R69" s="286">
        <v>1078.6987191988508</v>
      </c>
      <c r="V69" s="234"/>
      <c r="W69" s="227"/>
      <c r="X69" s="234"/>
      <c r="Y69" s="227"/>
      <c r="Z69" s="234"/>
      <c r="AA69" s="227"/>
      <c r="AB69" s="234"/>
      <c r="AC69" s="227"/>
      <c r="AD69" s="234"/>
      <c r="AE69" s="227"/>
      <c r="AF69" s="234"/>
      <c r="AG69" s="227"/>
      <c r="AH69" s="234"/>
      <c r="AI69" s="227"/>
      <c r="AJ69" s="234"/>
      <c r="AK69" s="227"/>
    </row>
    <row r="70" spans="2:37" ht="14.25" customHeight="1">
      <c r="B70" s="284" t="s">
        <v>21</v>
      </c>
      <c r="C70" s="285">
        <v>3603</v>
      </c>
      <c r="D70" s="286">
        <v>689.58608659450431</v>
      </c>
      <c r="E70" s="285">
        <v>5310</v>
      </c>
      <c r="F70" s="286">
        <v>737.35374011299621</v>
      </c>
      <c r="G70" s="285">
        <v>0</v>
      </c>
      <c r="H70" s="286">
        <v>0</v>
      </c>
      <c r="I70" s="285">
        <v>8913</v>
      </c>
      <c r="J70" s="286">
        <v>718.04409626388519</v>
      </c>
      <c r="K70" s="285">
        <v>419617</v>
      </c>
      <c r="L70" s="286">
        <v>1543.9964320797308</v>
      </c>
      <c r="M70" s="285">
        <v>337502</v>
      </c>
      <c r="N70" s="286">
        <v>1133.8372983271195</v>
      </c>
      <c r="O70" s="285">
        <v>0</v>
      </c>
      <c r="P70" s="286">
        <v>0</v>
      </c>
      <c r="Q70" s="285">
        <v>757119</v>
      </c>
      <c r="R70" s="286">
        <v>1361.1592189602952</v>
      </c>
      <c r="V70" s="234"/>
      <c r="W70" s="227"/>
      <c r="X70" s="234"/>
      <c r="Y70" s="227"/>
      <c r="Z70" s="234"/>
      <c r="AA70" s="227"/>
      <c r="AB70" s="234"/>
      <c r="AC70" s="227"/>
      <c r="AD70" s="234"/>
      <c r="AE70" s="227"/>
      <c r="AF70" s="234"/>
      <c r="AG70" s="227"/>
      <c r="AH70" s="234"/>
      <c r="AI70" s="227"/>
      <c r="AJ70" s="234"/>
      <c r="AK70" s="227"/>
    </row>
    <row r="71" spans="2:37" ht="14.25" customHeight="1">
      <c r="B71" s="284" t="s">
        <v>22</v>
      </c>
      <c r="C71" s="285">
        <v>1789</v>
      </c>
      <c r="D71" s="286">
        <v>728.12847959754015</v>
      </c>
      <c r="E71" s="285">
        <v>3915</v>
      </c>
      <c r="F71" s="286">
        <v>799.03791315453418</v>
      </c>
      <c r="G71" s="285">
        <v>0</v>
      </c>
      <c r="H71" s="286">
        <v>0</v>
      </c>
      <c r="I71" s="285">
        <v>5704</v>
      </c>
      <c r="J71" s="286">
        <v>776.79791023842927</v>
      </c>
      <c r="K71" s="285">
        <v>983507</v>
      </c>
      <c r="L71" s="286">
        <v>1625.9188124029581</v>
      </c>
      <c r="M71" s="285">
        <v>854331</v>
      </c>
      <c r="N71" s="286">
        <v>1245.7625012436629</v>
      </c>
      <c r="O71" s="285">
        <v>1</v>
      </c>
      <c r="P71" s="286">
        <v>884.77</v>
      </c>
      <c r="Q71" s="285">
        <v>1837839</v>
      </c>
      <c r="R71" s="286">
        <v>1449.2003606681519</v>
      </c>
      <c r="V71" s="234"/>
      <c r="W71" s="227"/>
      <c r="X71" s="234"/>
      <c r="Y71" s="227"/>
      <c r="Z71" s="234"/>
      <c r="AA71" s="227"/>
      <c r="AB71" s="234"/>
      <c r="AC71" s="227"/>
      <c r="AD71" s="234"/>
      <c r="AE71" s="227"/>
      <c r="AF71" s="234"/>
      <c r="AG71" s="227"/>
      <c r="AH71" s="234"/>
      <c r="AI71" s="227"/>
      <c r="AJ71" s="234"/>
      <c r="AK71" s="227"/>
    </row>
    <row r="72" spans="2:37" ht="14.25" customHeight="1">
      <c r="B72" s="284" t="s">
        <v>23</v>
      </c>
      <c r="C72" s="285">
        <v>1070</v>
      </c>
      <c r="D72" s="286">
        <v>717.96930841121514</v>
      </c>
      <c r="E72" s="285">
        <v>3437</v>
      </c>
      <c r="F72" s="286">
        <v>745.56199301716686</v>
      </c>
      <c r="G72" s="285">
        <v>0</v>
      </c>
      <c r="H72" s="286">
        <v>0</v>
      </c>
      <c r="I72" s="285">
        <v>4507</v>
      </c>
      <c r="J72" s="286">
        <v>739.01125582427392</v>
      </c>
      <c r="K72" s="285">
        <v>933635</v>
      </c>
      <c r="L72" s="286">
        <v>1616.4631496676932</v>
      </c>
      <c r="M72" s="285">
        <v>865250</v>
      </c>
      <c r="N72" s="286">
        <v>1090.987322889338</v>
      </c>
      <c r="O72" s="285">
        <v>3</v>
      </c>
      <c r="P72" s="286">
        <v>1128.2700000000002</v>
      </c>
      <c r="Q72" s="285">
        <v>1798888</v>
      </c>
      <c r="R72" s="286">
        <v>1363.7128818914773</v>
      </c>
      <c r="V72" s="234"/>
      <c r="W72" s="227"/>
      <c r="X72" s="234"/>
      <c r="Y72" s="227"/>
      <c r="Z72" s="234"/>
      <c r="AA72" s="227"/>
      <c r="AB72" s="234"/>
      <c r="AC72" s="227"/>
      <c r="AD72" s="234"/>
      <c r="AE72" s="227"/>
      <c r="AF72" s="234"/>
      <c r="AG72" s="227"/>
      <c r="AH72" s="234"/>
      <c r="AI72" s="227"/>
      <c r="AJ72" s="234"/>
      <c r="AK72" s="227"/>
    </row>
    <row r="73" spans="2:37" ht="14.25" customHeight="1">
      <c r="B73" s="284" t="s">
        <v>24</v>
      </c>
      <c r="C73" s="285">
        <v>627</v>
      </c>
      <c r="D73" s="286">
        <v>661.912567783094</v>
      </c>
      <c r="E73" s="285">
        <v>2977</v>
      </c>
      <c r="F73" s="286">
        <v>711.19124286194153</v>
      </c>
      <c r="G73" s="285">
        <v>0</v>
      </c>
      <c r="H73" s="286">
        <v>0</v>
      </c>
      <c r="I73" s="285">
        <v>3604</v>
      </c>
      <c r="J73" s="286">
        <v>702.61806603773584</v>
      </c>
      <c r="K73" s="285">
        <v>778950</v>
      </c>
      <c r="L73" s="286">
        <v>1532.9625572629782</v>
      </c>
      <c r="M73" s="285">
        <v>835887</v>
      </c>
      <c r="N73" s="286">
        <v>927.22706773762775</v>
      </c>
      <c r="O73" s="285">
        <v>2</v>
      </c>
      <c r="P73" s="286">
        <v>742.65499999999997</v>
      </c>
      <c r="Q73" s="285">
        <v>1614839</v>
      </c>
      <c r="R73" s="286">
        <v>1219.4155090755173</v>
      </c>
      <c r="S73" s="42"/>
      <c r="V73" s="234"/>
      <c r="W73" s="227"/>
      <c r="X73" s="234"/>
      <c r="Y73" s="227"/>
      <c r="Z73" s="234"/>
      <c r="AA73" s="227"/>
      <c r="AB73" s="234"/>
      <c r="AC73" s="227"/>
      <c r="AD73" s="234"/>
      <c r="AE73" s="227"/>
      <c r="AF73" s="234"/>
      <c r="AG73" s="227"/>
      <c r="AH73" s="234"/>
      <c r="AI73" s="227"/>
      <c r="AJ73" s="234"/>
      <c r="AK73" s="227"/>
    </row>
    <row r="74" spans="2:37" ht="14.25" customHeight="1">
      <c r="B74" s="284" t="s">
        <v>25</v>
      </c>
      <c r="C74" s="285">
        <v>253</v>
      </c>
      <c r="D74" s="286">
        <v>609.4191304347828</v>
      </c>
      <c r="E74" s="285">
        <v>2077</v>
      </c>
      <c r="F74" s="286">
        <v>688.75699566682692</v>
      </c>
      <c r="G74" s="285">
        <v>0</v>
      </c>
      <c r="H74" s="286">
        <v>0</v>
      </c>
      <c r="I74" s="285">
        <v>2330</v>
      </c>
      <c r="J74" s="286">
        <v>680.14219742489252</v>
      </c>
      <c r="K74" s="285">
        <v>496400</v>
      </c>
      <c r="L74" s="286">
        <v>1365.4287315269987</v>
      </c>
      <c r="M74" s="285">
        <v>675776</v>
      </c>
      <c r="N74" s="286">
        <v>834.70508758819449</v>
      </c>
      <c r="O74" s="285">
        <v>5</v>
      </c>
      <c r="P74" s="286">
        <v>1075.3520000000001</v>
      </c>
      <c r="Q74" s="285">
        <v>1172181</v>
      </c>
      <c r="R74" s="286">
        <v>1059.4591316187532</v>
      </c>
      <c r="V74" s="234"/>
      <c r="W74" s="227"/>
      <c r="X74" s="234"/>
      <c r="Y74" s="227"/>
      <c r="Z74" s="234"/>
      <c r="AA74" s="227"/>
      <c r="AB74" s="234"/>
      <c r="AC74" s="227"/>
      <c r="AD74" s="234"/>
      <c r="AE74" s="227"/>
      <c r="AF74" s="234"/>
      <c r="AG74" s="227"/>
      <c r="AH74" s="234"/>
      <c r="AI74" s="227"/>
      <c r="AJ74" s="234"/>
      <c r="AK74" s="227"/>
    </row>
    <row r="75" spans="2:37" ht="14.25" customHeight="1">
      <c r="B75" s="284" t="s">
        <v>26</v>
      </c>
      <c r="C75" s="285">
        <v>345</v>
      </c>
      <c r="D75" s="286">
        <v>565.35394202898567</v>
      </c>
      <c r="E75" s="285">
        <v>3913</v>
      </c>
      <c r="F75" s="286">
        <v>643.82395348837235</v>
      </c>
      <c r="G75" s="285">
        <v>0</v>
      </c>
      <c r="H75" s="286">
        <v>0</v>
      </c>
      <c r="I75" s="285">
        <v>4258</v>
      </c>
      <c r="J75" s="286">
        <v>637.46600281822464</v>
      </c>
      <c r="K75" s="285">
        <v>558403</v>
      </c>
      <c r="L75" s="286">
        <v>1174.9683220541501</v>
      </c>
      <c r="M75" s="285">
        <v>1158382</v>
      </c>
      <c r="N75" s="286">
        <v>781.65232247221445</v>
      </c>
      <c r="O75" s="285">
        <v>30</v>
      </c>
      <c r="P75" s="286">
        <v>765.3516666666668</v>
      </c>
      <c r="Q75" s="285">
        <v>1716815</v>
      </c>
      <c r="R75" s="286">
        <v>909.58011032057175</v>
      </c>
      <c r="V75" s="234"/>
      <c r="W75" s="227"/>
      <c r="X75" s="234"/>
      <c r="Y75" s="227"/>
      <c r="Z75" s="234"/>
      <c r="AA75" s="227"/>
      <c r="AB75" s="234"/>
      <c r="AC75" s="227"/>
      <c r="AD75" s="234"/>
      <c r="AE75" s="227"/>
      <c r="AF75" s="234"/>
      <c r="AG75" s="227"/>
      <c r="AH75" s="234"/>
      <c r="AI75" s="227"/>
      <c r="AJ75" s="234"/>
      <c r="AK75" s="227"/>
    </row>
    <row r="76" spans="2:37" ht="14.25" customHeight="1">
      <c r="B76" s="284" t="s">
        <v>5</v>
      </c>
      <c r="C76" s="285">
        <v>0</v>
      </c>
      <c r="D76" s="286">
        <v>0</v>
      </c>
      <c r="E76" s="285">
        <v>0</v>
      </c>
      <c r="F76" s="286">
        <v>0</v>
      </c>
      <c r="G76" s="285">
        <v>0</v>
      </c>
      <c r="H76" s="286">
        <v>0</v>
      </c>
      <c r="I76" s="285">
        <v>0</v>
      </c>
      <c r="J76" s="286">
        <v>0</v>
      </c>
      <c r="K76" s="285">
        <v>61</v>
      </c>
      <c r="L76" s="286">
        <v>2109.630983606557</v>
      </c>
      <c r="M76" s="285">
        <v>22</v>
      </c>
      <c r="N76" s="286">
        <v>1284.6959090909093</v>
      </c>
      <c r="O76" s="285">
        <v>0</v>
      </c>
      <c r="P76" s="286">
        <v>0</v>
      </c>
      <c r="Q76" s="285">
        <v>83</v>
      </c>
      <c r="R76" s="286">
        <v>1890.9734939759035</v>
      </c>
      <c r="V76" s="234"/>
      <c r="W76" s="227"/>
      <c r="X76" s="234"/>
      <c r="Y76" s="227"/>
      <c r="Z76" s="234"/>
      <c r="AA76" s="227"/>
      <c r="AB76" s="234"/>
      <c r="AC76" s="227"/>
      <c r="AD76" s="234"/>
      <c r="AE76" s="227"/>
      <c r="AF76" s="234"/>
      <c r="AG76" s="227"/>
      <c r="AH76" s="234"/>
      <c r="AI76" s="227"/>
      <c r="AJ76" s="234"/>
      <c r="AK76" s="227"/>
    </row>
    <row r="77" spans="2:37" ht="14.25" customHeight="1">
      <c r="B77" s="288" t="s">
        <v>6</v>
      </c>
      <c r="C77" s="289">
        <v>15133</v>
      </c>
      <c r="D77" s="290">
        <v>667.58592083526059</v>
      </c>
      <c r="E77" s="289">
        <v>29715</v>
      </c>
      <c r="F77" s="290">
        <v>710.94237152953133</v>
      </c>
      <c r="G77" s="289">
        <v>0</v>
      </c>
      <c r="H77" s="290">
        <v>0</v>
      </c>
      <c r="I77" s="289">
        <v>44848</v>
      </c>
      <c r="J77" s="290">
        <v>696.31266299500578</v>
      </c>
      <c r="K77" s="289">
        <v>4758575</v>
      </c>
      <c r="L77" s="290">
        <v>1437.3551923065193</v>
      </c>
      <c r="M77" s="289">
        <v>5250531</v>
      </c>
      <c r="N77" s="290">
        <v>964.15255704232777</v>
      </c>
      <c r="O77" s="289">
        <v>43</v>
      </c>
      <c r="P77" s="290">
        <v>818.76488372093024</v>
      </c>
      <c r="Q77" s="289">
        <v>10009149</v>
      </c>
      <c r="R77" s="290">
        <v>1189.1231293089957</v>
      </c>
      <c r="V77" s="234"/>
      <c r="W77" s="227"/>
      <c r="X77" s="234"/>
      <c r="Y77" s="227"/>
      <c r="Z77" s="234"/>
      <c r="AA77" s="227"/>
      <c r="AB77" s="234"/>
      <c r="AC77" s="227"/>
      <c r="AD77" s="234"/>
      <c r="AE77" s="227"/>
      <c r="AF77" s="234"/>
      <c r="AG77" s="227"/>
      <c r="AH77" s="234"/>
      <c r="AI77" s="227"/>
      <c r="AJ77" s="234"/>
      <c r="AK77" s="227"/>
    </row>
    <row r="78" spans="2:37" ht="14.25" customHeight="1">
      <c r="B78" s="291" t="s">
        <v>27</v>
      </c>
      <c r="C78" s="285">
        <v>60.612304235776115</v>
      </c>
      <c r="D78" s="285" t="s">
        <v>227</v>
      </c>
      <c r="E78" s="285">
        <v>68.190779067810865</v>
      </c>
      <c r="F78" s="285" t="s">
        <v>227</v>
      </c>
      <c r="G78" s="285">
        <v>0</v>
      </c>
      <c r="H78" s="285">
        <v>0</v>
      </c>
      <c r="I78" s="285">
        <v>65.633584552265432</v>
      </c>
      <c r="J78" s="285" t="s">
        <v>227</v>
      </c>
      <c r="K78" s="285">
        <v>70.664730363237524</v>
      </c>
      <c r="L78" s="285" t="s">
        <v>227</v>
      </c>
      <c r="M78" s="285">
        <v>73.902864866535367</v>
      </c>
      <c r="N78" s="285" t="s">
        <v>227</v>
      </c>
      <c r="O78" s="285">
        <v>83.697674418604649</v>
      </c>
      <c r="P78" s="285" t="s">
        <v>227</v>
      </c>
      <c r="Q78" s="285">
        <v>72.363412829928393</v>
      </c>
      <c r="R78" s="285" t="s">
        <v>227</v>
      </c>
      <c r="V78" s="234"/>
      <c r="W78" s="227"/>
      <c r="X78" s="234"/>
      <c r="Y78" s="227"/>
      <c r="Z78" s="234"/>
      <c r="AA78" s="227"/>
      <c r="AB78" s="234"/>
      <c r="AC78" s="227"/>
      <c r="AD78" s="234"/>
      <c r="AE78" s="227"/>
      <c r="AF78" s="234"/>
      <c r="AG78" s="227"/>
      <c r="AH78" s="234"/>
      <c r="AI78" s="227"/>
      <c r="AJ78" s="234"/>
      <c r="AK78" s="227"/>
    </row>
    <row r="79" spans="2:37" ht="16.350000000000001" customHeight="1">
      <c r="B79" s="279"/>
      <c r="C79" s="279"/>
      <c r="D79" s="279"/>
      <c r="E79" s="279"/>
      <c r="F79" s="279"/>
      <c r="G79" s="279"/>
      <c r="H79" s="279"/>
      <c r="I79" s="279"/>
      <c r="J79" s="279"/>
      <c r="K79" s="279"/>
      <c r="L79" s="279"/>
      <c r="M79" s="279"/>
      <c r="N79" s="279"/>
      <c r="O79" s="279"/>
      <c r="P79" s="279"/>
      <c r="Q79" s="279"/>
      <c r="R79" s="279"/>
      <c r="V79" s="225"/>
      <c r="W79" s="224"/>
      <c r="X79" s="225"/>
      <c r="Y79" s="224"/>
      <c r="Z79" s="225"/>
      <c r="AA79" s="224"/>
      <c r="AB79" s="225"/>
      <c r="AC79" s="224"/>
      <c r="AD79" s="225"/>
      <c r="AE79" s="224"/>
      <c r="AF79" s="225"/>
      <c r="AG79" s="224"/>
      <c r="AH79" s="225"/>
      <c r="AI79" s="224"/>
      <c r="AJ79" s="225"/>
      <c r="AK79" s="224"/>
    </row>
    <row r="80" spans="2:37" ht="15">
      <c r="B80" s="41" t="s">
        <v>215</v>
      </c>
      <c r="Q80" s="43" t="s">
        <v>128</v>
      </c>
      <c r="V80" s="234"/>
      <c r="W80" s="234"/>
      <c r="X80" s="234"/>
      <c r="Y80" s="234"/>
      <c r="Z80" s="234"/>
      <c r="AA80" s="234"/>
      <c r="AB80" s="234"/>
      <c r="AC80" s="234"/>
      <c r="AD80" s="234"/>
      <c r="AE80" s="234"/>
      <c r="AF80" s="234"/>
      <c r="AG80" s="234"/>
      <c r="AH80" s="234"/>
      <c r="AI80" s="234"/>
      <c r="AJ80" s="234"/>
      <c r="AK80" s="234"/>
    </row>
    <row r="83" spans="19:19">
      <c r="S83" s="42"/>
    </row>
  </sheetData>
  <mergeCells count="36">
    <mergeCell ref="B1:R1"/>
    <mergeCell ref="B2:R2"/>
    <mergeCell ref="B3:R3"/>
    <mergeCell ref="B5:B7"/>
    <mergeCell ref="C5:J5"/>
    <mergeCell ref="K5:R5"/>
    <mergeCell ref="C6:D6"/>
    <mergeCell ref="E6:F6"/>
    <mergeCell ref="G6:H6"/>
    <mergeCell ref="I6:J6"/>
    <mergeCell ref="K6:L6"/>
    <mergeCell ref="M6:N6"/>
    <mergeCell ref="O6:P6"/>
    <mergeCell ref="Q6:R6"/>
    <mergeCell ref="B30:B32"/>
    <mergeCell ref="C30:J30"/>
    <mergeCell ref="K30:R30"/>
    <mergeCell ref="C31:D31"/>
    <mergeCell ref="E31:F31"/>
    <mergeCell ref="G31:H31"/>
    <mergeCell ref="I31:J31"/>
    <mergeCell ref="K31:L31"/>
    <mergeCell ref="M31:N31"/>
    <mergeCell ref="O31:P31"/>
    <mergeCell ref="Q31:R31"/>
    <mergeCell ref="B55:B57"/>
    <mergeCell ref="C55:J55"/>
    <mergeCell ref="K55:R55"/>
    <mergeCell ref="C56:D56"/>
    <mergeCell ref="E56:F56"/>
    <mergeCell ref="Q56:R56"/>
    <mergeCell ref="G56:H56"/>
    <mergeCell ref="I56:J56"/>
    <mergeCell ref="K56:L56"/>
    <mergeCell ref="M56:N56"/>
    <mergeCell ref="O56:P56"/>
  </mergeCells>
  <hyperlinks>
    <hyperlink ref="T2" location="Indice!A1" display="Volver al índice" xr:uid="{00000000-0004-0000-03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AP86"/>
  <sheetViews>
    <sheetView showGridLines="0" showRowColHeaders="0" showZeros="0" showOutlineSymbols="0" zoomScaleNormal="100" workbookViewId="0">
      <pane ySplit="4" topLeftCell="A47" activePane="bottomLeft" state="frozen"/>
      <selection activeCell="Q29" sqref="Q29"/>
      <selection pane="bottomLeft" activeCell="L44" sqref="L44"/>
    </sheetView>
  </sheetViews>
  <sheetFormatPr baseColWidth="10" defaultColWidth="11.5703125" defaultRowHeight="15.75"/>
  <cols>
    <col min="1" max="1" width="2.7109375" style="29" customWidth="1"/>
    <col min="2" max="2" width="8" style="29" customWidth="1"/>
    <col min="3" max="3" width="5.5703125" style="29" customWidth="1"/>
    <col min="4" max="9" width="20" style="29" customWidth="1"/>
    <col min="10" max="10" width="11.5703125" style="29"/>
    <col min="11" max="11" width="11.85546875" style="29" bestFit="1" customWidth="1"/>
    <col min="12" max="12" width="11.85546875" style="29" customWidth="1"/>
    <col min="13" max="16384" width="11.5703125" style="29"/>
  </cols>
  <sheetData>
    <row r="1" spans="1:11" ht="18.75">
      <c r="B1" s="44" t="s">
        <v>111</v>
      </c>
      <c r="C1" s="45"/>
      <c r="D1" s="45"/>
      <c r="E1" s="45"/>
      <c r="F1" s="45"/>
      <c r="G1" s="45"/>
      <c r="H1" s="45"/>
      <c r="I1" s="45"/>
    </row>
    <row r="2" spans="1:11" ht="18.75">
      <c r="B2" s="44" t="s">
        <v>112</v>
      </c>
      <c r="C2" s="45"/>
      <c r="D2" s="45"/>
      <c r="E2" s="45"/>
      <c r="F2" s="45"/>
      <c r="G2" s="45"/>
      <c r="H2" s="45"/>
      <c r="I2" s="45"/>
      <c r="K2" s="7" t="s">
        <v>173</v>
      </c>
    </row>
    <row r="3" spans="1:11">
      <c r="A3" s="295"/>
      <c r="B3" s="295"/>
      <c r="C3" s="295"/>
      <c r="D3" s="295"/>
      <c r="E3" s="295"/>
      <c r="F3" s="295"/>
      <c r="G3" s="295"/>
      <c r="H3" s="295"/>
      <c r="I3" s="295"/>
    </row>
    <row r="4" spans="1:11" ht="32.1" customHeight="1">
      <c r="A4" s="295"/>
      <c r="B4" s="296" t="s">
        <v>113</v>
      </c>
      <c r="C4" s="296"/>
      <c r="D4" s="296" t="s">
        <v>114</v>
      </c>
      <c r="E4" s="296" t="s">
        <v>49</v>
      </c>
      <c r="F4" s="296" t="s">
        <v>50</v>
      </c>
      <c r="G4" s="296" t="s">
        <v>107</v>
      </c>
      <c r="H4" s="296" t="s">
        <v>115</v>
      </c>
      <c r="I4" s="297" t="s">
        <v>45</v>
      </c>
    </row>
    <row r="5" spans="1:11">
      <c r="D5" s="33"/>
    </row>
    <row r="6" spans="1:11">
      <c r="B6" s="47">
        <v>2010</v>
      </c>
      <c r="C6" s="47"/>
      <c r="D6" s="48">
        <v>936895</v>
      </c>
      <c r="E6" s="48">
        <v>5193107</v>
      </c>
      <c r="F6" s="48">
        <v>2300877</v>
      </c>
      <c r="G6" s="48">
        <v>271182</v>
      </c>
      <c r="H6" s="48">
        <v>37671</v>
      </c>
      <c r="I6" s="48">
        <v>8739732</v>
      </c>
    </row>
    <row r="7" spans="1:11">
      <c r="B7" s="47">
        <v>2011</v>
      </c>
      <c r="C7" s="47"/>
      <c r="D7" s="48">
        <v>942883</v>
      </c>
      <c r="E7" s="48">
        <v>5289994</v>
      </c>
      <c r="F7" s="48">
        <v>2319204</v>
      </c>
      <c r="G7" s="48">
        <v>275993</v>
      </c>
      <c r="H7" s="48">
        <v>38203</v>
      </c>
      <c r="I7" s="48">
        <v>8866277</v>
      </c>
    </row>
    <row r="8" spans="1:11">
      <c r="B8" s="47">
        <v>2012</v>
      </c>
      <c r="C8" s="47"/>
      <c r="D8" s="48">
        <v>943021</v>
      </c>
      <c r="E8" s="48">
        <v>5391504</v>
      </c>
      <c r="F8" s="48">
        <v>2331726</v>
      </c>
      <c r="G8" s="48">
        <v>294827</v>
      </c>
      <c r="H8" s="48">
        <v>37967</v>
      </c>
      <c r="I8" s="48">
        <v>8999045</v>
      </c>
    </row>
    <row r="9" spans="1:11">
      <c r="B9" s="47">
        <v>2013</v>
      </c>
      <c r="C9" s="47"/>
      <c r="D9" s="48">
        <v>933433</v>
      </c>
      <c r="E9" s="48">
        <v>5513570</v>
      </c>
      <c r="F9" s="48">
        <v>2345901</v>
      </c>
      <c r="G9" s="48">
        <v>315013</v>
      </c>
      <c r="H9" s="48">
        <v>38049</v>
      </c>
      <c r="I9" s="48">
        <v>9145966</v>
      </c>
    </row>
    <row r="10" spans="1:11">
      <c r="B10" s="47">
        <v>2014</v>
      </c>
      <c r="C10" s="47"/>
      <c r="D10" s="48">
        <v>929568</v>
      </c>
      <c r="E10" s="48">
        <v>5611105</v>
      </c>
      <c r="F10" s="48">
        <v>2355965</v>
      </c>
      <c r="G10" s="48">
        <v>335637</v>
      </c>
      <c r="H10" s="48">
        <v>38667</v>
      </c>
      <c r="I10" s="48">
        <v>9270942</v>
      </c>
    </row>
    <row r="11" spans="1:11">
      <c r="B11" s="47">
        <v>2015</v>
      </c>
      <c r="C11" s="47"/>
      <c r="D11" s="48">
        <v>936666</v>
      </c>
      <c r="E11" s="48">
        <v>5686678</v>
      </c>
      <c r="F11" s="48">
        <v>2358932</v>
      </c>
      <c r="G11" s="48">
        <v>339166</v>
      </c>
      <c r="H11" s="48">
        <v>39357</v>
      </c>
      <c r="I11" s="48">
        <v>9360799</v>
      </c>
    </row>
    <row r="12" spans="1:11">
      <c r="B12" s="47">
        <v>2016</v>
      </c>
      <c r="C12" s="47"/>
      <c r="D12" s="49">
        <v>944600</v>
      </c>
      <c r="E12" s="49">
        <v>5784748</v>
      </c>
      <c r="F12" s="49">
        <v>2364388</v>
      </c>
      <c r="G12" s="49">
        <v>339471</v>
      </c>
      <c r="H12" s="49">
        <v>40275</v>
      </c>
      <c r="I12" s="48">
        <v>9473482</v>
      </c>
    </row>
    <row r="13" spans="1:11">
      <c r="B13" s="47">
        <v>2017</v>
      </c>
      <c r="C13" s="47"/>
      <c r="D13" s="48">
        <v>951871</v>
      </c>
      <c r="E13" s="48">
        <v>5884135</v>
      </c>
      <c r="F13" s="48">
        <v>2365468</v>
      </c>
      <c r="G13" s="48">
        <v>339052</v>
      </c>
      <c r="H13" s="48">
        <v>41244</v>
      </c>
      <c r="I13" s="48">
        <v>9581770</v>
      </c>
    </row>
    <row r="14" spans="1:11">
      <c r="B14" s="47">
        <v>2018</v>
      </c>
      <c r="C14" s="47"/>
      <c r="D14" s="48">
        <v>955269</v>
      </c>
      <c r="E14" s="48">
        <v>5994755</v>
      </c>
      <c r="F14" s="48">
        <v>2365497</v>
      </c>
      <c r="G14" s="48">
        <v>338470</v>
      </c>
      <c r="H14" s="48">
        <v>42281</v>
      </c>
      <c r="I14" s="48">
        <v>9696272</v>
      </c>
    </row>
    <row r="15" spans="1:11">
      <c r="B15" s="47">
        <v>2019</v>
      </c>
      <c r="C15" s="47"/>
      <c r="D15" s="49">
        <v>962035</v>
      </c>
      <c r="E15" s="49">
        <v>6089294</v>
      </c>
      <c r="F15" s="49">
        <v>2366788</v>
      </c>
      <c r="G15" s="49">
        <v>340106</v>
      </c>
      <c r="H15" s="49">
        <v>43156</v>
      </c>
      <c r="I15" s="48">
        <v>9801379</v>
      </c>
    </row>
    <row r="16" spans="1:11">
      <c r="B16" s="47">
        <v>2020</v>
      </c>
      <c r="C16" s="47"/>
      <c r="D16" s="49">
        <v>948917</v>
      </c>
      <c r="E16" s="49">
        <v>6125792</v>
      </c>
      <c r="F16" s="49">
        <v>2352738</v>
      </c>
      <c r="G16" s="49">
        <v>338540</v>
      </c>
      <c r="H16" s="49">
        <v>43032</v>
      </c>
      <c r="I16" s="48">
        <v>9809019</v>
      </c>
    </row>
    <row r="17" spans="2:10">
      <c r="B17" s="47">
        <v>2021</v>
      </c>
      <c r="C17" s="47"/>
      <c r="D17" s="48">
        <v>953591</v>
      </c>
      <c r="E17" s="48">
        <v>6218551</v>
      </c>
      <c r="F17" s="48">
        <v>2358328</v>
      </c>
      <c r="G17" s="48">
        <v>342218</v>
      </c>
      <c r="H17" s="48">
        <v>44278</v>
      </c>
      <c r="I17" s="48">
        <v>9916966</v>
      </c>
    </row>
    <row r="18" spans="2:10">
      <c r="B18" s="47"/>
      <c r="C18" s="47"/>
      <c r="D18" s="48"/>
      <c r="E18" s="48"/>
      <c r="F18" s="48"/>
      <c r="G18" s="48"/>
      <c r="H18" s="48"/>
      <c r="I18" s="48"/>
    </row>
    <row r="19" spans="2:10">
      <c r="B19" s="47">
        <v>2022</v>
      </c>
      <c r="C19" s="47" t="s">
        <v>116</v>
      </c>
      <c r="D19" s="48">
        <v>952322</v>
      </c>
      <c r="E19" s="48">
        <v>6226951</v>
      </c>
      <c r="F19" s="48">
        <v>2357080</v>
      </c>
      <c r="G19" s="48">
        <v>341417</v>
      </c>
      <c r="H19" s="48">
        <v>44281</v>
      </c>
      <c r="I19" s="48">
        <v>9922051</v>
      </c>
    </row>
    <row r="20" spans="2:10">
      <c r="B20" s="47"/>
      <c r="C20" s="47" t="s">
        <v>117</v>
      </c>
      <c r="D20" s="48">
        <v>949990</v>
      </c>
      <c r="E20" s="48">
        <v>6228161</v>
      </c>
      <c r="F20" s="48">
        <v>2348674</v>
      </c>
      <c r="G20" s="48">
        <v>341328</v>
      </c>
      <c r="H20" s="48">
        <v>44118</v>
      </c>
      <c r="I20" s="48">
        <v>9912271</v>
      </c>
      <c r="J20" s="33"/>
    </row>
    <row r="21" spans="2:10">
      <c r="B21" s="47"/>
      <c r="C21" s="47" t="s">
        <v>118</v>
      </c>
      <c r="D21" s="48">
        <v>952160</v>
      </c>
      <c r="E21" s="48">
        <v>6234609</v>
      </c>
      <c r="F21" s="48">
        <v>2349915</v>
      </c>
      <c r="G21" s="48">
        <v>342215</v>
      </c>
      <c r="H21" s="48">
        <v>44276</v>
      </c>
      <c r="I21" s="48">
        <v>9923175</v>
      </c>
      <c r="J21" s="33"/>
    </row>
    <row r="22" spans="2:10">
      <c r="B22" s="47"/>
      <c r="C22" s="47" t="s">
        <v>119</v>
      </c>
      <c r="D22" s="48">
        <v>952455</v>
      </c>
      <c r="E22" s="48">
        <v>6238696</v>
      </c>
      <c r="F22" s="48">
        <v>2351287</v>
      </c>
      <c r="G22" s="48">
        <v>342758</v>
      </c>
      <c r="H22" s="48">
        <v>44306</v>
      </c>
      <c r="I22" s="48">
        <v>9929502</v>
      </c>
      <c r="J22" s="33"/>
    </row>
    <row r="23" spans="2:10">
      <c r="B23" s="47"/>
      <c r="C23" s="47" t="s">
        <v>120</v>
      </c>
      <c r="D23" s="48">
        <v>951469</v>
      </c>
      <c r="E23" s="48">
        <v>6234368</v>
      </c>
      <c r="F23" s="48">
        <v>2347153</v>
      </c>
      <c r="G23" s="48">
        <v>341631</v>
      </c>
      <c r="H23" s="48">
        <v>44375</v>
      </c>
      <c r="I23" s="48">
        <v>9918996</v>
      </c>
      <c r="J23" s="33"/>
    </row>
    <row r="24" spans="2:10">
      <c r="B24" s="47"/>
      <c r="C24" s="47" t="s">
        <v>121</v>
      </c>
      <c r="D24" s="48">
        <v>952436</v>
      </c>
      <c r="E24" s="48">
        <v>6246506</v>
      </c>
      <c r="F24" s="48">
        <v>2350353</v>
      </c>
      <c r="G24" s="48">
        <v>342472</v>
      </c>
      <c r="H24" s="48">
        <v>44415</v>
      </c>
      <c r="I24" s="48">
        <v>9936182</v>
      </c>
      <c r="J24" s="33"/>
    </row>
    <row r="25" spans="2:10">
      <c r="B25" s="47"/>
      <c r="C25" s="47" t="s">
        <v>122</v>
      </c>
      <c r="D25" s="48">
        <v>952409</v>
      </c>
      <c r="E25" s="48">
        <v>6253855</v>
      </c>
      <c r="F25" s="48">
        <v>2352401</v>
      </c>
      <c r="G25" s="48">
        <v>343264</v>
      </c>
      <c r="H25" s="48">
        <v>44470</v>
      </c>
      <c r="I25" s="48">
        <v>9946399</v>
      </c>
      <c r="J25" s="33"/>
    </row>
    <row r="26" spans="2:10">
      <c r="B26" s="47"/>
      <c r="C26" s="47" t="s">
        <v>123</v>
      </c>
      <c r="D26" s="48">
        <v>951986</v>
      </c>
      <c r="E26" s="48">
        <v>6258422</v>
      </c>
      <c r="F26" s="48">
        <v>2350745</v>
      </c>
      <c r="G26" s="48">
        <v>343182</v>
      </c>
      <c r="H26" s="48">
        <v>44480</v>
      </c>
      <c r="I26" s="48">
        <v>9948815</v>
      </c>
      <c r="J26" s="33"/>
    </row>
    <row r="27" spans="2:10">
      <c r="B27" s="47"/>
      <c r="C27" s="47" t="s">
        <v>124</v>
      </c>
      <c r="D27" s="48">
        <v>950209</v>
      </c>
      <c r="E27" s="48">
        <v>6262298</v>
      </c>
      <c r="F27" s="48">
        <v>2349822</v>
      </c>
      <c r="G27" s="48">
        <v>343041</v>
      </c>
      <c r="H27" s="48">
        <v>44499</v>
      </c>
      <c r="I27" s="48">
        <v>9949869</v>
      </c>
      <c r="J27" s="33"/>
    </row>
    <row r="28" spans="2:10">
      <c r="B28" s="47"/>
      <c r="C28" s="47" t="s">
        <v>125</v>
      </c>
      <c r="D28" s="48">
        <v>948917</v>
      </c>
      <c r="E28" s="48">
        <v>6272545</v>
      </c>
      <c r="F28" s="48">
        <v>2351962</v>
      </c>
      <c r="G28" s="48">
        <v>341194</v>
      </c>
      <c r="H28" s="48">
        <v>44505</v>
      </c>
      <c r="I28" s="48">
        <v>9959123</v>
      </c>
      <c r="J28" s="33"/>
    </row>
    <row r="29" spans="2:10">
      <c r="B29" s="53"/>
      <c r="C29" s="47" t="s">
        <v>126</v>
      </c>
      <c r="D29" s="48">
        <v>948664</v>
      </c>
      <c r="E29" s="48">
        <v>6286860</v>
      </c>
      <c r="F29" s="48">
        <v>2354435</v>
      </c>
      <c r="G29" s="48">
        <v>340641</v>
      </c>
      <c r="H29" s="48">
        <v>44634</v>
      </c>
      <c r="I29" s="48">
        <v>9975234</v>
      </c>
      <c r="J29" s="33"/>
    </row>
    <row r="30" spans="2:10">
      <c r="B30" s="53"/>
      <c r="C30" s="47" t="s">
        <v>127</v>
      </c>
      <c r="D30" s="48">
        <v>949781</v>
      </c>
      <c r="E30" s="48">
        <v>6302297</v>
      </c>
      <c r="F30" s="48">
        <v>2356613</v>
      </c>
      <c r="G30" s="48">
        <v>341311</v>
      </c>
      <c r="H30" s="48">
        <v>44834</v>
      </c>
      <c r="I30" s="48">
        <v>9994836</v>
      </c>
      <c r="J30" s="33"/>
    </row>
    <row r="31" spans="2:10">
      <c r="B31" s="47">
        <v>2023</v>
      </c>
      <c r="C31" s="50" t="s">
        <v>116</v>
      </c>
      <c r="D31" s="51">
        <v>948476</v>
      </c>
      <c r="E31" s="51">
        <v>6320939</v>
      </c>
      <c r="F31" s="51">
        <v>2354136</v>
      </c>
      <c r="G31" s="51">
        <v>340750</v>
      </c>
      <c r="H31" s="51">
        <v>44848</v>
      </c>
      <c r="I31" s="52">
        <v>10009149</v>
      </c>
      <c r="J31" s="33"/>
    </row>
    <row r="32" spans="2:10">
      <c r="B32" s="47"/>
      <c r="C32" s="47" t="s">
        <v>117</v>
      </c>
      <c r="D32" s="48"/>
      <c r="E32" s="48"/>
      <c r="F32" s="48"/>
      <c r="G32" s="48"/>
      <c r="H32" s="48"/>
      <c r="I32" s="48"/>
      <c r="J32" s="33"/>
    </row>
    <row r="33" spans="2:42">
      <c r="B33" s="47"/>
      <c r="C33" s="47" t="s">
        <v>118</v>
      </c>
      <c r="D33" s="48"/>
      <c r="E33" s="48"/>
      <c r="F33" s="48"/>
      <c r="G33" s="48"/>
      <c r="H33" s="48"/>
      <c r="I33" s="48"/>
      <c r="J33" s="33"/>
    </row>
    <row r="34" spans="2:42">
      <c r="B34" s="47"/>
      <c r="C34" s="47" t="s">
        <v>119</v>
      </c>
      <c r="D34" s="48"/>
      <c r="E34" s="48"/>
      <c r="F34" s="48"/>
      <c r="G34" s="48"/>
      <c r="H34" s="48"/>
      <c r="I34" s="48"/>
      <c r="J34" s="33"/>
    </row>
    <row r="35" spans="2:42">
      <c r="B35" s="47"/>
      <c r="C35" s="47" t="s">
        <v>120</v>
      </c>
      <c r="D35" s="48"/>
      <c r="E35" s="48"/>
      <c r="F35" s="48"/>
      <c r="G35" s="48"/>
      <c r="H35" s="48"/>
      <c r="I35" s="48"/>
      <c r="J35" s="33"/>
    </row>
    <row r="36" spans="2:42">
      <c r="B36" s="47"/>
      <c r="C36" s="47" t="s">
        <v>121</v>
      </c>
      <c r="D36" s="48"/>
      <c r="E36" s="48"/>
      <c r="F36" s="48"/>
      <c r="G36" s="48"/>
      <c r="H36" s="48"/>
      <c r="I36" s="48"/>
      <c r="J36" s="33"/>
    </row>
    <row r="37" spans="2:42">
      <c r="B37" s="47"/>
      <c r="C37" s="47" t="s">
        <v>122</v>
      </c>
      <c r="D37" s="48"/>
      <c r="E37" s="48"/>
      <c r="F37" s="48"/>
      <c r="G37" s="48"/>
      <c r="H37" s="48"/>
      <c r="I37" s="48"/>
      <c r="J37" s="33"/>
    </row>
    <row r="38" spans="2:42">
      <c r="B38" s="47"/>
      <c r="C38" s="47" t="s">
        <v>123</v>
      </c>
      <c r="D38" s="48"/>
      <c r="E38" s="48"/>
      <c r="F38" s="48"/>
      <c r="G38" s="48"/>
      <c r="H38" s="48"/>
      <c r="I38" s="48"/>
      <c r="J38" s="33"/>
    </row>
    <row r="39" spans="2:42">
      <c r="B39" s="47"/>
      <c r="C39" s="47" t="s">
        <v>124</v>
      </c>
      <c r="D39" s="48"/>
      <c r="E39" s="48"/>
      <c r="F39" s="48"/>
      <c r="G39" s="48"/>
      <c r="H39" s="48"/>
      <c r="I39" s="48"/>
      <c r="J39" s="33"/>
    </row>
    <row r="40" spans="2:42">
      <c r="B40" s="47"/>
      <c r="C40" s="47" t="s">
        <v>125</v>
      </c>
      <c r="D40" s="48"/>
      <c r="E40" s="48"/>
      <c r="F40" s="48"/>
      <c r="G40" s="48"/>
      <c r="H40" s="48"/>
      <c r="I40" s="48"/>
      <c r="J40" s="33"/>
      <c r="K40" s="235"/>
      <c r="L40" s="235"/>
      <c r="M40" s="235"/>
      <c r="N40" s="235"/>
      <c r="O40" s="235"/>
      <c r="P40" s="235"/>
    </row>
    <row r="41" spans="2:42">
      <c r="B41" s="53"/>
      <c r="C41" s="47" t="s">
        <v>126</v>
      </c>
      <c r="D41" s="48"/>
      <c r="E41" s="48"/>
      <c r="F41" s="48"/>
      <c r="G41" s="48"/>
      <c r="H41" s="48"/>
      <c r="I41" s="48"/>
    </row>
    <row r="42" spans="2:42" ht="15.75" customHeight="1">
      <c r="B42" s="53"/>
      <c r="C42" s="47" t="s">
        <v>127</v>
      </c>
      <c r="D42" s="48"/>
      <c r="E42" s="48"/>
      <c r="F42" s="48"/>
      <c r="G42" s="48"/>
      <c r="H42" s="48"/>
      <c r="I42" s="48"/>
    </row>
    <row r="43" spans="2:42">
      <c r="B43" s="53"/>
      <c r="C43" s="47"/>
      <c r="D43" s="48"/>
      <c r="E43" s="48"/>
      <c r="F43" s="48"/>
      <c r="G43" s="48"/>
      <c r="H43" s="48"/>
      <c r="I43" s="48"/>
    </row>
    <row r="44" spans="2:42">
      <c r="B44" s="47"/>
      <c r="C44" s="47"/>
      <c r="D44" s="52" t="s">
        <v>129</v>
      </c>
      <c r="E44" s="48"/>
      <c r="F44" s="48"/>
      <c r="G44" s="48"/>
      <c r="H44" s="48"/>
      <c r="I44" s="48"/>
    </row>
    <row r="45" spans="2:42">
      <c r="B45" s="47">
        <v>2010</v>
      </c>
      <c r="C45" s="47"/>
      <c r="D45" s="54">
        <v>0.64605465145384233</v>
      </c>
      <c r="E45" s="54">
        <v>2.0740877893759446</v>
      </c>
      <c r="F45" s="54">
        <v>0.85947739636256237</v>
      </c>
      <c r="G45" s="54">
        <v>1.7392870273798877</v>
      </c>
      <c r="H45" s="54">
        <v>-0.43609261021249068</v>
      </c>
      <c r="I45" s="54">
        <v>1.5761404508701116</v>
      </c>
    </row>
    <row r="46" spans="2:42">
      <c r="B46" s="47">
        <v>2011</v>
      </c>
      <c r="C46" s="47"/>
      <c r="D46" s="54">
        <v>0.63913245347664294</v>
      </c>
      <c r="E46" s="54">
        <v>1.8656846469753186</v>
      </c>
      <c r="F46" s="54">
        <v>0.79652236951388566</v>
      </c>
      <c r="G46" s="54">
        <v>1.7740853006467994</v>
      </c>
      <c r="H46" s="54">
        <v>1.4122269119481778</v>
      </c>
      <c r="I46" s="54">
        <v>1.4479276938926811</v>
      </c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</row>
    <row r="47" spans="2:42">
      <c r="B47" s="47">
        <v>2012</v>
      </c>
      <c r="C47" s="47"/>
      <c r="D47" s="55">
        <v>1.4635962256193125E-2</v>
      </c>
      <c r="E47" s="55">
        <v>1.9189057681350929</v>
      </c>
      <c r="F47" s="55">
        <v>0.53992662999891028</v>
      </c>
      <c r="G47" s="55">
        <v>6.8240861181261936</v>
      </c>
      <c r="H47" s="55">
        <v>-0.61775253252361884</v>
      </c>
      <c r="I47" s="55">
        <v>1.4974492676012696</v>
      </c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</row>
    <row r="48" spans="2:42">
      <c r="B48" s="47">
        <v>2013</v>
      </c>
      <c r="C48" s="47"/>
      <c r="D48" s="54">
        <v>-1.0167323951428386</v>
      </c>
      <c r="E48" s="54">
        <v>2.2640435767088407</v>
      </c>
      <c r="F48" s="54">
        <v>0.60791876918642185</v>
      </c>
      <c r="G48" s="54">
        <v>6.8467270636678457</v>
      </c>
      <c r="H48" s="54">
        <v>0.21597703268627644</v>
      </c>
      <c r="I48" s="54">
        <v>1.6326287956110797</v>
      </c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</row>
    <row r="49" spans="2:9">
      <c r="B49" s="47">
        <v>2014</v>
      </c>
      <c r="C49" s="47"/>
      <c r="D49" s="54">
        <v>-0.41406292685174373</v>
      </c>
      <c r="E49" s="54">
        <v>1.7689990332942163</v>
      </c>
      <c r="F49" s="54">
        <v>0.42900361097932826</v>
      </c>
      <c r="G49" s="54">
        <v>6.5470313923552403</v>
      </c>
      <c r="H49" s="54">
        <v>1.6242213987226917</v>
      </c>
      <c r="I49" s="54">
        <v>1.3664603607754566</v>
      </c>
    </row>
    <row r="50" spans="2:9">
      <c r="B50" s="47">
        <v>2015</v>
      </c>
      <c r="C50" s="47"/>
      <c r="D50" s="54">
        <v>0.7635805019105657</v>
      </c>
      <c r="E50" s="54">
        <v>1.3468470114175402</v>
      </c>
      <c r="F50" s="54">
        <v>0.12593565693888031</v>
      </c>
      <c r="G50" s="54">
        <v>1.0514335427858068</v>
      </c>
      <c r="H50" s="54">
        <v>1.7844673752812401</v>
      </c>
      <c r="I50" s="54">
        <v>0.96923268422992592</v>
      </c>
    </row>
    <row r="51" spans="2:9">
      <c r="B51" s="47">
        <v>2016</v>
      </c>
      <c r="C51" s="47"/>
      <c r="D51" s="54">
        <v>0.84704686622552039</v>
      </c>
      <c r="E51" s="54">
        <v>1.724556938163202</v>
      </c>
      <c r="F51" s="54">
        <v>0.23129110970558919</v>
      </c>
      <c r="G51" s="54">
        <v>8.9926466685930073E-2</v>
      </c>
      <c r="H51" s="54">
        <v>2.3324948547907676</v>
      </c>
      <c r="I51" s="54">
        <v>1.2037754469463646</v>
      </c>
    </row>
    <row r="52" spans="2:9">
      <c r="B52" s="47">
        <v>2017</v>
      </c>
      <c r="C52" s="47"/>
      <c r="D52" s="54">
        <v>0.76974380690240096</v>
      </c>
      <c r="E52" s="54">
        <v>1.7180869417302125</v>
      </c>
      <c r="F52" s="54">
        <v>4.5677782157582669E-2</v>
      </c>
      <c r="G52" s="54">
        <v>-0.12342733252619364</v>
      </c>
      <c r="H52" s="54">
        <v>2.4059590316573454</v>
      </c>
      <c r="I52" s="54">
        <v>1.1430643980745447</v>
      </c>
    </row>
    <row r="53" spans="2:9">
      <c r="B53" s="47">
        <v>2018</v>
      </c>
      <c r="C53" s="47"/>
      <c r="D53" s="54">
        <v>0.35698114555438032</v>
      </c>
      <c r="E53" s="54">
        <v>1.879970462948255</v>
      </c>
      <c r="F53" s="54">
        <v>1.2259730421293469E-3</v>
      </c>
      <c r="G53" s="54">
        <v>-0.17165508535563756</v>
      </c>
      <c r="H53" s="54">
        <v>2.5143051110464443</v>
      </c>
      <c r="I53" s="54">
        <v>1.1949984188724949</v>
      </c>
    </row>
    <row r="54" spans="2:9">
      <c r="B54" s="47">
        <v>2019</v>
      </c>
      <c r="C54" s="47"/>
      <c r="D54" s="54">
        <v>0.70828216973439773</v>
      </c>
      <c r="E54" s="54">
        <v>1.5770285858221156</v>
      </c>
      <c r="F54" s="54">
        <v>5.4576268750294865E-2</v>
      </c>
      <c r="G54" s="54">
        <v>0.48335155257481777</v>
      </c>
      <c r="H54" s="54">
        <v>2.0694874766443494</v>
      </c>
      <c r="I54" s="54">
        <v>1.0839939308633362</v>
      </c>
    </row>
    <row r="55" spans="2:9">
      <c r="B55" s="47">
        <v>2020</v>
      </c>
      <c r="C55" s="47"/>
      <c r="D55" s="54">
        <v>-1.3635678535604212</v>
      </c>
      <c r="E55" s="54">
        <v>0.59937982958286895</v>
      </c>
      <c r="F55" s="54">
        <v>-0.59363153776341715</v>
      </c>
      <c r="G55" s="54">
        <v>-0.46044468489235824</v>
      </c>
      <c r="H55" s="54">
        <v>-0.2873296876448217</v>
      </c>
      <c r="I55" s="54">
        <v>7.7948215246048669E-2</v>
      </c>
    </row>
    <row r="56" spans="2:9">
      <c r="B56" s="47">
        <v>2021</v>
      </c>
      <c r="C56" s="47"/>
      <c r="D56" s="54">
        <v>0.49256152013295029</v>
      </c>
      <c r="E56" s="54">
        <v>1.5142368529653005</v>
      </c>
      <c r="F56" s="54">
        <v>0.23759551637283494</v>
      </c>
      <c r="G56" s="54">
        <v>1.0864299639629094</v>
      </c>
      <c r="H56" s="54">
        <v>2.8955196133110261</v>
      </c>
      <c r="I56" s="54">
        <v>1.1004872148784761</v>
      </c>
    </row>
    <row r="57" spans="2:9">
      <c r="B57" s="47"/>
      <c r="C57" s="47"/>
      <c r="D57" s="54"/>
      <c r="E57" s="54"/>
      <c r="F57" s="54"/>
      <c r="G57" s="54"/>
      <c r="H57" s="54"/>
      <c r="I57" s="54"/>
    </row>
    <row r="58" spans="2:9">
      <c r="B58" s="47">
        <v>2022</v>
      </c>
      <c r="C58" s="56" t="s">
        <v>116</v>
      </c>
      <c r="D58" s="54">
        <v>0.32964844873486498</v>
      </c>
      <c r="E58" s="54">
        <v>1.5715743505860136</v>
      </c>
      <c r="F58" s="54">
        <v>0.30703891500150071</v>
      </c>
      <c r="G58" s="54">
        <v>0.8873746358011303</v>
      </c>
      <c r="H58" s="54">
        <v>2.8642445642073966</v>
      </c>
      <c r="I58" s="54">
        <v>1.1306247887601817</v>
      </c>
    </row>
    <row r="59" spans="2:9">
      <c r="B59" s="47"/>
      <c r="C59" s="56" t="s">
        <v>117</v>
      </c>
      <c r="D59" s="54">
        <v>0.31297979147351107</v>
      </c>
      <c r="E59" s="54">
        <v>1.5607467750649029</v>
      </c>
      <c r="F59" s="54">
        <v>0.11799279255009232</v>
      </c>
      <c r="G59" s="54">
        <v>0.70900641734896741</v>
      </c>
      <c r="H59" s="54">
        <v>2.7337928464977734</v>
      </c>
      <c r="I59" s="54">
        <v>1.0708506462056233</v>
      </c>
    </row>
    <row r="60" spans="2:9">
      <c r="B60" s="47"/>
      <c r="C60" s="56" t="s">
        <v>118</v>
      </c>
      <c r="D60" s="54">
        <v>0.51</v>
      </c>
      <c r="E60" s="54">
        <v>1.59</v>
      </c>
      <c r="F60" s="54">
        <v>0.06</v>
      </c>
      <c r="G60" s="54">
        <v>0.67</v>
      </c>
      <c r="H60" s="54">
        <v>2.78</v>
      </c>
      <c r="I60" s="54">
        <v>1.0900000000000001</v>
      </c>
    </row>
    <row r="61" spans="2:9">
      <c r="B61" s="47"/>
      <c r="C61" s="56" t="s">
        <v>119</v>
      </c>
      <c r="D61" s="54">
        <v>0.54460274296523892</v>
      </c>
      <c r="E61" s="54">
        <v>1.5840160614451149</v>
      </c>
      <c r="F61" s="54">
        <v>-5.9803782387335414E-2</v>
      </c>
      <c r="G61" s="54">
        <v>0.54148871262964526</v>
      </c>
      <c r="H61" s="54">
        <v>2.4937540483020326</v>
      </c>
      <c r="I61" s="54">
        <v>1.0580278244107566</v>
      </c>
    </row>
    <row r="62" spans="2:9">
      <c r="B62" s="47"/>
      <c r="C62" s="56" t="s">
        <v>120</v>
      </c>
      <c r="D62" s="54">
        <v>0.37545758563577447</v>
      </c>
      <c r="E62" s="54">
        <v>1.3980195211381385</v>
      </c>
      <c r="F62" s="54">
        <v>-0.31690955846285229</v>
      </c>
      <c r="G62" s="54">
        <v>-6.2893817683984388E-2</v>
      </c>
      <c r="H62" s="54">
        <v>2.4069971383734901</v>
      </c>
      <c r="I62" s="54">
        <v>0.84261926583819591</v>
      </c>
    </row>
    <row r="63" spans="2:9">
      <c r="B63" s="47"/>
      <c r="C63" s="56" t="s">
        <v>121</v>
      </c>
      <c r="D63" s="54">
        <v>0.25821514700790082</v>
      </c>
      <c r="E63" s="54">
        <v>1.4004992019781115</v>
      </c>
      <c r="F63" s="54">
        <v>-0.32134117637080406</v>
      </c>
      <c r="G63" s="54">
        <v>-0.13355495290584551</v>
      </c>
      <c r="H63" s="54">
        <v>1.8459069020866803</v>
      </c>
      <c r="I63" s="54">
        <v>0.82698736692243813</v>
      </c>
    </row>
    <row r="64" spans="2:9">
      <c r="B64" s="47"/>
      <c r="C64" s="56" t="s">
        <v>122</v>
      </c>
      <c r="D64" s="54">
        <v>0.11552490775876834</v>
      </c>
      <c r="E64" s="54">
        <v>1.3584683527829711</v>
      </c>
      <c r="F64" s="54">
        <v>-0.28890941358934441</v>
      </c>
      <c r="G64" s="54">
        <v>-0.15154820600083996</v>
      </c>
      <c r="H64" s="54">
        <v>1.5204090950598159</v>
      </c>
      <c r="I64" s="54">
        <v>0.79291433766783825</v>
      </c>
    </row>
    <row r="65" spans="2:17">
      <c r="B65" s="47"/>
      <c r="C65" s="56" t="s">
        <v>123</v>
      </c>
      <c r="D65" s="54">
        <v>0.10410138423295745</v>
      </c>
      <c r="E65" s="54">
        <v>1.4326517533877814</v>
      </c>
      <c r="F65" s="54">
        <v>-0.16440047973852456</v>
      </c>
      <c r="G65" s="54">
        <v>0.12720790322862108</v>
      </c>
      <c r="H65" s="54">
        <v>1.2243411770060497</v>
      </c>
      <c r="I65" s="54">
        <v>0.87695327887626906</v>
      </c>
    </row>
    <row r="66" spans="2:17">
      <c r="B66" s="47"/>
      <c r="C66" s="56" t="s">
        <v>124</v>
      </c>
      <c r="D66" s="54">
        <v>-5.1015363513395862E-2</v>
      </c>
      <c r="E66" s="54">
        <v>1.3337324784077342</v>
      </c>
      <c r="F66" s="54">
        <v>-0.18181030388657593</v>
      </c>
      <c r="G66" s="54">
        <v>3.4701768915379461E-2</v>
      </c>
      <c r="H66" s="54">
        <v>1.0170030192277135</v>
      </c>
      <c r="I66" s="54">
        <v>0.79242120157494433</v>
      </c>
    </row>
    <row r="67" spans="2:17">
      <c r="B67" s="47"/>
      <c r="C67" s="56" t="s">
        <v>125</v>
      </c>
      <c r="D67" s="54">
        <v>-0.16360292570428703</v>
      </c>
      <c r="E67" s="54">
        <v>1.3305424622410023</v>
      </c>
      <c r="F67" s="54">
        <v>-0.12874767409173371</v>
      </c>
      <c r="G67" s="54">
        <v>-7.0877118991552468E-2</v>
      </c>
      <c r="H67" s="54">
        <v>0.86804768596164816</v>
      </c>
      <c r="I67" s="54">
        <v>0.7885373506027582</v>
      </c>
    </row>
    <row r="68" spans="2:17">
      <c r="B68" s="47"/>
      <c r="C68" s="56" t="s">
        <v>126</v>
      </c>
      <c r="D68" s="54">
        <v>-0.28285971062327331</v>
      </c>
      <c r="E68" s="54">
        <v>1.3091685630665539</v>
      </c>
      <c r="F68" s="54">
        <v>-0.10886715788410717</v>
      </c>
      <c r="G68" s="54">
        <v>-0.12431647926348655</v>
      </c>
      <c r="H68" s="54">
        <v>1.0756584161778937</v>
      </c>
      <c r="I68" s="54">
        <v>0.76810262811188856</v>
      </c>
    </row>
    <row r="69" spans="2:17">
      <c r="B69" s="47"/>
      <c r="C69" s="56" t="s">
        <v>127</v>
      </c>
      <c r="D69" s="54">
        <v>-0.39954236145265387</v>
      </c>
      <c r="E69" s="54">
        <v>1.3467124415317944</v>
      </c>
      <c r="F69" s="54">
        <v>-7.2721012513954353E-2</v>
      </c>
      <c r="G69" s="54">
        <v>-0.2650357374539003</v>
      </c>
      <c r="H69" s="54">
        <v>1.2557026062604448</v>
      </c>
      <c r="I69" s="54">
        <v>0.78521999571239398</v>
      </c>
    </row>
    <row r="70" spans="2:17">
      <c r="B70" s="47">
        <v>2023</v>
      </c>
      <c r="C70" s="57" t="s">
        <v>116</v>
      </c>
      <c r="D70" s="58">
        <v>-0.40385499862441998</v>
      </c>
      <c r="E70" s="58">
        <v>1.5093743310329533</v>
      </c>
      <c r="F70" s="58">
        <v>-0.12490030037164424</v>
      </c>
      <c r="G70" s="58">
        <v>-0.19536226959993019</v>
      </c>
      <c r="H70" s="58">
        <v>1.2804588875589884</v>
      </c>
      <c r="I70" s="58">
        <v>0.87782253890853479</v>
      </c>
    </row>
    <row r="71" spans="2:17">
      <c r="B71" s="47"/>
      <c r="C71" s="56" t="s">
        <v>117</v>
      </c>
      <c r="D71" s="54"/>
      <c r="E71" s="54"/>
      <c r="F71" s="54"/>
      <c r="G71" s="54"/>
      <c r="H71" s="54"/>
      <c r="I71" s="54"/>
    </row>
    <row r="72" spans="2:17">
      <c r="B72" s="47"/>
      <c r="C72" s="56" t="s">
        <v>118</v>
      </c>
      <c r="D72" s="54"/>
      <c r="E72" s="54"/>
      <c r="F72" s="54"/>
      <c r="G72" s="54"/>
      <c r="H72" s="54"/>
      <c r="I72" s="54"/>
      <c r="L72" s="337"/>
    </row>
    <row r="73" spans="2:17">
      <c r="B73" s="47"/>
      <c r="C73" s="56" t="s">
        <v>119</v>
      </c>
      <c r="D73" s="54"/>
      <c r="E73" s="54"/>
      <c r="F73" s="54"/>
      <c r="G73" s="54"/>
      <c r="H73" s="54"/>
      <c r="I73" s="54"/>
    </row>
    <row r="74" spans="2:17">
      <c r="B74" s="47"/>
      <c r="C74" s="56" t="s">
        <v>120</v>
      </c>
      <c r="D74" s="54"/>
      <c r="E74" s="54"/>
      <c r="F74" s="54"/>
      <c r="G74" s="54"/>
      <c r="H74" s="54"/>
      <c r="I74" s="54"/>
    </row>
    <row r="75" spans="2:17">
      <c r="B75" s="47"/>
      <c r="C75" s="56" t="s">
        <v>121</v>
      </c>
      <c r="D75" s="54"/>
      <c r="E75" s="54"/>
      <c r="F75" s="54"/>
      <c r="G75" s="54"/>
      <c r="H75" s="54"/>
      <c r="I75" s="54"/>
    </row>
    <row r="76" spans="2:17">
      <c r="B76" s="47"/>
      <c r="C76" s="56" t="s">
        <v>122</v>
      </c>
      <c r="D76" s="54"/>
      <c r="E76" s="54"/>
      <c r="F76" s="54"/>
      <c r="G76" s="54"/>
      <c r="H76" s="54"/>
      <c r="I76" s="54"/>
    </row>
    <row r="77" spans="2:17">
      <c r="B77" s="47"/>
      <c r="C77" s="56" t="s">
        <v>123</v>
      </c>
      <c r="D77" s="54"/>
      <c r="E77" s="54"/>
      <c r="F77" s="54"/>
      <c r="G77" s="54"/>
      <c r="H77" s="54"/>
      <c r="I77" s="54"/>
    </row>
    <row r="78" spans="2:17">
      <c r="B78" s="47"/>
      <c r="C78" s="56" t="s">
        <v>124</v>
      </c>
      <c r="D78" s="54"/>
      <c r="E78" s="54"/>
      <c r="F78" s="54"/>
      <c r="G78" s="54"/>
      <c r="H78" s="54"/>
      <c r="I78" s="54"/>
    </row>
    <row r="79" spans="2:17">
      <c r="B79" s="47"/>
      <c r="C79" s="56" t="s">
        <v>125</v>
      </c>
      <c r="D79" s="54"/>
      <c r="E79" s="54"/>
      <c r="F79" s="54"/>
      <c r="G79" s="54"/>
      <c r="H79" s="54"/>
      <c r="I79" s="54"/>
      <c r="L79" s="236"/>
      <c r="M79" s="236"/>
      <c r="N79" s="236"/>
      <c r="O79" s="236"/>
      <c r="P79" s="236"/>
      <c r="Q79" s="236"/>
    </row>
    <row r="80" spans="2:17">
      <c r="B80" s="47"/>
      <c r="C80" s="56" t="s">
        <v>126</v>
      </c>
      <c r="D80" s="54"/>
      <c r="E80" s="54"/>
      <c r="F80" s="54"/>
      <c r="G80" s="54"/>
      <c r="H80" s="54"/>
      <c r="I80" s="54"/>
    </row>
    <row r="81" spans="2:9">
      <c r="B81" s="47"/>
      <c r="C81" s="56" t="s">
        <v>127</v>
      </c>
      <c r="D81" s="54"/>
      <c r="E81" s="54"/>
      <c r="F81" s="54"/>
      <c r="G81" s="54"/>
      <c r="H81" s="54"/>
      <c r="I81" s="54"/>
    </row>
    <row r="82" spans="2:9" ht="15" customHeight="1">
      <c r="B82" s="47"/>
      <c r="C82" s="47"/>
      <c r="D82" s="47"/>
      <c r="E82" s="47"/>
      <c r="F82" s="47"/>
      <c r="G82" s="47"/>
      <c r="H82" s="47"/>
      <c r="I82" s="47"/>
    </row>
    <row r="83" spans="2:9">
      <c r="B83" s="29" t="s">
        <v>130</v>
      </c>
      <c r="C83" s="45"/>
      <c r="D83" s="45"/>
      <c r="E83" s="45"/>
      <c r="F83" s="45"/>
      <c r="G83" s="45"/>
      <c r="H83" s="45"/>
      <c r="I83" s="45"/>
    </row>
    <row r="84" spans="2:9">
      <c r="B84" s="59"/>
      <c r="C84" s="45"/>
      <c r="D84" s="45"/>
      <c r="E84" s="45"/>
      <c r="F84" s="45"/>
      <c r="G84" s="45"/>
      <c r="H84" s="45"/>
      <c r="I84" s="45"/>
    </row>
    <row r="85" spans="2:9" ht="18.75">
      <c r="B85" s="44"/>
      <c r="C85" s="45"/>
      <c r="D85" s="45"/>
      <c r="E85" s="45"/>
      <c r="F85" s="45"/>
      <c r="G85" s="45"/>
      <c r="H85" s="45"/>
      <c r="I85" s="45"/>
    </row>
    <row r="86" spans="2:9" ht="18.75">
      <c r="B86" s="44"/>
      <c r="C86" s="45"/>
      <c r="D86" s="45"/>
      <c r="E86" s="45"/>
      <c r="F86" s="45"/>
      <c r="G86" s="45"/>
      <c r="H86" s="45"/>
      <c r="I86" s="45"/>
    </row>
  </sheetData>
  <hyperlinks>
    <hyperlink ref="K2" location="Indice!A1" display="Volver al índice" xr:uid="{00000000-0004-0000-04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B1:AQ95"/>
  <sheetViews>
    <sheetView showGridLines="0" showRowColHeaders="0" showZeros="0" showOutlineSymbols="0" zoomScaleNormal="100" workbookViewId="0">
      <pane ySplit="4" topLeftCell="A32" activePane="bottomLeft" state="frozen"/>
      <selection activeCell="Q29" sqref="Q29"/>
      <selection pane="bottomLeft" activeCell="K74" sqref="K74"/>
    </sheetView>
  </sheetViews>
  <sheetFormatPr baseColWidth="10" defaultColWidth="11.5703125" defaultRowHeight="15.75"/>
  <cols>
    <col min="1" max="1" width="2.7109375" style="29" customWidth="1"/>
    <col min="2" max="2" width="8" style="29" customWidth="1"/>
    <col min="3" max="3" width="5.5703125" style="29" customWidth="1"/>
    <col min="4" max="9" width="20" style="29" customWidth="1"/>
    <col min="10" max="16384" width="11.5703125" style="29"/>
  </cols>
  <sheetData>
    <row r="1" spans="2:11" ht="18.75">
      <c r="B1" s="44" t="s">
        <v>131</v>
      </c>
      <c r="C1" s="45"/>
      <c r="D1" s="45"/>
      <c r="E1" s="45"/>
      <c r="F1" s="45"/>
      <c r="G1" s="45"/>
      <c r="H1" s="45"/>
      <c r="I1" s="45"/>
    </row>
    <row r="2" spans="2:11" ht="18.75">
      <c r="B2" s="44" t="s">
        <v>112</v>
      </c>
      <c r="C2" s="45"/>
      <c r="D2" s="45"/>
      <c r="E2" s="45"/>
      <c r="F2" s="45"/>
      <c r="G2" s="45"/>
      <c r="H2" s="45"/>
      <c r="I2" s="45"/>
    </row>
    <row r="3" spans="2:11">
      <c r="K3" s="7" t="s">
        <v>173</v>
      </c>
    </row>
    <row r="4" spans="2:11" ht="32.1" customHeight="1">
      <c r="B4" s="296" t="s">
        <v>113</v>
      </c>
      <c r="C4" s="296"/>
      <c r="D4" s="296" t="s">
        <v>114</v>
      </c>
      <c r="E4" s="296" t="s">
        <v>49</v>
      </c>
      <c r="F4" s="296" t="s">
        <v>50</v>
      </c>
      <c r="G4" s="296" t="s">
        <v>107</v>
      </c>
      <c r="H4" s="296" t="s">
        <v>115</v>
      </c>
      <c r="I4" s="296" t="s">
        <v>45</v>
      </c>
    </row>
    <row r="5" spans="2:11">
      <c r="B5" s="36"/>
      <c r="C5" s="36"/>
      <c r="D5" s="46"/>
      <c r="E5" s="36"/>
      <c r="F5" s="36"/>
      <c r="G5" s="36"/>
      <c r="H5" s="36"/>
      <c r="I5" s="36"/>
    </row>
    <row r="6" spans="2:11">
      <c r="B6" s="47">
        <v>2010</v>
      </c>
      <c r="C6" s="47"/>
      <c r="D6" s="48">
        <v>800117.55995000037</v>
      </c>
      <c r="E6" s="48">
        <v>4634212.5802099966</v>
      </c>
      <c r="F6" s="48">
        <v>1321001.3474400009</v>
      </c>
      <c r="G6" s="48">
        <v>95208.784000000058</v>
      </c>
      <c r="H6" s="48">
        <v>17407.443399999993</v>
      </c>
      <c r="I6" s="48">
        <v>6867947.7149999971</v>
      </c>
    </row>
    <row r="7" spans="2:11">
      <c r="B7" s="47">
        <v>2011</v>
      </c>
      <c r="C7" s="47"/>
      <c r="D7" s="48">
        <v>823332.52611000114</v>
      </c>
      <c r="E7" s="48">
        <v>4883002.884100019</v>
      </c>
      <c r="F7" s="48">
        <v>1365368.6668599991</v>
      </c>
      <c r="G7" s="48">
        <v>99452.258420000027</v>
      </c>
      <c r="H7" s="48">
        <v>18095.940089999978</v>
      </c>
      <c r="I7" s="48">
        <v>7189252.2755800188</v>
      </c>
    </row>
    <row r="8" spans="2:11">
      <c r="B8" s="47">
        <v>2012</v>
      </c>
      <c r="C8" s="47"/>
      <c r="D8" s="48">
        <v>840195.9084800015</v>
      </c>
      <c r="E8" s="48">
        <v>5151099.0235399846</v>
      </c>
      <c r="F8" s="48">
        <v>1408058.9732500033</v>
      </c>
      <c r="G8" s="48">
        <v>107701.54429999999</v>
      </c>
      <c r="H8" s="48">
        <v>18537.104830000037</v>
      </c>
      <c r="I8" s="48">
        <v>7525592.5543999895</v>
      </c>
    </row>
    <row r="9" spans="2:11">
      <c r="B9" s="47">
        <v>2013</v>
      </c>
      <c r="C9" s="47"/>
      <c r="D9" s="48">
        <v>849771.3442700014</v>
      </c>
      <c r="E9" s="48">
        <v>5444543.6090999832</v>
      </c>
      <c r="F9" s="48">
        <v>1453888.2699700024</v>
      </c>
      <c r="G9" s="48">
        <v>116454.52990999994</v>
      </c>
      <c r="H9" s="48">
        <v>19170.105830000011</v>
      </c>
      <c r="I9" s="48">
        <v>7883827.8590799868</v>
      </c>
    </row>
    <row r="10" spans="2:11">
      <c r="B10" s="47">
        <v>2014</v>
      </c>
      <c r="C10" s="47"/>
      <c r="D10" s="48">
        <v>853614.96671999933</v>
      </c>
      <c r="E10" s="48">
        <v>5654245.3628200023</v>
      </c>
      <c r="F10" s="48">
        <v>1475113.4939899985</v>
      </c>
      <c r="G10" s="48">
        <v>123516.43977000006</v>
      </c>
      <c r="H10" s="48">
        <v>19755.526400000013</v>
      </c>
      <c r="I10" s="48">
        <v>8126245.7897000005</v>
      </c>
    </row>
    <row r="11" spans="2:11">
      <c r="B11" s="47">
        <v>2015</v>
      </c>
      <c r="C11" s="47"/>
      <c r="D11" s="48">
        <v>866570.22713999904</v>
      </c>
      <c r="E11" s="48">
        <v>5854633.2526199855</v>
      </c>
      <c r="F11" s="48">
        <v>1492582.3197100002</v>
      </c>
      <c r="G11" s="48">
        <v>126146.7780500001</v>
      </c>
      <c r="H11" s="48">
        <v>20489.345300000004</v>
      </c>
      <c r="I11" s="48">
        <v>8360421.9228199851</v>
      </c>
    </row>
    <row r="12" spans="2:11">
      <c r="B12" s="47">
        <v>2016</v>
      </c>
      <c r="C12" s="47"/>
      <c r="D12" s="49">
        <v>880035.74225000117</v>
      </c>
      <c r="E12" s="49">
        <v>6078750.8298199791</v>
      </c>
      <c r="F12" s="49">
        <v>1515316.8190599994</v>
      </c>
      <c r="G12" s="49">
        <v>127783.98148</v>
      </c>
      <c r="H12" s="49">
        <v>21290.935639999985</v>
      </c>
      <c r="I12" s="48">
        <v>8623178.3082499783</v>
      </c>
    </row>
    <row r="13" spans="2:11">
      <c r="B13" s="47">
        <v>2017</v>
      </c>
      <c r="C13" s="47"/>
      <c r="D13" s="48">
        <v>892032.10908000171</v>
      </c>
      <c r="E13" s="48">
        <v>6301951.7490800014</v>
      </c>
      <c r="F13" s="48">
        <v>1535639.4871500004</v>
      </c>
      <c r="G13" s="48">
        <v>129198.52848999998</v>
      </c>
      <c r="H13" s="48">
        <v>22205.811080000018</v>
      </c>
      <c r="I13" s="48">
        <v>8881027.6848800033</v>
      </c>
    </row>
    <row r="14" spans="2:11">
      <c r="B14" s="47">
        <v>2018</v>
      </c>
      <c r="C14" s="47"/>
      <c r="D14" s="48">
        <v>911251.40633000177</v>
      </c>
      <c r="E14" s="48">
        <v>6639113.9908599965</v>
      </c>
      <c r="F14" s="48">
        <v>1610805.7869399975</v>
      </c>
      <c r="G14" s="48">
        <v>133154.47646999999</v>
      </c>
      <c r="H14" s="48">
        <v>23610.275499999996</v>
      </c>
      <c r="I14" s="48">
        <v>9317935.9360999949</v>
      </c>
    </row>
    <row r="15" spans="2:11">
      <c r="B15" s="47">
        <v>2019</v>
      </c>
      <c r="C15" s="47"/>
      <c r="D15" s="48">
        <v>941258.33551000012</v>
      </c>
      <c r="E15" s="48">
        <v>6963418.5504199909</v>
      </c>
      <c r="F15" s="48">
        <v>1692196.8619700018</v>
      </c>
      <c r="G15" s="48">
        <v>137928.00965999984</v>
      </c>
      <c r="H15" s="48">
        <v>24998.320610000002</v>
      </c>
      <c r="I15" s="48">
        <v>9759800.0781699922</v>
      </c>
    </row>
    <row r="16" spans="2:11">
      <c r="B16" s="47">
        <v>2020</v>
      </c>
      <c r="C16" s="47"/>
      <c r="D16" s="48">
        <v>934830.95553000015</v>
      </c>
      <c r="E16" s="48">
        <v>7168760.3746499866</v>
      </c>
      <c r="F16" s="48">
        <v>1716601.2477200024</v>
      </c>
      <c r="G16" s="48">
        <v>139481.00810000006</v>
      </c>
      <c r="H16" s="48">
        <v>25586.222180000001</v>
      </c>
      <c r="I16" s="48">
        <v>9985259.8081799876</v>
      </c>
    </row>
    <row r="17" spans="2:9">
      <c r="B17" s="47">
        <v>2021</v>
      </c>
      <c r="C17" s="47"/>
      <c r="D17" s="48">
        <v>948340.07063000125</v>
      </c>
      <c r="E17" s="48">
        <v>7438437.5625699917</v>
      </c>
      <c r="F17" s="48">
        <v>1752308.1694200011</v>
      </c>
      <c r="G17" s="48">
        <v>143182.92020999981</v>
      </c>
      <c r="H17" s="48">
        <v>26821.145049999988</v>
      </c>
      <c r="I17" s="48">
        <v>10309089.867879996</v>
      </c>
    </row>
    <row r="18" spans="2:9">
      <c r="B18" s="47"/>
      <c r="C18" s="47"/>
      <c r="D18" s="48"/>
      <c r="E18" s="48"/>
      <c r="F18" s="48"/>
      <c r="G18" s="48"/>
      <c r="H18" s="48"/>
      <c r="I18" s="48"/>
    </row>
    <row r="19" spans="2:9">
      <c r="B19" s="47">
        <v>2022</v>
      </c>
      <c r="C19" s="47" t="s">
        <v>116</v>
      </c>
      <c r="D19" s="48">
        <v>985214.03377000219</v>
      </c>
      <c r="E19" s="48">
        <v>7758140.1869999804</v>
      </c>
      <c r="F19" s="48">
        <v>1824988.8452400011</v>
      </c>
      <c r="G19" s="48">
        <v>149064.90041000018</v>
      </c>
      <c r="H19" s="48">
        <v>27986.217130000026</v>
      </c>
      <c r="I19" s="48">
        <v>10745394.183549983</v>
      </c>
    </row>
    <row r="20" spans="2:9">
      <c r="B20" s="47"/>
      <c r="C20" s="47" t="s">
        <v>117</v>
      </c>
      <c r="D20" s="48">
        <v>982588.27718000172</v>
      </c>
      <c r="E20" s="48">
        <v>7775011.6909999773</v>
      </c>
      <c r="F20" s="48">
        <v>1820896.1877200021</v>
      </c>
      <c r="G20" s="48">
        <v>149068.4345800002</v>
      </c>
      <c r="H20" s="48">
        <v>27941.507630000011</v>
      </c>
      <c r="I20" s="48">
        <v>10755506.098109983</v>
      </c>
    </row>
    <row r="21" spans="2:9">
      <c r="B21" s="47"/>
      <c r="C21" s="47" t="s">
        <v>118</v>
      </c>
      <c r="D21" s="48">
        <v>985076</v>
      </c>
      <c r="E21" s="48">
        <v>7795570</v>
      </c>
      <c r="F21" s="48">
        <v>1823524</v>
      </c>
      <c r="G21" s="48">
        <v>149525</v>
      </c>
      <c r="H21" s="48">
        <v>28060</v>
      </c>
      <c r="I21" s="48">
        <v>10781754</v>
      </c>
    </row>
    <row r="22" spans="2:9">
      <c r="B22" s="47"/>
      <c r="C22" s="47" t="s">
        <v>119</v>
      </c>
      <c r="D22" s="48">
        <v>985733.89956000145</v>
      </c>
      <c r="E22" s="48">
        <v>7807949.7998999711</v>
      </c>
      <c r="F22" s="48">
        <v>1826366.3945600009</v>
      </c>
      <c r="G22" s="48">
        <v>149891.28719999999</v>
      </c>
      <c r="H22" s="48">
        <v>28144.779760000012</v>
      </c>
      <c r="I22" s="48">
        <v>10798086.160979977</v>
      </c>
    </row>
    <row r="23" spans="2:9">
      <c r="B23" s="47"/>
      <c r="C23" s="47" t="s">
        <v>120</v>
      </c>
      <c r="D23" s="48">
        <v>985196.42394000024</v>
      </c>
      <c r="E23" s="48">
        <v>7820163.3506099796</v>
      </c>
      <c r="F23" s="48">
        <v>1826945.5167200025</v>
      </c>
      <c r="G23" s="48">
        <v>149823.72634000005</v>
      </c>
      <c r="H23" s="48">
        <v>28227.983300000018</v>
      </c>
      <c r="I23" s="48">
        <v>10810357.000909982</v>
      </c>
    </row>
    <row r="24" spans="2:9">
      <c r="B24" s="47"/>
      <c r="C24" s="47" t="s">
        <v>121</v>
      </c>
      <c r="D24" s="48">
        <v>986183.37166000076</v>
      </c>
      <c r="E24" s="48">
        <v>7837241.174000008</v>
      </c>
      <c r="F24" s="48">
        <v>1830294.081190004</v>
      </c>
      <c r="G24" s="48">
        <v>150160.49911</v>
      </c>
      <c r="H24" s="48">
        <v>28309.288980000012</v>
      </c>
      <c r="I24" s="48">
        <v>10832188.414940011</v>
      </c>
    </row>
    <row r="25" spans="2:9">
      <c r="B25" s="47"/>
      <c r="C25" s="47" t="s">
        <v>122</v>
      </c>
      <c r="D25" s="48">
        <v>986007.702920001</v>
      </c>
      <c r="E25" s="48">
        <v>7848276.8078999929</v>
      </c>
      <c r="F25" s="48">
        <v>1832679.8797800019</v>
      </c>
      <c r="G25" s="48">
        <v>150504.31154000008</v>
      </c>
      <c r="H25" s="48">
        <v>28386.143840000012</v>
      </c>
      <c r="I25" s="48">
        <v>10845854.845979996</v>
      </c>
    </row>
    <row r="26" spans="2:9">
      <c r="B26" s="47"/>
      <c r="C26" s="47" t="s">
        <v>123</v>
      </c>
      <c r="D26" s="48">
        <v>985306.33213999961</v>
      </c>
      <c r="E26" s="48">
        <v>7860076.5693500005</v>
      </c>
      <c r="F26" s="48">
        <v>1832680.5059600023</v>
      </c>
      <c r="G26" s="48">
        <v>150502.97281000006</v>
      </c>
      <c r="H26" s="48">
        <v>28422.25586000003</v>
      </c>
      <c r="I26" s="48">
        <v>10856988.636120003</v>
      </c>
    </row>
    <row r="27" spans="2:9">
      <c r="B27" s="47"/>
      <c r="C27" s="47" t="s">
        <v>124</v>
      </c>
      <c r="D27" s="48">
        <v>983331.84329000092</v>
      </c>
      <c r="E27" s="48">
        <v>7871488.1589599773</v>
      </c>
      <c r="F27" s="48">
        <v>1833263.4481600011</v>
      </c>
      <c r="G27" s="48">
        <v>150496.92816000019</v>
      </c>
      <c r="H27" s="48">
        <v>28468.398370000014</v>
      </c>
      <c r="I27" s="48">
        <v>10867048.776939979</v>
      </c>
    </row>
    <row r="28" spans="2:9">
      <c r="B28" s="47"/>
      <c r="C28" s="47" t="s">
        <v>125</v>
      </c>
      <c r="D28" s="48">
        <v>981984.51321000094</v>
      </c>
      <c r="E28" s="48">
        <v>7890228.43887999</v>
      </c>
      <c r="F28" s="48">
        <v>1836032.3864400033</v>
      </c>
      <c r="G28" s="48">
        <v>149808.14063000007</v>
      </c>
      <c r="H28" s="48">
        <v>28514.443850000018</v>
      </c>
      <c r="I28" s="48">
        <v>10886567.923009995</v>
      </c>
    </row>
    <row r="29" spans="2:9">
      <c r="B29" s="53"/>
      <c r="C29" s="47" t="s">
        <v>126</v>
      </c>
      <c r="D29" s="48">
        <v>981508.8653200015</v>
      </c>
      <c r="E29" s="48">
        <v>7914175.0362599799</v>
      </c>
      <c r="F29" s="48">
        <v>1839195.7647400016</v>
      </c>
      <c r="G29" s="48">
        <v>149610.25664999997</v>
      </c>
      <c r="H29" s="48">
        <v>28618.809560000023</v>
      </c>
      <c r="I29" s="48">
        <v>10913108.732529987</v>
      </c>
    </row>
    <row r="30" spans="2:9">
      <c r="B30" s="53"/>
      <c r="C30" s="47" t="s">
        <v>127</v>
      </c>
      <c r="D30" s="48">
        <v>982570.68091000104</v>
      </c>
      <c r="E30" s="48">
        <v>7939580.0362199927</v>
      </c>
      <c r="F30" s="48">
        <v>1842100.3344200021</v>
      </c>
      <c r="G30" s="48">
        <v>149983.17912000002</v>
      </c>
      <c r="H30" s="48">
        <v>28762.569240000015</v>
      </c>
      <c r="I30" s="48">
        <v>10942996.799909994</v>
      </c>
    </row>
    <row r="31" spans="2:9">
      <c r="B31" s="47">
        <v>2023</v>
      </c>
      <c r="C31" s="50" t="s">
        <v>116</v>
      </c>
      <c r="D31" s="52">
        <v>1062935.6548899997</v>
      </c>
      <c r="E31" s="52">
        <v>8648995.1493200026</v>
      </c>
      <c r="F31" s="52">
        <v>1996447.2012100001</v>
      </c>
      <c r="G31" s="52">
        <v>162504.34487000012</v>
      </c>
      <c r="H31" s="52">
        <v>31228.230310000003</v>
      </c>
      <c r="I31" s="52">
        <v>11902110.580600005</v>
      </c>
    </row>
    <row r="32" spans="2:9">
      <c r="B32" s="47"/>
      <c r="C32" s="47" t="s">
        <v>117</v>
      </c>
      <c r="D32" s="48"/>
      <c r="E32" s="48"/>
      <c r="F32" s="48"/>
      <c r="G32" s="48"/>
      <c r="H32" s="48"/>
      <c r="I32" s="48"/>
    </row>
    <row r="33" spans="2:43">
      <c r="B33" s="47"/>
      <c r="C33" s="47" t="s">
        <v>118</v>
      </c>
      <c r="D33" s="48"/>
      <c r="E33" s="48"/>
      <c r="F33" s="48"/>
      <c r="G33" s="48"/>
      <c r="H33" s="48"/>
      <c r="I33" s="48"/>
    </row>
    <row r="34" spans="2:43">
      <c r="B34" s="47"/>
      <c r="C34" s="47" t="s">
        <v>119</v>
      </c>
      <c r="D34" s="48"/>
      <c r="E34" s="48"/>
      <c r="F34" s="48"/>
      <c r="G34" s="48"/>
      <c r="H34" s="48"/>
      <c r="I34" s="48"/>
    </row>
    <row r="35" spans="2:43">
      <c r="B35" s="47"/>
      <c r="C35" s="47" t="s">
        <v>120</v>
      </c>
      <c r="D35" s="48"/>
      <c r="E35" s="48"/>
      <c r="F35" s="48"/>
      <c r="G35" s="48"/>
      <c r="H35" s="48"/>
      <c r="I35" s="48"/>
    </row>
    <row r="36" spans="2:43">
      <c r="B36" s="47"/>
      <c r="C36" s="47" t="s">
        <v>121</v>
      </c>
      <c r="D36" s="48"/>
      <c r="E36" s="48"/>
      <c r="F36" s="48"/>
      <c r="G36" s="48"/>
      <c r="H36" s="48"/>
      <c r="I36" s="48"/>
    </row>
    <row r="37" spans="2:43">
      <c r="B37" s="47"/>
      <c r="C37" s="47" t="s">
        <v>122</v>
      </c>
      <c r="D37" s="48"/>
      <c r="E37" s="48"/>
      <c r="F37" s="48"/>
      <c r="G37" s="48"/>
      <c r="H37" s="48"/>
      <c r="I37" s="48"/>
    </row>
    <row r="38" spans="2:43">
      <c r="B38" s="47"/>
      <c r="C38" s="47" t="s">
        <v>123</v>
      </c>
      <c r="D38" s="48"/>
      <c r="E38" s="48"/>
      <c r="F38" s="48"/>
      <c r="G38" s="48"/>
      <c r="H38" s="48"/>
      <c r="I38" s="48"/>
    </row>
    <row r="39" spans="2:43">
      <c r="B39" s="47"/>
      <c r="C39" s="47" t="s">
        <v>124</v>
      </c>
      <c r="D39" s="48"/>
      <c r="E39" s="48"/>
      <c r="F39" s="48"/>
      <c r="G39" s="48"/>
      <c r="H39" s="48"/>
      <c r="I39" s="48"/>
    </row>
    <row r="40" spans="2:43">
      <c r="B40" s="47"/>
      <c r="C40" s="47" t="s">
        <v>125</v>
      </c>
      <c r="D40" s="48"/>
      <c r="E40" s="48"/>
      <c r="F40" s="48"/>
      <c r="G40" s="48"/>
      <c r="H40" s="48"/>
      <c r="I40" s="48"/>
    </row>
    <row r="41" spans="2:43">
      <c r="B41" s="53"/>
      <c r="C41" s="47" t="s">
        <v>126</v>
      </c>
      <c r="D41" s="48"/>
      <c r="E41" s="48"/>
      <c r="F41" s="48"/>
      <c r="G41" s="48"/>
      <c r="H41" s="48"/>
      <c r="I41" s="48"/>
    </row>
    <row r="42" spans="2:43">
      <c r="B42" s="53"/>
      <c r="C42" s="47" t="s">
        <v>127</v>
      </c>
      <c r="D42" s="48"/>
      <c r="E42" s="48"/>
      <c r="F42" s="48"/>
      <c r="G42" s="48"/>
      <c r="H42" s="48"/>
      <c r="I42" s="48"/>
      <c r="L42" s="235"/>
      <c r="M42" s="235"/>
      <c r="N42" s="235"/>
      <c r="O42" s="235"/>
      <c r="P42" s="235"/>
      <c r="Q42" s="235"/>
    </row>
    <row r="43" spans="2:43" ht="15.75" customHeight="1">
      <c r="B43" s="53"/>
      <c r="C43" s="47"/>
      <c r="D43" s="60"/>
      <c r="E43" s="60"/>
      <c r="F43" s="60"/>
      <c r="G43" s="60"/>
      <c r="H43" s="60"/>
      <c r="I43" s="60"/>
    </row>
    <row r="44" spans="2:43">
      <c r="B44" s="47"/>
      <c r="C44" s="47"/>
      <c r="D44" s="58" t="s">
        <v>129</v>
      </c>
      <c r="E44" s="54"/>
      <c r="F44" s="54"/>
      <c r="G44" s="54"/>
      <c r="H44" s="54"/>
      <c r="I44" s="54"/>
    </row>
    <row r="45" spans="2:43">
      <c r="B45" s="47">
        <v>2010</v>
      </c>
      <c r="C45" s="47"/>
      <c r="D45" s="54">
        <v>2.834365539271877</v>
      </c>
      <c r="E45" s="54">
        <v>5.7338720293969914</v>
      </c>
      <c r="F45" s="54">
        <v>4.0954971341678359</v>
      </c>
      <c r="G45" s="54">
        <v>4.688202749908954</v>
      </c>
      <c r="H45" s="54">
        <v>2.3744656387648222</v>
      </c>
      <c r="I45" s="54">
        <v>5.0475144168232511</v>
      </c>
    </row>
    <row r="46" spans="2:43">
      <c r="B46" s="47">
        <v>2011</v>
      </c>
      <c r="C46" s="47"/>
      <c r="D46" s="54">
        <v>2.9014444029264341</v>
      </c>
      <c r="E46" s="54">
        <v>5.3685561372920132</v>
      </c>
      <c r="F46" s="54">
        <v>3.3586127301064916</v>
      </c>
      <c r="G46" s="54">
        <v>4.457019869091039</v>
      </c>
      <c r="H46" s="54">
        <v>3.9551855730864283</v>
      </c>
      <c r="I46" s="54">
        <v>4.6783198404127813</v>
      </c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</row>
    <row r="47" spans="2:43">
      <c r="B47" s="47">
        <v>2012</v>
      </c>
      <c r="C47" s="47"/>
      <c r="D47" s="55">
        <v>2.0481861016319547</v>
      </c>
      <c r="E47" s="55">
        <v>5.4903948615909526</v>
      </c>
      <c r="F47" s="55">
        <v>3.1266505103109798</v>
      </c>
      <c r="G47" s="55">
        <v>8.2947195076879421</v>
      </c>
      <c r="H47" s="55">
        <v>2.4379210906199322</v>
      </c>
      <c r="I47" s="55">
        <v>4.678376358587788</v>
      </c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</row>
    <row r="48" spans="2:43">
      <c r="B48" s="47">
        <v>2013</v>
      </c>
      <c r="C48" s="47"/>
      <c r="D48" s="54">
        <v>1.1396670340043435</v>
      </c>
      <c r="E48" s="54">
        <v>5.6967374189272446</v>
      </c>
      <c r="F48" s="54">
        <v>3.2547853172810282</v>
      </c>
      <c r="G48" s="54">
        <v>8.1270753050844959</v>
      </c>
      <c r="H48" s="54">
        <v>3.4147781209908246</v>
      </c>
      <c r="I48" s="54">
        <v>4.7602272125474965</v>
      </c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</row>
    <row r="49" spans="2:9">
      <c r="B49" s="47">
        <v>2014</v>
      </c>
      <c r="C49" s="47"/>
      <c r="D49" s="54">
        <v>0.45231255159583483</v>
      </c>
      <c r="E49" s="54">
        <v>3.8515947116214644</v>
      </c>
      <c r="F49" s="54">
        <v>1.4598937523881528</v>
      </c>
      <c r="G49" s="54">
        <v>6.0640920241211704</v>
      </c>
      <c r="H49" s="54">
        <v>3.053820230266302</v>
      </c>
      <c r="I49" s="54">
        <v>3.0748759987296648</v>
      </c>
    </row>
    <row r="50" spans="2:9">
      <c r="B50" s="47">
        <v>2015</v>
      </c>
      <c r="C50" s="47"/>
      <c r="D50" s="54">
        <v>1.5176936821738263</v>
      </c>
      <c r="E50" s="54">
        <v>3.5440253639796415</v>
      </c>
      <c r="F50" s="54">
        <v>1.1842360463228285</v>
      </c>
      <c r="G50" s="54">
        <v>2.1295450912429015</v>
      </c>
      <c r="H50" s="54">
        <v>3.7144993514320657</v>
      </c>
      <c r="I50" s="54">
        <v>2.8817259430769626</v>
      </c>
    </row>
    <row r="51" spans="2:9">
      <c r="B51" s="47">
        <v>2016</v>
      </c>
      <c r="C51" s="47"/>
      <c r="D51" s="54">
        <v>1.55388619274901</v>
      </c>
      <c r="E51" s="54">
        <v>3.8280378553122718</v>
      </c>
      <c r="F51" s="54">
        <v>1.5231655266033428</v>
      </c>
      <c r="G51" s="54">
        <v>1.2978559225277797</v>
      </c>
      <c r="H51" s="54">
        <v>3.9122301287000116</v>
      </c>
      <c r="I51" s="54">
        <v>3.1428603467104077</v>
      </c>
    </row>
    <row r="52" spans="2:9">
      <c r="B52" s="47">
        <v>2017</v>
      </c>
      <c r="C52" s="47"/>
      <c r="D52" s="54">
        <v>1.3631681367087811</v>
      </c>
      <c r="E52" s="54">
        <v>3.6718221474893342</v>
      </c>
      <c r="F52" s="54">
        <v>1.3411497737224165</v>
      </c>
      <c r="G52" s="54">
        <v>1.1069830456185814</v>
      </c>
      <c r="H52" s="54">
        <v>4.2970184846232273</v>
      </c>
      <c r="I52" s="54">
        <v>2.9901895497549402</v>
      </c>
    </row>
    <row r="53" spans="2:9">
      <c r="B53" s="47">
        <v>2018</v>
      </c>
      <c r="C53" s="47"/>
      <c r="D53" s="54">
        <v>2.1545521797216471</v>
      </c>
      <c r="E53" s="54">
        <v>5.3501241393861143</v>
      </c>
      <c r="F53" s="54">
        <v>4.8947881595242437</v>
      </c>
      <c r="G53" s="54">
        <v>3.0619141148393147</v>
      </c>
      <c r="H53" s="54">
        <v>6.3247607346571089</v>
      </c>
      <c r="I53" s="54">
        <v>4.9195686211386258</v>
      </c>
    </row>
    <row r="54" spans="2:9">
      <c r="B54" s="47">
        <v>2019</v>
      </c>
      <c r="C54" s="47"/>
      <c r="D54" s="54">
        <v>3.2929363918184906</v>
      </c>
      <c r="E54" s="54">
        <v>4.8847566106932527</v>
      </c>
      <c r="F54" s="54">
        <v>5.0528173967279377</v>
      </c>
      <c r="G54" s="54">
        <v>3.5849588512146813</v>
      </c>
      <c r="H54" s="54">
        <v>5.8789873502323342</v>
      </c>
      <c r="I54" s="54">
        <v>4.7420817775544633</v>
      </c>
    </row>
    <row r="55" spans="2:9">
      <c r="B55" s="47">
        <v>2020</v>
      </c>
      <c r="C55" s="47"/>
      <c r="D55" s="54">
        <v>-0.68284972759549145</v>
      </c>
      <c r="E55" s="54">
        <v>2.9488651693584611</v>
      </c>
      <c r="F55" s="54">
        <v>1.4421717885466867</v>
      </c>
      <c r="G55" s="54">
        <v>1.1259485610125131</v>
      </c>
      <c r="H55" s="54">
        <v>2.3517642611752709</v>
      </c>
      <c r="I55" s="54">
        <v>2.3100855366317896</v>
      </c>
    </row>
    <row r="56" spans="2:9">
      <c r="B56" s="47">
        <v>2021</v>
      </c>
      <c r="C56" s="47"/>
      <c r="D56" s="54">
        <v>1.4450864105523875</v>
      </c>
      <c r="E56" s="54">
        <v>3.7618385024227097</v>
      </c>
      <c r="F56" s="54">
        <v>2.0800941247959948</v>
      </c>
      <c r="G56" s="54">
        <v>2.654061768284377</v>
      </c>
      <c r="H56" s="54">
        <v>4.8265150724958961</v>
      </c>
      <c r="I56" s="54">
        <v>3.2430809605447086</v>
      </c>
    </row>
    <row r="57" spans="2:9">
      <c r="B57" s="47"/>
      <c r="C57" s="47"/>
      <c r="D57" s="54"/>
      <c r="E57" s="54"/>
      <c r="F57" s="54"/>
      <c r="G57" s="54"/>
      <c r="H57" s="54"/>
      <c r="I57" s="54"/>
    </row>
    <row r="58" spans="2:9">
      <c r="B58" s="47">
        <v>2022</v>
      </c>
      <c r="C58" s="47" t="s">
        <v>116</v>
      </c>
      <c r="D58" s="54">
        <v>4.450182674896741</v>
      </c>
      <c r="E58" s="54">
        <v>7.0561774452778447</v>
      </c>
      <c r="F58" s="54">
        <v>5.4277249424147911</v>
      </c>
      <c r="G58" s="54">
        <v>5.8915357478160679</v>
      </c>
      <c r="H58" s="54">
        <v>8.219666027753858</v>
      </c>
      <c r="I58" s="54">
        <v>6.5197974516788104</v>
      </c>
    </row>
    <row r="59" spans="2:9">
      <c r="B59" s="47"/>
      <c r="C59" s="47" t="s">
        <v>117</v>
      </c>
      <c r="D59" s="54">
        <v>4.4155573998134079</v>
      </c>
      <c r="E59" s="54">
        <v>7.058185299495956</v>
      </c>
      <c r="F59" s="54">
        <v>5.2396247974814569</v>
      </c>
      <c r="G59" s="54">
        <v>5.7284535056237873</v>
      </c>
      <c r="H59" s="54">
        <v>8.1434195420619471</v>
      </c>
      <c r="I59" s="54">
        <v>6.4846709838361827</v>
      </c>
    </row>
    <row r="60" spans="2:9">
      <c r="B60" s="47"/>
      <c r="C60" s="47" t="s">
        <v>118</v>
      </c>
      <c r="D60" s="54">
        <v>4.6399999999999997</v>
      </c>
      <c r="E60" s="54">
        <v>7.13</v>
      </c>
      <c r="F60" s="54">
        <v>5.18</v>
      </c>
      <c r="G60" s="54">
        <v>5.74</v>
      </c>
      <c r="H60" s="54">
        <v>8.16</v>
      </c>
      <c r="I60" s="54">
        <v>6.54</v>
      </c>
    </row>
    <row r="61" spans="2:9">
      <c r="B61" s="47"/>
      <c r="C61" s="47" t="s">
        <v>119</v>
      </c>
      <c r="D61" s="54">
        <v>4.71380829539505</v>
      </c>
      <c r="E61" s="54">
        <v>7.1188275914657373</v>
      </c>
      <c r="F61" s="54">
        <v>5.0938707616079437</v>
      </c>
      <c r="G61" s="54">
        <v>5.6269811136405723</v>
      </c>
      <c r="H61" s="54">
        <v>8.1160375883649003</v>
      </c>
      <c r="I61" s="54">
        <v>6.529968718967516</v>
      </c>
    </row>
    <row r="62" spans="2:9">
      <c r="B62" s="47"/>
      <c r="C62" s="47" t="s">
        <v>120</v>
      </c>
      <c r="D62" s="54">
        <v>4.5789909541599005</v>
      </c>
      <c r="E62" s="54">
        <v>7.0805556585289864</v>
      </c>
      <c r="F62" s="54">
        <v>4.9656016766701283</v>
      </c>
      <c r="G62" s="54">
        <v>5.2314486703490815</v>
      </c>
      <c r="H62" s="54">
        <v>8.0802547396905631</v>
      </c>
      <c r="I62" s="54">
        <v>6.4625910766447969</v>
      </c>
    </row>
    <row r="63" spans="2:9">
      <c r="B63" s="47"/>
      <c r="C63" s="47" t="s">
        <v>121</v>
      </c>
      <c r="D63" s="54">
        <v>4.4583060558349485</v>
      </c>
      <c r="E63" s="54">
        <v>7.0236151762417931</v>
      </c>
      <c r="F63" s="54">
        <v>4.9437763246742872</v>
      </c>
      <c r="G63" s="54">
        <v>5.0926773036339412</v>
      </c>
      <c r="H63" s="54">
        <v>7.74894110674893</v>
      </c>
      <c r="I63" s="54">
        <v>6.4041674578726004</v>
      </c>
    </row>
    <row r="64" spans="2:9">
      <c r="B64" s="47"/>
      <c r="C64" s="47" t="s">
        <v>122</v>
      </c>
      <c r="D64" s="54">
        <v>4.2754674452213814</v>
      </c>
      <c r="E64" s="54">
        <v>6.9143831218302587</v>
      </c>
      <c r="F64" s="54">
        <v>4.9482954448470728</v>
      </c>
      <c r="G64" s="54">
        <v>5.0211750634183261</v>
      </c>
      <c r="H64" s="54">
        <v>7.4222940255008529</v>
      </c>
      <c r="I64" s="54">
        <v>6.3079984147573764</v>
      </c>
    </row>
    <row r="65" spans="2:20">
      <c r="B65" s="47"/>
      <c r="C65" s="47" t="s">
        <v>123</v>
      </c>
      <c r="D65" s="54">
        <v>4.2030424926007504</v>
      </c>
      <c r="E65" s="54">
        <v>6.8483530735594433</v>
      </c>
      <c r="F65" s="54">
        <v>4.9891587138076066</v>
      </c>
      <c r="G65" s="54">
        <v>5.1171076695264439</v>
      </c>
      <c r="H65" s="54">
        <v>7.1229162741801355</v>
      </c>
      <c r="I65" s="54">
        <v>6.2623493731065016</v>
      </c>
    </row>
    <row r="66" spans="2:20">
      <c r="B66" s="47"/>
      <c r="C66" s="47" t="s">
        <v>124</v>
      </c>
      <c r="D66" s="54">
        <v>4.0551816667938834</v>
      </c>
      <c r="E66" s="54">
        <v>6.7597577249437713</v>
      </c>
      <c r="F66" s="54">
        <v>5.0054844864928061</v>
      </c>
      <c r="G66" s="54">
        <v>5.038916416790018</v>
      </c>
      <c r="H66" s="54">
        <v>7.0041494807595583</v>
      </c>
      <c r="I66" s="54">
        <v>6.1872805150472221</v>
      </c>
    </row>
    <row r="67" spans="2:20">
      <c r="B67" s="47"/>
      <c r="C67" s="47" t="s">
        <v>125</v>
      </c>
      <c r="D67" s="54">
        <v>3.9218727471514336</v>
      </c>
      <c r="E67" s="54">
        <v>6.7699893753624618</v>
      </c>
      <c r="F67" s="54">
        <v>5.0819658887120367</v>
      </c>
      <c r="G67" s="54">
        <v>4.9396887826238745</v>
      </c>
      <c r="H67" s="54">
        <v>6.908339468057112</v>
      </c>
      <c r="I67" s="54">
        <v>6.1946373050109305</v>
      </c>
    </row>
    <row r="68" spans="2:20">
      <c r="B68" s="47"/>
      <c r="C68" s="47" t="s">
        <v>126</v>
      </c>
      <c r="D68" s="54">
        <v>3.7812066344302675</v>
      </c>
      <c r="E68" s="54">
        <v>6.7266072143429723</v>
      </c>
      <c r="F68" s="54">
        <v>5.1136730592611812</v>
      </c>
      <c r="G68" s="54">
        <v>4.8452914541930348</v>
      </c>
      <c r="H68" s="54">
        <v>7.1335562568911159</v>
      </c>
      <c r="I68" s="54">
        <v>6.1560591183421609</v>
      </c>
    </row>
    <row r="69" spans="2:20">
      <c r="B69" s="47"/>
      <c r="C69" s="47" t="s">
        <v>127</v>
      </c>
      <c r="D69" s="54">
        <v>3.6095290434432048</v>
      </c>
      <c r="E69" s="54">
        <v>6.7372007822144697</v>
      </c>
      <c r="F69" s="54">
        <v>5.124222243951615</v>
      </c>
      <c r="G69" s="54">
        <v>4.7493506208887037</v>
      </c>
      <c r="H69" s="54">
        <v>7.2384090477152441</v>
      </c>
      <c r="I69" s="54">
        <v>6.1490096619009948</v>
      </c>
    </row>
    <row r="70" spans="2:20">
      <c r="B70" s="47">
        <v>2023</v>
      </c>
      <c r="C70" s="50" t="s">
        <v>116</v>
      </c>
      <c r="D70" s="58">
        <v>7.8888057270752876</v>
      </c>
      <c r="E70" s="58">
        <v>11.482841774537578</v>
      </c>
      <c r="F70" s="58">
        <v>9.3950358336272863</v>
      </c>
      <c r="G70" s="58">
        <v>9.0158343265483776</v>
      </c>
      <c r="H70" s="58">
        <v>11.584320828143202</v>
      </c>
      <c r="I70" s="58">
        <v>10.764764673043148</v>
      </c>
    </row>
    <row r="71" spans="2:20">
      <c r="B71" s="47"/>
      <c r="C71" s="47" t="s">
        <v>117</v>
      </c>
      <c r="D71" s="54"/>
      <c r="E71" s="54"/>
      <c r="F71" s="54"/>
      <c r="G71" s="54"/>
      <c r="H71" s="54"/>
      <c r="I71" s="54"/>
    </row>
    <row r="72" spans="2:20">
      <c r="B72" s="47"/>
      <c r="C72" s="47" t="s">
        <v>118</v>
      </c>
      <c r="D72" s="54"/>
      <c r="E72" s="54"/>
      <c r="F72" s="54"/>
      <c r="G72" s="54"/>
      <c r="H72" s="54"/>
      <c r="I72" s="54"/>
    </row>
    <row r="73" spans="2:20">
      <c r="B73" s="47"/>
      <c r="C73" s="47" t="s">
        <v>119</v>
      </c>
      <c r="D73" s="54"/>
      <c r="E73" s="54"/>
      <c r="F73" s="54"/>
      <c r="G73" s="54"/>
      <c r="H73" s="54"/>
      <c r="I73" s="54"/>
      <c r="O73" s="236"/>
      <c r="P73" s="236"/>
      <c r="Q73" s="236"/>
      <c r="R73" s="236"/>
      <c r="S73" s="236"/>
      <c r="T73" s="236"/>
    </row>
    <row r="74" spans="2:20">
      <c r="B74" s="47"/>
      <c r="C74" s="47" t="s">
        <v>120</v>
      </c>
      <c r="D74" s="54"/>
      <c r="E74" s="54"/>
      <c r="F74" s="54"/>
      <c r="G74" s="54"/>
      <c r="H74" s="54"/>
      <c r="I74" s="54"/>
    </row>
    <row r="75" spans="2:20">
      <c r="B75" s="47"/>
      <c r="C75" s="47" t="s">
        <v>121</v>
      </c>
      <c r="D75" s="54"/>
      <c r="E75" s="54"/>
      <c r="F75" s="54"/>
      <c r="G75" s="54"/>
      <c r="H75" s="54"/>
      <c r="I75" s="54"/>
    </row>
    <row r="76" spans="2:20">
      <c r="B76" s="47"/>
      <c r="C76" s="47" t="s">
        <v>122</v>
      </c>
      <c r="D76" s="54"/>
      <c r="E76" s="54"/>
      <c r="F76" s="54"/>
      <c r="G76" s="54"/>
      <c r="H76" s="54"/>
      <c r="I76" s="54"/>
    </row>
    <row r="77" spans="2:20">
      <c r="B77" s="47"/>
      <c r="C77" s="47" t="s">
        <v>123</v>
      </c>
      <c r="D77" s="54"/>
      <c r="E77" s="54"/>
      <c r="F77" s="54"/>
      <c r="G77" s="54"/>
      <c r="H77" s="54"/>
      <c r="I77" s="54"/>
    </row>
    <row r="78" spans="2:20">
      <c r="B78" s="47"/>
      <c r="C78" s="47" t="s">
        <v>124</v>
      </c>
      <c r="D78" s="54"/>
      <c r="E78" s="54"/>
      <c r="F78" s="54"/>
      <c r="G78" s="54"/>
      <c r="H78" s="54"/>
      <c r="I78" s="54"/>
    </row>
    <row r="79" spans="2:20">
      <c r="B79" s="47"/>
      <c r="C79" s="47" t="s">
        <v>125</v>
      </c>
      <c r="D79" s="54"/>
      <c r="E79" s="54"/>
      <c r="F79" s="54"/>
      <c r="G79" s="54"/>
      <c r="H79" s="54"/>
      <c r="I79" s="54"/>
    </row>
    <row r="80" spans="2:20">
      <c r="B80" s="47"/>
      <c r="C80" s="47" t="s">
        <v>126</v>
      </c>
      <c r="D80" s="54"/>
      <c r="E80" s="54"/>
      <c r="F80" s="54"/>
      <c r="G80" s="54"/>
      <c r="H80" s="54"/>
      <c r="I80" s="54"/>
    </row>
    <row r="81" spans="2:9">
      <c r="B81" s="47"/>
      <c r="C81" s="47" t="s">
        <v>127</v>
      </c>
      <c r="D81" s="54"/>
      <c r="E81" s="54"/>
      <c r="F81" s="54"/>
      <c r="G81" s="54"/>
      <c r="H81" s="54"/>
      <c r="I81" s="54"/>
    </row>
    <row r="82" spans="2:9">
      <c r="B82" s="47"/>
      <c r="C82" s="47"/>
      <c r="D82" s="54"/>
      <c r="E82" s="54"/>
      <c r="F82" s="54"/>
      <c r="G82" s="54"/>
      <c r="H82" s="54"/>
      <c r="I82" s="54"/>
    </row>
    <row r="83" spans="2:9">
      <c r="B83" s="29" t="s">
        <v>130</v>
      </c>
    </row>
    <row r="84" spans="2:9" ht="21">
      <c r="B84" s="61"/>
      <c r="C84" s="446"/>
      <c r="D84" s="447"/>
      <c r="E84" s="447"/>
      <c r="F84" s="447"/>
      <c r="G84" s="447"/>
      <c r="H84" s="447"/>
      <c r="I84" s="447"/>
    </row>
    <row r="85" spans="2:9">
      <c r="C85" s="446"/>
      <c r="D85" s="446"/>
      <c r="E85" s="446"/>
      <c r="F85" s="446"/>
      <c r="G85" s="446"/>
      <c r="H85" s="446"/>
      <c r="I85" s="446"/>
    </row>
    <row r="86" spans="2:9" ht="18.75">
      <c r="B86" s="44"/>
      <c r="C86" s="45"/>
      <c r="D86" s="45"/>
      <c r="E86" s="45"/>
      <c r="F86" s="45"/>
      <c r="G86" s="45"/>
      <c r="H86" s="45"/>
      <c r="I86" s="45"/>
    </row>
    <row r="87" spans="2:9" ht="18.75">
      <c r="B87" s="44"/>
      <c r="C87" s="45"/>
      <c r="D87" s="45"/>
      <c r="E87" s="45"/>
      <c r="F87" s="45"/>
      <c r="G87" s="45"/>
      <c r="H87" s="45"/>
      <c r="I87" s="45"/>
    </row>
    <row r="92" spans="2:9" ht="15.75" customHeight="1">
      <c r="B92" s="47"/>
      <c r="C92" s="47"/>
      <c r="D92" s="48"/>
      <c r="E92" s="48"/>
      <c r="F92" s="48"/>
      <c r="G92" s="48"/>
      <c r="H92" s="48"/>
      <c r="I92" s="48"/>
    </row>
    <row r="93" spans="2:9">
      <c r="B93" s="47"/>
      <c r="C93" s="47"/>
      <c r="D93" s="48"/>
      <c r="E93" s="48"/>
      <c r="F93" s="48"/>
      <c r="G93" s="48"/>
      <c r="H93" s="48"/>
      <c r="I93" s="48"/>
    </row>
    <row r="94" spans="2:9">
      <c r="B94" s="47"/>
      <c r="C94" s="47"/>
      <c r="D94" s="48"/>
      <c r="E94" s="48"/>
      <c r="F94" s="48"/>
      <c r="G94" s="48"/>
      <c r="H94" s="48"/>
      <c r="I94" s="48"/>
    </row>
    <row r="95" spans="2:9">
      <c r="B95" s="47"/>
      <c r="C95" s="47"/>
      <c r="D95" s="48"/>
      <c r="E95" s="48"/>
      <c r="F95" s="48"/>
      <c r="G95" s="48"/>
      <c r="H95" s="48"/>
      <c r="I95" s="48"/>
    </row>
  </sheetData>
  <mergeCells count="2">
    <mergeCell ref="C84:I84"/>
    <mergeCell ref="C85:I85"/>
  </mergeCells>
  <hyperlinks>
    <hyperlink ref="K3" location="Indice!A1" display="Volver al índice" xr:uid="{00000000-0004-0000-05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1:AP85"/>
  <sheetViews>
    <sheetView showGridLines="0" showRowColHeaders="0" showZeros="0" showOutlineSymbols="0" zoomScaleNormal="100" workbookViewId="0">
      <pane ySplit="4" topLeftCell="A35" activePane="bottomLeft" state="frozen"/>
      <selection activeCell="M27" sqref="M27"/>
      <selection pane="bottomLeft" activeCell="F40" sqref="F40"/>
    </sheetView>
  </sheetViews>
  <sheetFormatPr baseColWidth="10" defaultColWidth="11.5703125" defaultRowHeight="15.75"/>
  <cols>
    <col min="1" max="1" width="2.7109375" style="29" customWidth="1"/>
    <col min="2" max="2" width="8" style="29" customWidth="1"/>
    <col min="3" max="3" width="5.5703125" style="29" customWidth="1"/>
    <col min="4" max="9" width="20" style="29" customWidth="1"/>
    <col min="10" max="12" width="12" style="29" customWidth="1"/>
    <col min="13" max="16384" width="11.5703125" style="29"/>
  </cols>
  <sheetData>
    <row r="1" spans="2:16" ht="18.75">
      <c r="B1" s="44" t="s">
        <v>132</v>
      </c>
      <c r="C1" s="45"/>
      <c r="D1" s="45"/>
      <c r="E1" s="45"/>
      <c r="F1" s="45"/>
      <c r="G1" s="45"/>
      <c r="H1" s="45"/>
      <c r="I1" s="45"/>
    </row>
    <row r="2" spans="2:16" ht="18.75">
      <c r="B2" s="44" t="s">
        <v>112</v>
      </c>
      <c r="C2" s="45"/>
      <c r="D2" s="45"/>
      <c r="E2" s="45"/>
      <c r="F2" s="45"/>
      <c r="G2" s="45"/>
      <c r="H2" s="45"/>
      <c r="I2" s="45"/>
    </row>
    <row r="3" spans="2:16">
      <c r="K3" s="7" t="s">
        <v>173</v>
      </c>
    </row>
    <row r="4" spans="2:16" ht="32.1" customHeight="1">
      <c r="B4" s="296" t="s">
        <v>113</v>
      </c>
      <c r="C4" s="296"/>
      <c r="D4" s="296" t="s">
        <v>114</v>
      </c>
      <c r="E4" s="296" t="s">
        <v>49</v>
      </c>
      <c r="F4" s="296" t="s">
        <v>50</v>
      </c>
      <c r="G4" s="296" t="s">
        <v>107</v>
      </c>
      <c r="H4" s="296" t="s">
        <v>115</v>
      </c>
      <c r="I4" s="297" t="s">
        <v>45</v>
      </c>
    </row>
    <row r="5" spans="2:16">
      <c r="B5" s="36"/>
      <c r="D5" s="33"/>
    </row>
    <row r="6" spans="2:16">
      <c r="B6" s="47">
        <v>2010</v>
      </c>
      <c r="C6" s="47"/>
      <c r="D6" s="54">
        <v>854.0098516375906</v>
      </c>
      <c r="E6" s="54">
        <v>892.37764217259462</v>
      </c>
      <c r="F6" s="54">
        <v>574.12949385821184</v>
      </c>
      <c r="G6" s="54">
        <v>351.08814006829385</v>
      </c>
      <c r="H6" s="54">
        <v>462.0913540920069</v>
      </c>
      <c r="I6" s="54">
        <v>785.83047111742064</v>
      </c>
      <c r="K6" s="34"/>
      <c r="L6" s="34"/>
      <c r="M6" s="34"/>
      <c r="N6" s="34"/>
      <c r="O6" s="34"/>
      <c r="P6" s="34"/>
    </row>
    <row r="7" spans="2:16">
      <c r="B7" s="47">
        <v>2011</v>
      </c>
      <c r="C7" s="47"/>
      <c r="D7" s="54">
        <v>873.20752003164876</v>
      </c>
      <c r="E7" s="54">
        <v>923.06397400451101</v>
      </c>
      <c r="F7" s="54">
        <v>588.72296997590513</v>
      </c>
      <c r="G7" s="54">
        <v>360.34340878210691</v>
      </c>
      <c r="H7" s="54">
        <v>473.67850927937536</v>
      </c>
      <c r="I7" s="54">
        <v>810.85356069746285</v>
      </c>
      <c r="K7" s="34"/>
      <c r="L7" s="34"/>
      <c r="M7" s="34"/>
      <c r="N7" s="34"/>
      <c r="O7" s="34"/>
      <c r="P7" s="34"/>
    </row>
    <row r="8" spans="2:16">
      <c r="B8" s="47">
        <v>2012</v>
      </c>
      <c r="C8" s="47"/>
      <c r="D8" s="54">
        <v>890.96203422829547</v>
      </c>
      <c r="E8" s="54">
        <v>955.4104056196536</v>
      </c>
      <c r="F8" s="54">
        <v>603.86982572137697</v>
      </c>
      <c r="G8" s="54">
        <v>365.30420992649925</v>
      </c>
      <c r="H8" s="54">
        <v>488.24254826560002</v>
      </c>
      <c r="I8" s="54">
        <v>836.26568757017981</v>
      </c>
      <c r="K8" s="34"/>
      <c r="L8" s="34"/>
      <c r="M8" s="34"/>
      <c r="N8" s="34"/>
      <c r="O8" s="34"/>
      <c r="P8" s="34"/>
    </row>
    <row r="9" spans="2:16">
      <c r="B9" s="47">
        <v>2013</v>
      </c>
      <c r="C9" s="47"/>
      <c r="D9" s="54">
        <v>910.3720826990276</v>
      </c>
      <c r="E9" s="54">
        <v>987.48063579495374</v>
      </c>
      <c r="F9" s="54">
        <v>619.75687378538237</v>
      </c>
      <c r="G9" s="54">
        <v>369.68166364562711</v>
      </c>
      <c r="H9" s="54">
        <v>503.82679781334627</v>
      </c>
      <c r="I9" s="54">
        <v>862.0005649572704</v>
      </c>
      <c r="K9" s="34"/>
      <c r="L9" s="34"/>
      <c r="M9" s="34"/>
      <c r="N9" s="34"/>
      <c r="O9" s="34"/>
      <c r="P9" s="34"/>
    </row>
    <row r="10" spans="2:16">
      <c r="B10" s="47">
        <v>2014</v>
      </c>
      <c r="C10" s="47"/>
      <c r="D10" s="54">
        <v>918.29211711246444</v>
      </c>
      <c r="E10" s="54">
        <v>1007.6883898661677</v>
      </c>
      <c r="F10" s="54">
        <v>626.11859428726598</v>
      </c>
      <c r="G10" s="54">
        <v>368.0060296391639</v>
      </c>
      <c r="H10" s="54">
        <v>510.91438177257129</v>
      </c>
      <c r="I10" s="54">
        <v>876.52859760097738</v>
      </c>
      <c r="K10" s="34"/>
      <c r="L10" s="34"/>
      <c r="M10" s="34"/>
      <c r="N10" s="34"/>
      <c r="O10" s="34"/>
      <c r="P10" s="34"/>
    </row>
    <row r="11" spans="2:16">
      <c r="B11" s="47">
        <v>2015</v>
      </c>
      <c r="C11" s="47"/>
      <c r="D11" s="54">
        <v>925.16460204597911</v>
      </c>
      <c r="E11" s="54">
        <v>1029.5348624662738</v>
      </c>
      <c r="F11" s="54">
        <v>632.73647553638693</v>
      </c>
      <c r="G11" s="54">
        <v>371.93226340494067</v>
      </c>
      <c r="H11" s="54">
        <v>520.60231470894644</v>
      </c>
      <c r="I11" s="54">
        <v>893.13122980420644</v>
      </c>
      <c r="K11" s="34"/>
      <c r="L11" s="34"/>
      <c r="M11" s="34"/>
      <c r="N11" s="34"/>
      <c r="O11" s="34"/>
      <c r="P11" s="34"/>
    </row>
    <row r="12" spans="2:16">
      <c r="B12" s="47">
        <v>2016</v>
      </c>
      <c r="C12" s="47"/>
      <c r="D12" s="55">
        <v>931.64910253017274</v>
      </c>
      <c r="E12" s="55">
        <v>1050.8237921202408</v>
      </c>
      <c r="F12" s="55">
        <v>640.89177371057519</v>
      </c>
      <c r="G12" s="55">
        <v>376.42090629243734</v>
      </c>
      <c r="H12" s="55">
        <v>528.63899788950926</v>
      </c>
      <c r="I12" s="54">
        <v>910.2438056302824</v>
      </c>
      <c r="K12" s="34"/>
      <c r="L12" s="34"/>
      <c r="M12" s="34"/>
      <c r="N12" s="34"/>
      <c r="O12" s="34"/>
      <c r="P12" s="34"/>
    </row>
    <row r="13" spans="2:16">
      <c r="B13" s="47">
        <v>2017</v>
      </c>
      <c r="C13" s="47"/>
      <c r="D13" s="54">
        <v>937.13550373947908</v>
      </c>
      <c r="E13" s="54">
        <v>1071.0073356712587</v>
      </c>
      <c r="F13" s="54">
        <v>649.19055643534398</v>
      </c>
      <c r="G13" s="54">
        <v>381.05815181742025</v>
      </c>
      <c r="H13" s="54">
        <v>538.40100572204483</v>
      </c>
      <c r="I13" s="54">
        <v>926.86713257362715</v>
      </c>
      <c r="K13" s="34"/>
      <c r="L13" s="34"/>
      <c r="M13" s="34"/>
      <c r="N13" s="34"/>
      <c r="O13" s="34"/>
      <c r="P13" s="34"/>
    </row>
    <row r="14" spans="2:16">
      <c r="B14" s="47">
        <v>2018</v>
      </c>
      <c r="C14" s="47"/>
      <c r="D14" s="54">
        <v>953.92125812729375</v>
      </c>
      <c r="E14" s="54">
        <v>1107.4871268066829</v>
      </c>
      <c r="F14" s="54">
        <v>680.95871055427142</v>
      </c>
      <c r="G14" s="54">
        <v>393.40111817886367</v>
      </c>
      <c r="H14" s="54">
        <v>558.41336534140623</v>
      </c>
      <c r="I14" s="54">
        <v>960.98128601384064</v>
      </c>
      <c r="K14" s="34"/>
      <c r="L14" s="34"/>
      <c r="M14" s="34"/>
      <c r="N14" s="34"/>
      <c r="O14" s="34"/>
      <c r="P14" s="34"/>
    </row>
    <row r="15" spans="2:16">
      <c r="B15" s="47">
        <v>2019</v>
      </c>
      <c r="C15" s="47"/>
      <c r="D15" s="54">
        <v>978.40342140358734</v>
      </c>
      <c r="E15" s="54">
        <v>1143.5510504863109</v>
      </c>
      <c r="F15" s="54">
        <v>714.976103465964</v>
      </c>
      <c r="G15" s="54">
        <v>405.54418228434622</v>
      </c>
      <c r="H15" s="54">
        <v>579.25481068681074</v>
      </c>
      <c r="I15" s="54">
        <v>995.75784980562355</v>
      </c>
      <c r="K15" s="34"/>
      <c r="L15" s="34"/>
      <c r="M15" s="34"/>
      <c r="N15" s="34"/>
      <c r="O15" s="34"/>
      <c r="P15" s="34"/>
    </row>
    <row r="16" spans="2:16">
      <c r="B16" s="47">
        <v>2020</v>
      </c>
      <c r="C16" s="47"/>
      <c r="D16" s="54">
        <v>985.15566222335588</v>
      </c>
      <c r="E16" s="54">
        <v>1170.2585354922246</v>
      </c>
      <c r="F16" s="54">
        <v>729.61853284131189</v>
      </c>
      <c r="G16" s="54">
        <v>412.00746765522553</v>
      </c>
      <c r="H16" s="54">
        <v>594.58594023052615</v>
      </c>
      <c r="I16" s="54">
        <v>1017.9672205936176</v>
      </c>
      <c r="K16" s="34"/>
      <c r="L16" s="34"/>
      <c r="M16" s="34"/>
      <c r="N16" s="34"/>
      <c r="O16" s="34"/>
      <c r="P16" s="34"/>
    </row>
    <row r="17" spans="2:16">
      <c r="B17" s="47">
        <v>2021</v>
      </c>
      <c r="C17" s="47"/>
      <c r="D17" s="54">
        <v>994.49352041913289</v>
      </c>
      <c r="E17" s="54">
        <v>1196.1689407339413</v>
      </c>
      <c r="F17" s="54">
        <v>743.0298793976076</v>
      </c>
      <c r="G17" s="54">
        <v>418.39681200287475</v>
      </c>
      <c r="H17" s="54">
        <v>605.74427593838902</v>
      </c>
      <c r="I17" s="54">
        <v>1039.5407091120405</v>
      </c>
      <c r="K17" s="34"/>
      <c r="L17" s="34"/>
      <c r="M17" s="34"/>
      <c r="N17" s="34"/>
      <c r="O17" s="34"/>
      <c r="P17" s="34"/>
    </row>
    <row r="18" spans="2:16">
      <c r="B18" s="47"/>
      <c r="C18" s="47"/>
      <c r="D18" s="54"/>
      <c r="E18" s="54"/>
      <c r="F18" s="54"/>
      <c r="G18" s="54"/>
      <c r="H18" s="54"/>
      <c r="I18" s="54"/>
      <c r="K18" s="34"/>
      <c r="L18" s="34"/>
      <c r="M18" s="34"/>
      <c r="N18" s="34"/>
      <c r="O18" s="34"/>
      <c r="P18" s="34"/>
    </row>
    <row r="19" spans="2:16">
      <c r="B19" s="47">
        <v>2022</v>
      </c>
      <c r="C19" s="47" t="s">
        <v>116</v>
      </c>
      <c r="D19" s="54">
        <v>1034.5387734085764</v>
      </c>
      <c r="E19" s="54">
        <v>1245.89709907786</v>
      </c>
      <c r="F19" s="54">
        <v>774.25833880903542</v>
      </c>
      <c r="G19" s="54">
        <v>436.60655564895768</v>
      </c>
      <c r="H19" s="54">
        <v>632.01411734152407</v>
      </c>
      <c r="I19" s="54">
        <v>1082.9811481063728</v>
      </c>
      <c r="K19" s="34"/>
      <c r="L19" s="34"/>
      <c r="M19" s="34"/>
      <c r="N19" s="34"/>
      <c r="O19" s="34"/>
      <c r="P19" s="34"/>
    </row>
    <row r="20" spans="2:16">
      <c r="B20" s="47"/>
      <c r="C20" s="47" t="s">
        <v>117</v>
      </c>
      <c r="D20" s="54">
        <v>1034.3143371824985</v>
      </c>
      <c r="E20" s="54">
        <v>1248.3639538219993</v>
      </c>
      <c r="F20" s="54">
        <v>775.28690134092778</v>
      </c>
      <c r="G20" s="54">
        <v>436.73075335161542</v>
      </c>
      <c r="H20" s="54">
        <v>633.33577292715017</v>
      </c>
      <c r="I20" s="54">
        <v>1085.0698188245644</v>
      </c>
      <c r="K20" s="34"/>
      <c r="L20" s="34"/>
      <c r="M20" s="34"/>
      <c r="N20" s="34"/>
      <c r="O20" s="34"/>
      <c r="P20" s="34"/>
    </row>
    <row r="21" spans="2:16">
      <c r="B21" s="47"/>
      <c r="C21" s="47" t="s">
        <v>118</v>
      </c>
      <c r="D21" s="54">
        <v>1034.57</v>
      </c>
      <c r="E21" s="54">
        <v>1250.3699999999999</v>
      </c>
      <c r="F21" s="54">
        <v>776</v>
      </c>
      <c r="G21" s="54">
        <v>436.93</v>
      </c>
      <c r="H21" s="54">
        <v>633.75</v>
      </c>
      <c r="I21" s="54">
        <v>1086.52</v>
      </c>
      <c r="K21" s="34"/>
      <c r="L21" s="34"/>
      <c r="M21" s="34"/>
      <c r="N21" s="34"/>
      <c r="O21" s="34"/>
      <c r="P21" s="34"/>
    </row>
    <row r="22" spans="2:16">
      <c r="B22" s="47"/>
      <c r="C22" s="47" t="s">
        <v>119</v>
      </c>
      <c r="D22" s="54">
        <v>1034.940127943054</v>
      </c>
      <c r="E22" s="54">
        <v>1251.5355452325248</v>
      </c>
      <c r="F22" s="54">
        <v>776.75179361770847</v>
      </c>
      <c r="G22" s="54">
        <v>437.30937629464518</v>
      </c>
      <c r="H22" s="54">
        <v>635.23630569223155</v>
      </c>
      <c r="I22" s="54">
        <v>1087.4750980441895</v>
      </c>
      <c r="K22" s="34"/>
      <c r="L22" s="34"/>
      <c r="M22" s="34"/>
      <c r="N22" s="34"/>
      <c r="O22" s="34"/>
      <c r="P22" s="34"/>
    </row>
    <row r="23" spans="2:16">
      <c r="B23" s="47"/>
      <c r="C23" s="47" t="s">
        <v>120</v>
      </c>
      <c r="D23" s="54">
        <v>1035.4477381186357</v>
      </c>
      <c r="E23" s="54">
        <v>1254.363449608682</v>
      </c>
      <c r="F23" s="54">
        <v>778.36660700005598</v>
      </c>
      <c r="G23" s="54">
        <v>438.55424812151142</v>
      </c>
      <c r="H23" s="54">
        <v>636.12356732394414</v>
      </c>
      <c r="I23" s="54">
        <v>1089.8640347178266</v>
      </c>
      <c r="K23" s="34"/>
      <c r="L23" s="34"/>
      <c r="M23" s="34"/>
      <c r="N23" s="34"/>
      <c r="O23" s="34"/>
      <c r="P23" s="34"/>
    </row>
    <row r="24" spans="2:16">
      <c r="B24" s="47"/>
      <c r="C24" s="47" t="s">
        <v>121</v>
      </c>
      <c r="D24" s="54">
        <v>1035.4326922333898</v>
      </c>
      <c r="E24" s="54">
        <v>1254.659992962467</v>
      </c>
      <c r="F24" s="54">
        <v>778.73156976420307</v>
      </c>
      <c r="G24" s="54">
        <v>438.46065987876386</v>
      </c>
      <c r="H24" s="54">
        <v>637.3812671394802</v>
      </c>
      <c r="I24" s="54">
        <v>1090.1761275045094</v>
      </c>
      <c r="K24" s="34"/>
      <c r="L24" s="34"/>
      <c r="M24" s="34"/>
      <c r="N24" s="34"/>
      <c r="O24" s="34"/>
      <c r="P24" s="34"/>
    </row>
    <row r="25" spans="2:16">
      <c r="B25" s="47"/>
      <c r="C25" s="47" t="s">
        <v>122</v>
      </c>
      <c r="D25" s="54">
        <v>1035.2775991407063</v>
      </c>
      <c r="E25" s="54">
        <v>1254.9502359584596</v>
      </c>
      <c r="F25" s="54">
        <v>779.06780339746581</v>
      </c>
      <c r="G25" s="54">
        <v>438.45061392980352</v>
      </c>
      <c r="H25" s="54">
        <v>638.3212017090176</v>
      </c>
      <c r="I25" s="54">
        <v>1090.4303000492937</v>
      </c>
      <c r="K25" s="34"/>
      <c r="L25" s="34"/>
      <c r="M25" s="34"/>
      <c r="N25" s="34"/>
      <c r="O25" s="34"/>
      <c r="P25" s="34"/>
    </row>
    <row r="26" spans="2:16">
      <c r="B26" s="47"/>
      <c r="C26" s="47" t="s">
        <v>123</v>
      </c>
      <c r="D26" s="54">
        <v>1035.0008636051366</v>
      </c>
      <c r="E26" s="54">
        <v>1255.9198739474584</v>
      </c>
      <c r="F26" s="54">
        <v>779.61688994765598</v>
      </c>
      <c r="G26" s="54">
        <v>438.55147650517819</v>
      </c>
      <c r="H26" s="54">
        <v>638.98956519784235</v>
      </c>
      <c r="I26" s="54">
        <v>1091.2846038568416</v>
      </c>
      <c r="K26" s="34"/>
      <c r="L26" s="34"/>
      <c r="M26" s="34"/>
      <c r="N26" s="34"/>
      <c r="O26" s="34"/>
      <c r="P26" s="34"/>
    </row>
    <row r="27" spans="2:16">
      <c r="B27" s="47"/>
      <c r="C27" s="47" t="s">
        <v>124</v>
      </c>
      <c r="D27" s="54">
        <v>1034.8584819655475</v>
      </c>
      <c r="E27" s="54">
        <v>1256.9648009340945</v>
      </c>
      <c r="F27" s="54">
        <v>780.17119941850956</v>
      </c>
      <c r="G27" s="54">
        <v>438.71411335671297</v>
      </c>
      <c r="H27" s="54">
        <v>639.75366570035305</v>
      </c>
      <c r="I27" s="54">
        <v>1092.180085681528</v>
      </c>
      <c r="K27" s="34"/>
      <c r="L27" s="34"/>
      <c r="M27" s="34"/>
      <c r="N27" s="34"/>
      <c r="O27" s="34"/>
      <c r="P27" s="34"/>
    </row>
    <row r="28" spans="2:16">
      <c r="B28" s="47"/>
      <c r="C28" s="47" t="s">
        <v>125</v>
      </c>
      <c r="D28" s="54">
        <v>1034.8476349459447</v>
      </c>
      <c r="E28" s="54">
        <v>1257.8990567433138</v>
      </c>
      <c r="F28" s="54">
        <v>780.63862700162815</v>
      </c>
      <c r="G28" s="54">
        <v>439.07026685697889</v>
      </c>
      <c r="H28" s="54">
        <v>640.70203010897694</v>
      </c>
      <c r="I28" s="54">
        <v>1093.1251600176033</v>
      </c>
      <c r="K28" s="34"/>
      <c r="L28" s="34"/>
      <c r="M28" s="34"/>
      <c r="N28" s="34"/>
      <c r="O28" s="34"/>
      <c r="P28" s="34"/>
    </row>
    <row r="29" spans="2:16">
      <c r="B29" s="47"/>
      <c r="C29" s="47" t="s">
        <v>126</v>
      </c>
      <c r="D29" s="54">
        <v>1034.6222322339643</v>
      </c>
      <c r="E29" s="54">
        <v>1258.8438483217346</v>
      </c>
      <c r="F29" s="54">
        <v>781.16225962492138</v>
      </c>
      <c r="G29" s="54">
        <v>439.20214140400003</v>
      </c>
      <c r="H29" s="54">
        <v>641.18854595151731</v>
      </c>
      <c r="I29" s="54">
        <v>1094.0203239873858</v>
      </c>
      <c r="K29" s="34"/>
      <c r="L29" s="34"/>
      <c r="M29" s="34"/>
      <c r="N29" s="34"/>
      <c r="O29" s="34"/>
      <c r="P29" s="34"/>
    </row>
    <row r="30" spans="2:16">
      <c r="B30" s="47"/>
      <c r="C30" s="47" t="s">
        <v>127</v>
      </c>
      <c r="D30" s="54">
        <v>1034.5234121444848</v>
      </c>
      <c r="E30" s="54">
        <v>1259.7914754287194</v>
      </c>
      <c r="F30" s="54">
        <v>781.67282214771876</v>
      </c>
      <c r="G30" s="54">
        <v>439.43259701562505</v>
      </c>
      <c r="H30" s="54">
        <v>641.53475576571395</v>
      </c>
      <c r="I30" s="54">
        <v>1094.865068312276</v>
      </c>
      <c r="K30" s="34"/>
      <c r="L30" s="34"/>
      <c r="M30" s="34"/>
      <c r="N30" s="34"/>
      <c r="O30" s="34"/>
      <c r="P30" s="34"/>
    </row>
    <row r="31" spans="2:16">
      <c r="B31" s="47">
        <v>2023</v>
      </c>
      <c r="C31" s="50" t="s">
        <v>116</v>
      </c>
      <c r="D31" s="58">
        <v>1120.6774392709985</v>
      </c>
      <c r="E31" s="58">
        <v>1368.3085929669633</v>
      </c>
      <c r="F31" s="58">
        <v>848.05941594283422</v>
      </c>
      <c r="G31" s="58">
        <v>476.90196586940607</v>
      </c>
      <c r="H31" s="58">
        <v>696.31266299500544</v>
      </c>
      <c r="I31" s="58">
        <v>1189.1231293089957</v>
      </c>
      <c r="K31" s="34"/>
      <c r="L31" s="34"/>
      <c r="M31" s="34"/>
      <c r="N31" s="34"/>
      <c r="O31" s="34"/>
      <c r="P31" s="34"/>
    </row>
    <row r="32" spans="2:16">
      <c r="B32" s="47"/>
      <c r="C32" s="47" t="s">
        <v>117</v>
      </c>
      <c r="D32" s="54"/>
      <c r="E32" s="54"/>
      <c r="F32" s="54"/>
      <c r="G32" s="54"/>
      <c r="H32" s="54"/>
      <c r="I32" s="54"/>
      <c r="K32" s="34"/>
      <c r="L32" s="34"/>
      <c r="M32" s="34"/>
      <c r="N32" s="34"/>
      <c r="O32" s="34"/>
      <c r="P32" s="34"/>
    </row>
    <row r="33" spans="2:42">
      <c r="B33" s="47"/>
      <c r="C33" s="47" t="s">
        <v>118</v>
      </c>
      <c r="D33" s="54"/>
      <c r="E33" s="54"/>
      <c r="F33" s="54"/>
      <c r="G33" s="54"/>
      <c r="H33" s="54"/>
      <c r="I33" s="54"/>
      <c r="K33" s="34"/>
      <c r="L33" s="34"/>
      <c r="M33" s="34"/>
      <c r="N33" s="34"/>
      <c r="O33" s="34"/>
      <c r="P33" s="34"/>
    </row>
    <row r="34" spans="2:42">
      <c r="B34" s="47"/>
      <c r="C34" s="47" t="s">
        <v>119</v>
      </c>
      <c r="D34" s="54"/>
      <c r="E34" s="54"/>
      <c r="F34" s="54"/>
      <c r="G34" s="54"/>
      <c r="H34" s="54"/>
      <c r="I34" s="54"/>
      <c r="K34" s="34"/>
      <c r="L34" s="34"/>
      <c r="M34" s="34"/>
      <c r="N34" s="34"/>
      <c r="O34" s="34"/>
      <c r="P34" s="34"/>
    </row>
    <row r="35" spans="2:42">
      <c r="B35" s="47"/>
      <c r="C35" s="47" t="s">
        <v>120</v>
      </c>
      <c r="D35" s="54"/>
      <c r="E35" s="54"/>
      <c r="F35" s="54"/>
      <c r="G35" s="54"/>
      <c r="H35" s="54"/>
      <c r="I35" s="54"/>
      <c r="K35" s="34"/>
      <c r="L35" s="34"/>
      <c r="M35" s="34"/>
      <c r="N35" s="34"/>
      <c r="O35" s="34"/>
      <c r="P35" s="34"/>
    </row>
    <row r="36" spans="2:42">
      <c r="B36" s="47"/>
      <c r="C36" s="47" t="s">
        <v>121</v>
      </c>
      <c r="D36" s="54"/>
      <c r="E36" s="54"/>
      <c r="F36" s="54"/>
      <c r="G36" s="54"/>
      <c r="H36" s="54"/>
      <c r="I36" s="54"/>
      <c r="K36" s="34"/>
      <c r="L36" s="34"/>
      <c r="M36" s="34"/>
      <c r="N36" s="34"/>
      <c r="O36" s="34"/>
      <c r="P36" s="34"/>
    </row>
    <row r="37" spans="2:42">
      <c r="B37" s="47"/>
      <c r="C37" s="47" t="s">
        <v>122</v>
      </c>
      <c r="D37" s="54"/>
      <c r="E37" s="54"/>
      <c r="F37" s="54"/>
      <c r="G37" s="54"/>
      <c r="H37" s="54"/>
      <c r="I37" s="54"/>
      <c r="K37" s="34"/>
      <c r="L37" s="34"/>
      <c r="M37" s="34"/>
      <c r="N37" s="34"/>
      <c r="O37" s="34"/>
      <c r="P37" s="34"/>
    </row>
    <row r="38" spans="2:42">
      <c r="B38" s="47"/>
      <c r="C38" s="47" t="s">
        <v>123</v>
      </c>
      <c r="D38" s="54"/>
      <c r="E38" s="54"/>
      <c r="F38" s="54"/>
      <c r="G38" s="54"/>
      <c r="H38" s="54"/>
      <c r="I38" s="54"/>
      <c r="K38" s="34"/>
      <c r="L38" s="34"/>
      <c r="M38" s="34"/>
      <c r="N38" s="34"/>
      <c r="O38" s="34"/>
      <c r="P38" s="34"/>
    </row>
    <row r="39" spans="2:42">
      <c r="B39" s="47"/>
      <c r="C39" s="47" t="s">
        <v>124</v>
      </c>
      <c r="D39" s="54"/>
      <c r="E39" s="54"/>
      <c r="F39" s="54"/>
      <c r="G39" s="54"/>
      <c r="H39" s="54"/>
      <c r="I39" s="54"/>
      <c r="K39" s="34"/>
      <c r="L39" s="34"/>
      <c r="M39" s="34"/>
      <c r="N39" s="34"/>
      <c r="O39" s="34"/>
      <c r="P39" s="34"/>
    </row>
    <row r="40" spans="2:42">
      <c r="B40" s="47"/>
      <c r="C40" s="47" t="s">
        <v>125</v>
      </c>
      <c r="D40" s="54"/>
      <c r="E40" s="54"/>
      <c r="F40" s="54"/>
      <c r="G40" s="54"/>
      <c r="H40" s="54"/>
      <c r="I40" s="54"/>
      <c r="K40" s="34"/>
      <c r="L40" s="34"/>
      <c r="M40" s="34"/>
      <c r="N40" s="34"/>
      <c r="O40" s="34"/>
      <c r="P40" s="34"/>
    </row>
    <row r="41" spans="2:42">
      <c r="B41" s="53"/>
      <c r="C41" s="47" t="s">
        <v>126</v>
      </c>
      <c r="D41" s="54"/>
      <c r="E41" s="54"/>
      <c r="F41" s="54"/>
      <c r="G41" s="54"/>
      <c r="H41" s="54"/>
      <c r="I41" s="54"/>
      <c r="K41" s="34"/>
      <c r="L41" s="34"/>
      <c r="M41" s="34"/>
      <c r="N41" s="34"/>
      <c r="O41" s="34"/>
      <c r="P41" s="34"/>
    </row>
    <row r="42" spans="2:42">
      <c r="B42" s="53"/>
      <c r="C42" s="47" t="s">
        <v>127</v>
      </c>
      <c r="D42" s="54"/>
      <c r="E42" s="54"/>
      <c r="F42" s="54"/>
      <c r="G42" s="54"/>
      <c r="H42" s="54"/>
      <c r="I42" s="54"/>
      <c r="K42" s="34"/>
      <c r="L42" s="236"/>
      <c r="M42" s="236"/>
      <c r="N42" s="236"/>
      <c r="O42" s="236"/>
      <c r="P42" s="236"/>
      <c r="Q42" s="236"/>
    </row>
    <row r="43" spans="2:42">
      <c r="B43" s="53"/>
      <c r="C43" s="47"/>
      <c r="D43" s="60"/>
      <c r="E43" s="60"/>
      <c r="F43" s="60"/>
      <c r="G43" s="60"/>
      <c r="H43" s="60"/>
      <c r="I43" s="60"/>
      <c r="K43" s="34"/>
      <c r="L43" s="34"/>
      <c r="M43" s="34"/>
      <c r="N43" s="34"/>
      <c r="O43" s="34"/>
      <c r="P43" s="34"/>
    </row>
    <row r="44" spans="2:42">
      <c r="B44" s="47"/>
      <c r="C44" s="47"/>
      <c r="D44" s="58" t="s">
        <v>129</v>
      </c>
      <c r="E44" s="54"/>
      <c r="F44" s="54"/>
      <c r="G44" s="54"/>
      <c r="H44" s="54"/>
      <c r="I44" s="54"/>
      <c r="K44" s="34"/>
      <c r="L44" s="34"/>
      <c r="M44" s="34"/>
      <c r="N44" s="34"/>
      <c r="O44" s="34"/>
      <c r="P44" s="34"/>
    </row>
    <row r="45" spans="2:42">
      <c r="B45" s="47">
        <v>2010</v>
      </c>
      <c r="C45" s="47"/>
      <c r="D45" s="54">
        <v>2.1742639544057196</v>
      </c>
      <c r="E45" s="54">
        <v>3.5854194921367322</v>
      </c>
      <c r="F45" s="54">
        <v>3.2084438878145383</v>
      </c>
      <c r="G45" s="54">
        <v>2.8985024455060904</v>
      </c>
      <c r="H45" s="54">
        <v>2.8228685702079925</v>
      </c>
      <c r="I45" s="54">
        <v>3.4175092207132662</v>
      </c>
      <c r="K45" s="34"/>
      <c r="L45" s="34"/>
      <c r="M45" s="34"/>
      <c r="N45" s="34"/>
      <c r="O45" s="34"/>
      <c r="P45" s="34"/>
    </row>
    <row r="46" spans="2:42">
      <c r="B46" s="47">
        <v>2011</v>
      </c>
      <c r="C46" s="47"/>
      <c r="D46" s="54">
        <v>2.2479446059370467</v>
      </c>
      <c r="E46" s="54">
        <v>3.4387158957957631</v>
      </c>
      <c r="F46" s="54">
        <v>2.541844004498639</v>
      </c>
      <c r="G46" s="54">
        <v>2.636166722126454</v>
      </c>
      <c r="H46" s="54">
        <v>2.5075464158243799</v>
      </c>
      <c r="I46" s="54">
        <v>3.1842859878493002</v>
      </c>
      <c r="K46" s="34"/>
      <c r="L46" s="34"/>
      <c r="M46" s="34"/>
      <c r="N46" s="34"/>
      <c r="O46" s="34"/>
      <c r="P46" s="34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</row>
    <row r="47" spans="2:42">
      <c r="B47" s="47">
        <v>2012</v>
      </c>
      <c r="C47" s="47"/>
      <c r="D47" s="55">
        <v>2.0332525532994916</v>
      </c>
      <c r="E47" s="55">
        <v>3.5042459164357442</v>
      </c>
      <c r="F47" s="55">
        <v>2.5728324726469909</v>
      </c>
      <c r="G47" s="55">
        <v>1.3766870777958573</v>
      </c>
      <c r="H47" s="55">
        <v>3.0746674592396994</v>
      </c>
      <c r="I47" s="55">
        <v>3.1339970747441104</v>
      </c>
      <c r="K47" s="34"/>
      <c r="L47" s="34"/>
      <c r="M47" s="34"/>
      <c r="N47" s="34"/>
      <c r="O47" s="34"/>
      <c r="P47" s="34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</row>
    <row r="48" spans="2:42">
      <c r="B48" s="47">
        <v>2013</v>
      </c>
      <c r="C48" s="47"/>
      <c r="D48" s="54">
        <v>2.1785494471202815</v>
      </c>
      <c r="E48" s="54">
        <v>3.3566967647270074</v>
      </c>
      <c r="F48" s="54">
        <v>2.6308729774710882</v>
      </c>
      <c r="G48" s="54">
        <v>1.1983036603954389</v>
      </c>
      <c r="H48" s="54">
        <v>3.1919073016283939</v>
      </c>
      <c r="I48" s="54">
        <v>3.0773566068296843</v>
      </c>
      <c r="K48" s="34"/>
      <c r="L48" s="34"/>
      <c r="M48" s="34"/>
      <c r="N48" s="34"/>
      <c r="O48" s="34"/>
      <c r="P48" s="34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</row>
    <row r="49" spans="2:16">
      <c r="B49" s="47">
        <v>2014</v>
      </c>
      <c r="C49" s="47"/>
      <c r="D49" s="54">
        <v>0.86997773371475517</v>
      </c>
      <c r="E49" s="54">
        <v>2.0463949710716189</v>
      </c>
      <c r="F49" s="54">
        <v>1.0264864773547711</v>
      </c>
      <c r="G49" s="54">
        <v>-0.45326402990586434</v>
      </c>
      <c r="H49" s="54">
        <v>1.4067500954664913</v>
      </c>
      <c r="I49" s="54">
        <v>1.6853855129929318</v>
      </c>
      <c r="K49" s="34"/>
      <c r="L49" s="34"/>
      <c r="M49" s="34"/>
      <c r="N49" s="34"/>
      <c r="O49" s="34"/>
      <c r="P49" s="34"/>
    </row>
    <row r="50" spans="2:16">
      <c r="B50" s="47">
        <v>2015</v>
      </c>
      <c r="C50" s="47"/>
      <c r="D50" s="54">
        <v>0.74839855482207174</v>
      </c>
      <c r="E50" s="54">
        <v>2.1679789922961712</v>
      </c>
      <c r="F50" s="54">
        <v>1.0569692881672532</v>
      </c>
      <c r="G50" s="54">
        <v>1.0668938684582185</v>
      </c>
      <c r="H50" s="54">
        <v>1.8961949950916823</v>
      </c>
      <c r="I50" s="54">
        <v>1.8941346863832864</v>
      </c>
      <c r="K50" s="34"/>
      <c r="L50" s="34"/>
      <c r="M50" s="34"/>
      <c r="N50" s="34"/>
      <c r="O50" s="34"/>
      <c r="P50" s="34"/>
    </row>
    <row r="51" spans="2:16">
      <c r="B51" s="47">
        <v>2016</v>
      </c>
      <c r="C51" s="47"/>
      <c r="D51" s="54">
        <v>0.70090235508939447</v>
      </c>
      <c r="E51" s="54">
        <v>2.0678201807531771</v>
      </c>
      <c r="F51" s="54">
        <v>1.2888933212321652</v>
      </c>
      <c r="G51" s="54">
        <v>1.2068441835092036</v>
      </c>
      <c r="H51" s="54">
        <v>1.5437279000681814</v>
      </c>
      <c r="I51" s="54">
        <v>1.9160203176220136</v>
      </c>
      <c r="K51" s="34"/>
      <c r="L51" s="34"/>
      <c r="M51" s="34"/>
      <c r="N51" s="34"/>
      <c r="O51" s="34"/>
      <c r="P51" s="34"/>
    </row>
    <row r="52" spans="2:16">
      <c r="B52" s="47">
        <v>2017</v>
      </c>
      <c r="C52" s="47"/>
      <c r="D52" s="54">
        <v>0.58889137491855426</v>
      </c>
      <c r="E52" s="54">
        <v>1.9207353033274588</v>
      </c>
      <c r="F52" s="54">
        <v>1.2948805188622181</v>
      </c>
      <c r="G52" s="54">
        <v>1.231930917614954</v>
      </c>
      <c r="H52" s="54">
        <v>1.8466302848462846</v>
      </c>
      <c r="I52" s="54">
        <v>1.8262499388099984</v>
      </c>
      <c r="K52" s="34"/>
      <c r="L52" s="34"/>
      <c r="M52" s="34"/>
      <c r="N52" s="34"/>
      <c r="O52" s="34"/>
      <c r="P52" s="34"/>
    </row>
    <row r="53" spans="2:16">
      <c r="B53" s="47">
        <v>2018</v>
      </c>
      <c r="C53" s="47"/>
      <c r="D53" s="54">
        <v>1.7911768704562014</v>
      </c>
      <c r="E53" s="54">
        <v>3.4061196333973198</v>
      </c>
      <c r="F53" s="54">
        <v>4.8935021934644274</v>
      </c>
      <c r="G53" s="54">
        <v>3.2391293304118607</v>
      </c>
      <c r="H53" s="54">
        <v>3.7169989295475103</v>
      </c>
      <c r="I53" s="54">
        <v>3.6805872429081399</v>
      </c>
      <c r="K53" s="34"/>
      <c r="L53" s="34"/>
      <c r="M53" s="34"/>
      <c r="N53" s="34"/>
      <c r="O53" s="34"/>
      <c r="P53" s="34"/>
    </row>
    <row r="54" spans="2:16">
      <c r="B54" s="47">
        <v>2019</v>
      </c>
      <c r="C54" s="47"/>
      <c r="D54" s="54">
        <v>2.5664763278633762</v>
      </c>
      <c r="E54" s="54">
        <v>3.2563740748494663</v>
      </c>
      <c r="F54" s="54">
        <v>4.995514762415465</v>
      </c>
      <c r="G54" s="54">
        <v>3.0866877454988728</v>
      </c>
      <c r="H54" s="54">
        <v>3.7322611955504126</v>
      </c>
      <c r="I54" s="54">
        <v>3.6188596279576268</v>
      </c>
      <c r="K54" s="34"/>
      <c r="L54" s="34"/>
      <c r="M54" s="34"/>
      <c r="N54" s="34"/>
      <c r="O54" s="34"/>
      <c r="P54" s="34"/>
    </row>
    <row r="55" spans="2:16">
      <c r="B55" s="47">
        <v>2020</v>
      </c>
      <c r="C55" s="47"/>
      <c r="D55" s="54">
        <v>0.69012849628857786</v>
      </c>
      <c r="E55" s="54">
        <v>2.3354869023602731</v>
      </c>
      <c r="F55" s="54">
        <v>2.0479606667086703</v>
      </c>
      <c r="G55" s="54">
        <v>1.5937314978782924</v>
      </c>
      <c r="H55" s="54">
        <v>2.6466986999275077</v>
      </c>
      <c r="I55" s="54">
        <v>2.2303987653552682</v>
      </c>
      <c r="K55" s="34"/>
      <c r="L55" s="34"/>
      <c r="M55" s="34"/>
      <c r="N55" s="34"/>
      <c r="O55" s="34"/>
      <c r="P55" s="34"/>
    </row>
    <row r="56" spans="2:16">
      <c r="B56" s="47">
        <v>2021</v>
      </c>
      <c r="C56" s="47"/>
      <c r="D56" s="54">
        <v>0.94785611592616004</v>
      </c>
      <c r="E56" s="54">
        <v>2.2140753052331652</v>
      </c>
      <c r="F56" s="54">
        <v>1.8381312908909653</v>
      </c>
      <c r="G56" s="54">
        <v>1.5507836263288111</v>
      </c>
      <c r="H56" s="54">
        <v>1.876656502092322</v>
      </c>
      <c r="I56" s="54">
        <v>2.1192714344812069</v>
      </c>
      <c r="K56" s="34"/>
      <c r="L56" s="34"/>
      <c r="M56" s="34"/>
      <c r="N56" s="34"/>
      <c r="O56" s="34"/>
      <c r="P56" s="34"/>
    </row>
    <row r="57" spans="2:16">
      <c r="B57" s="47"/>
      <c r="C57" s="47"/>
      <c r="D57" s="54"/>
      <c r="E57" s="54"/>
      <c r="F57" s="54"/>
      <c r="G57" s="54"/>
      <c r="H57" s="54"/>
      <c r="I57" s="54"/>
      <c r="K57" s="34"/>
      <c r="L57" s="34"/>
      <c r="M57" s="34"/>
      <c r="N57" s="34"/>
      <c r="O57" s="34"/>
      <c r="P57" s="34"/>
    </row>
    <row r="58" spans="2:16">
      <c r="B58" s="47">
        <v>2022</v>
      </c>
      <c r="C58" s="47" t="s">
        <v>116</v>
      </c>
      <c r="D58" s="54">
        <v>4.1069955789462931</v>
      </c>
      <c r="E58" s="54">
        <v>5.3997421323421557</v>
      </c>
      <c r="F58" s="54">
        <v>5.1050116550170221</v>
      </c>
      <c r="G58" s="54">
        <v>4.96014603420869</v>
      </c>
      <c r="H58" s="54">
        <v>5.2063002904800815</v>
      </c>
      <c r="I58" s="54">
        <v>5.3289225436661258</v>
      </c>
      <c r="K58" s="34"/>
      <c r="L58" s="34"/>
      <c r="M58" s="34"/>
      <c r="N58" s="34"/>
      <c r="O58" s="34"/>
      <c r="P58" s="34"/>
    </row>
    <row r="59" spans="2:16">
      <c r="B59" s="47"/>
      <c r="C59" s="47" t="s">
        <v>117</v>
      </c>
      <c r="D59" s="54">
        <v>4.0897774314631707</v>
      </c>
      <c r="E59" s="54">
        <v>5.4129559884063205</v>
      </c>
      <c r="F59" s="54">
        <v>5.1155959703903298</v>
      </c>
      <c r="G59" s="54">
        <v>4.984109432550321</v>
      </c>
      <c r="H59" s="54">
        <v>5.2656740743983965</v>
      </c>
      <c r="I59" s="54">
        <v>5.3564606442083385</v>
      </c>
      <c r="K59" s="34"/>
      <c r="L59" s="34"/>
      <c r="M59" s="34"/>
      <c r="N59" s="34"/>
      <c r="O59" s="34"/>
      <c r="P59" s="34"/>
    </row>
    <row r="60" spans="2:16">
      <c r="B60" s="47"/>
      <c r="C60" s="47" t="s">
        <v>118</v>
      </c>
      <c r="D60" s="54">
        <v>4.1100000000000003</v>
      </c>
      <c r="E60" s="54">
        <v>5.44</v>
      </c>
      <c r="F60" s="54">
        <v>5.12</v>
      </c>
      <c r="G60" s="54">
        <v>5.03</v>
      </c>
      <c r="H60" s="54">
        <v>5.24</v>
      </c>
      <c r="I60" s="54">
        <v>5.39</v>
      </c>
      <c r="K60" s="34"/>
      <c r="L60" s="34"/>
      <c r="M60" s="34"/>
      <c r="N60" s="34"/>
      <c r="O60" s="34"/>
      <c r="P60" s="34"/>
    </row>
    <row r="61" spans="2:16">
      <c r="B61" s="47"/>
      <c r="C61" s="47" t="s">
        <v>119</v>
      </c>
      <c r="D61" s="54">
        <v>4.1466229302114632</v>
      </c>
      <c r="E61" s="54">
        <v>5.4485063148840052</v>
      </c>
      <c r="F61" s="54">
        <v>5.1567584806152755</v>
      </c>
      <c r="G61" s="54">
        <v>5.0581033423390265</v>
      </c>
      <c r="H61" s="54">
        <v>5.4854889376120264</v>
      </c>
      <c r="I61" s="54">
        <v>5.4146523659300838</v>
      </c>
      <c r="K61" s="34"/>
      <c r="L61" s="34"/>
      <c r="M61" s="34"/>
      <c r="N61" s="34"/>
      <c r="O61" s="34"/>
      <c r="P61" s="34"/>
    </row>
    <row r="62" spans="2:16">
      <c r="B62" s="47"/>
      <c r="C62" s="47" t="s">
        <v>120</v>
      </c>
      <c r="D62" s="54">
        <v>4.1878099185130635</v>
      </c>
      <c r="E62" s="54">
        <v>5.6041884883227144</v>
      </c>
      <c r="F62" s="54">
        <v>5.2993052399705531</v>
      </c>
      <c r="G62" s="54">
        <v>5.2976743977102725</v>
      </c>
      <c r="H62" s="54">
        <v>5.5399120761751464</v>
      </c>
      <c r="I62" s="54">
        <v>5.5730125335116565</v>
      </c>
      <c r="K62" s="34"/>
      <c r="L62" s="34"/>
      <c r="M62" s="34"/>
      <c r="N62" s="34"/>
      <c r="O62" s="34"/>
      <c r="P62" s="34"/>
    </row>
    <row r="63" spans="2:16">
      <c r="B63" s="47"/>
      <c r="C63" s="47" t="s">
        <v>121</v>
      </c>
      <c r="D63" s="54">
        <v>4.1892735699199379</v>
      </c>
      <c r="E63" s="54">
        <v>5.5454519637650801</v>
      </c>
      <c r="F63" s="54">
        <v>5.2820910345123595</v>
      </c>
      <c r="G63" s="54">
        <v>5.2332214830268953</v>
      </c>
      <c r="H63" s="54">
        <v>5.7960446170284952</v>
      </c>
      <c r="I63" s="54">
        <v>5.5314358155461596</v>
      </c>
      <c r="K63" s="34"/>
      <c r="L63" s="34"/>
      <c r="M63" s="34"/>
      <c r="N63" s="34"/>
      <c r="O63" s="34"/>
      <c r="P63" s="34"/>
    </row>
    <row r="64" spans="2:16">
      <c r="B64" s="47"/>
      <c r="C64" s="47" t="s">
        <v>122</v>
      </c>
      <c r="D64" s="54">
        <v>4.155142313138116</v>
      </c>
      <c r="E64" s="54">
        <v>5.4814509920470211</v>
      </c>
      <c r="F64" s="54">
        <v>5.2523794771834442</v>
      </c>
      <c r="G64" s="54">
        <v>5.1805743368872559</v>
      </c>
      <c r="H64" s="54">
        <v>5.8134960083885856</v>
      </c>
      <c r="I64" s="54">
        <v>5.4716981975670764</v>
      </c>
      <c r="K64" s="34"/>
      <c r="L64" s="34"/>
      <c r="M64" s="34"/>
      <c r="N64" s="34"/>
      <c r="O64" s="34"/>
      <c r="P64" s="34"/>
    </row>
    <row r="65" spans="2:16">
      <c r="B65" s="47"/>
      <c r="C65" s="47" t="s">
        <v>123</v>
      </c>
      <c r="D65" s="54">
        <v>4.0946784913783896</v>
      </c>
      <c r="E65" s="54">
        <v>5.3392090481266363</v>
      </c>
      <c r="F65" s="54">
        <v>5.1620456213118837</v>
      </c>
      <c r="G65" s="54">
        <v>4.9835602837546844</v>
      </c>
      <c r="H65" s="54">
        <v>5.8272299217630996</v>
      </c>
      <c r="I65" s="54">
        <v>5.3385792484654138</v>
      </c>
      <c r="K65" s="34"/>
      <c r="L65" s="34"/>
      <c r="M65" s="34"/>
      <c r="N65" s="34"/>
      <c r="O65" s="34"/>
      <c r="P65" s="34"/>
    </row>
    <row r="66" spans="2:16">
      <c r="B66" s="47"/>
      <c r="C66" s="47" t="s">
        <v>124</v>
      </c>
      <c r="D66" s="54">
        <v>4.1082928908597438</v>
      </c>
      <c r="E66" s="54">
        <v>5.3546090860634443</v>
      </c>
      <c r="F66" s="54">
        <v>5.1967430046282903</v>
      </c>
      <c r="G66" s="54">
        <v>5.0024786992763692</v>
      </c>
      <c r="H66" s="54">
        <v>5.926870014538288</v>
      </c>
      <c r="I66" s="54">
        <v>5.3524454013095912</v>
      </c>
      <c r="K66" s="34"/>
      <c r="L66" s="34"/>
      <c r="M66" s="34"/>
      <c r="N66" s="34"/>
      <c r="O66" s="34"/>
      <c r="P66" s="34"/>
    </row>
    <row r="67" spans="2:16">
      <c r="B67" s="47"/>
      <c r="C67" s="47" t="s">
        <v>125</v>
      </c>
      <c r="D67" s="54">
        <v>4.0921705836553857</v>
      </c>
      <c r="E67" s="54">
        <v>5.3680230865716938</v>
      </c>
      <c r="F67" s="54">
        <v>5.2174308837139138</v>
      </c>
      <c r="G67" s="54">
        <v>5.0141197652478153</v>
      </c>
      <c r="H67" s="54">
        <v>5.9883103923068504</v>
      </c>
      <c r="I67" s="54">
        <v>5.3638043536662572</v>
      </c>
      <c r="K67" s="34"/>
      <c r="L67" s="34"/>
      <c r="M67" s="34"/>
      <c r="N67" s="34"/>
      <c r="O67" s="34"/>
      <c r="P67" s="34"/>
    </row>
    <row r="68" spans="2:16">
      <c r="B68" s="47"/>
      <c r="C68" s="47" t="s">
        <v>126</v>
      </c>
      <c r="D68" s="54">
        <v>4.0755945600322363</v>
      </c>
      <c r="E68" s="54">
        <v>5.34743175579806</v>
      </c>
      <c r="F68" s="54">
        <v>5.2282320447800457</v>
      </c>
      <c r="G68" s="54">
        <v>4.9757936649561962</v>
      </c>
      <c r="H68" s="54">
        <v>5.9934290170734261</v>
      </c>
      <c r="I68" s="54">
        <v>5.3468869113420858</v>
      </c>
      <c r="K68" s="34"/>
      <c r="L68" s="34"/>
      <c r="M68" s="34"/>
      <c r="N68" s="34"/>
      <c r="O68" s="34"/>
      <c r="P68" s="34"/>
    </row>
    <row r="69" spans="2:16">
      <c r="B69" s="47"/>
      <c r="C69" s="47" t="s">
        <v>127</v>
      </c>
      <c r="D69" s="54">
        <v>4.0251535986359332</v>
      </c>
      <c r="E69" s="54">
        <v>5.3188586100338719</v>
      </c>
      <c r="F69" s="54">
        <v>5.2007252765447154</v>
      </c>
      <c r="G69" s="54">
        <v>5.0277115908344383</v>
      </c>
      <c r="H69" s="54">
        <v>5.9085130886098902</v>
      </c>
      <c r="I69" s="54">
        <v>5.322000256006576</v>
      </c>
      <c r="K69" s="34"/>
      <c r="L69" s="34"/>
      <c r="M69" s="34"/>
      <c r="N69" s="34"/>
      <c r="O69" s="34"/>
      <c r="P69" s="34"/>
    </row>
    <row r="70" spans="2:16">
      <c r="B70" s="47">
        <v>2023</v>
      </c>
      <c r="C70" s="50" t="s">
        <v>116</v>
      </c>
      <c r="D70" s="58">
        <v>8.3262868513486854</v>
      </c>
      <c r="E70" s="58">
        <v>9.8251688666507917</v>
      </c>
      <c r="F70" s="58">
        <v>9.5318414325791689</v>
      </c>
      <c r="G70" s="58">
        <v>9.2292270235279972</v>
      </c>
      <c r="H70" s="58">
        <v>10.173593261483438</v>
      </c>
      <c r="I70" s="58">
        <v>9.8009075585679071</v>
      </c>
      <c r="K70" s="34"/>
      <c r="L70" s="34"/>
      <c r="M70" s="34"/>
      <c r="N70" s="34"/>
      <c r="O70" s="34"/>
      <c r="P70" s="34"/>
    </row>
    <row r="71" spans="2:16">
      <c r="B71" s="47"/>
      <c r="C71" s="47" t="s">
        <v>117</v>
      </c>
      <c r="D71" s="54"/>
      <c r="E71" s="54"/>
      <c r="F71" s="54"/>
      <c r="G71" s="54"/>
      <c r="H71" s="54"/>
      <c r="I71" s="54"/>
      <c r="K71" s="34"/>
      <c r="L71" s="34"/>
      <c r="M71" s="34"/>
      <c r="N71" s="34"/>
      <c r="O71" s="34"/>
      <c r="P71" s="34"/>
    </row>
    <row r="72" spans="2:16">
      <c r="B72" s="47"/>
      <c r="C72" s="47" t="s">
        <v>118</v>
      </c>
      <c r="D72" s="54"/>
      <c r="E72" s="54"/>
      <c r="F72" s="54"/>
      <c r="G72" s="54"/>
      <c r="H72" s="54"/>
      <c r="I72" s="54"/>
      <c r="K72" s="34"/>
      <c r="L72" s="34"/>
      <c r="M72" s="34"/>
      <c r="N72" s="34"/>
      <c r="O72" s="34"/>
      <c r="P72" s="34"/>
    </row>
    <row r="73" spans="2:16">
      <c r="B73" s="47"/>
      <c r="C73" s="47" t="s">
        <v>119</v>
      </c>
      <c r="D73" s="54"/>
      <c r="E73" s="54"/>
      <c r="F73" s="54"/>
      <c r="G73" s="54"/>
      <c r="H73" s="54"/>
      <c r="I73" s="54"/>
      <c r="K73" s="34"/>
      <c r="L73" s="34"/>
      <c r="M73" s="34"/>
      <c r="N73" s="34"/>
      <c r="O73" s="34"/>
      <c r="P73" s="34"/>
    </row>
    <row r="74" spans="2:16">
      <c r="B74" s="47"/>
      <c r="C74" s="47" t="s">
        <v>120</v>
      </c>
      <c r="D74" s="54"/>
      <c r="E74" s="54"/>
      <c r="F74" s="54"/>
      <c r="G74" s="54"/>
      <c r="H74" s="54"/>
      <c r="I74" s="54"/>
      <c r="K74" s="34"/>
      <c r="L74" s="34"/>
      <c r="M74" s="34"/>
      <c r="N74" s="34"/>
      <c r="O74" s="34"/>
      <c r="P74" s="34"/>
    </row>
    <row r="75" spans="2:16">
      <c r="B75" s="47"/>
      <c r="C75" s="47" t="s">
        <v>121</v>
      </c>
      <c r="D75" s="54"/>
      <c r="E75" s="54"/>
      <c r="F75" s="54"/>
      <c r="G75" s="54"/>
      <c r="H75" s="54"/>
      <c r="I75" s="54"/>
      <c r="K75" s="34"/>
      <c r="L75" s="34"/>
      <c r="M75" s="34"/>
      <c r="N75" s="34"/>
      <c r="O75" s="34"/>
      <c r="P75" s="34"/>
    </row>
    <row r="76" spans="2:16">
      <c r="B76" s="47"/>
      <c r="C76" s="47" t="s">
        <v>122</v>
      </c>
      <c r="D76" s="54"/>
      <c r="E76" s="54"/>
      <c r="F76" s="54"/>
      <c r="G76" s="54"/>
      <c r="H76" s="54"/>
      <c r="I76" s="54"/>
      <c r="K76" s="34"/>
      <c r="L76" s="34"/>
      <c r="M76" s="34"/>
      <c r="N76" s="34"/>
      <c r="O76" s="34"/>
      <c r="P76" s="34"/>
    </row>
    <row r="77" spans="2:16">
      <c r="B77" s="47"/>
      <c r="C77" s="47" t="s">
        <v>123</v>
      </c>
      <c r="D77" s="54"/>
      <c r="E77" s="54"/>
      <c r="F77" s="54"/>
      <c r="G77" s="54"/>
      <c r="H77" s="54"/>
      <c r="I77" s="54"/>
      <c r="K77" s="236"/>
      <c r="L77" s="236"/>
      <c r="M77" s="236"/>
      <c r="N77" s="236"/>
      <c r="O77" s="236"/>
      <c r="P77" s="236"/>
    </row>
    <row r="78" spans="2:16">
      <c r="B78" s="47"/>
      <c r="C78" s="47" t="s">
        <v>124</v>
      </c>
      <c r="D78" s="54"/>
      <c r="E78" s="54"/>
      <c r="F78" s="54"/>
      <c r="G78" s="54"/>
      <c r="H78" s="54"/>
      <c r="I78" s="54"/>
      <c r="K78" s="34"/>
      <c r="L78" s="34"/>
      <c r="M78" s="34"/>
      <c r="N78" s="34"/>
      <c r="O78" s="34"/>
      <c r="P78" s="34"/>
    </row>
    <row r="79" spans="2:16">
      <c r="B79" s="47"/>
      <c r="C79" s="47" t="s">
        <v>125</v>
      </c>
      <c r="D79" s="54"/>
      <c r="E79" s="54"/>
      <c r="F79" s="54"/>
      <c r="G79" s="54"/>
      <c r="H79" s="54"/>
      <c r="I79" s="54"/>
      <c r="K79" s="34"/>
      <c r="L79" s="34"/>
      <c r="M79" s="34"/>
      <c r="N79" s="34"/>
      <c r="O79" s="34"/>
      <c r="P79" s="34"/>
    </row>
    <row r="80" spans="2:16">
      <c r="B80" s="47"/>
      <c r="C80" s="47" t="s">
        <v>126</v>
      </c>
      <c r="D80" s="54"/>
      <c r="E80" s="54"/>
      <c r="F80" s="54"/>
      <c r="G80" s="54"/>
      <c r="H80" s="54"/>
      <c r="I80" s="54"/>
      <c r="K80" s="34"/>
      <c r="L80" s="34"/>
      <c r="M80" s="34"/>
      <c r="N80" s="34"/>
      <c r="O80" s="34"/>
      <c r="P80" s="34"/>
    </row>
    <row r="81" spans="2:16">
      <c r="B81" s="47"/>
      <c r="C81" s="47" t="s">
        <v>127</v>
      </c>
      <c r="D81" s="54"/>
      <c r="E81" s="54"/>
      <c r="F81" s="54"/>
      <c r="G81" s="54"/>
      <c r="H81" s="54"/>
      <c r="I81" s="54"/>
      <c r="K81" s="34"/>
      <c r="L81" s="34"/>
      <c r="M81" s="34"/>
      <c r="N81" s="34"/>
      <c r="O81" s="34"/>
      <c r="P81" s="34"/>
    </row>
    <row r="82" spans="2:16">
      <c r="B82" s="47"/>
      <c r="C82" s="47"/>
      <c r="D82" s="55"/>
      <c r="E82" s="55"/>
      <c r="F82" s="55"/>
      <c r="G82" s="55"/>
      <c r="H82" s="55"/>
      <c r="I82" s="55"/>
      <c r="K82" s="37"/>
      <c r="L82" s="37"/>
      <c r="M82" s="37"/>
      <c r="N82" s="37"/>
      <c r="O82" s="37"/>
      <c r="P82" s="37"/>
    </row>
    <row r="83" spans="2:16">
      <c r="B83" s="29" t="s">
        <v>130</v>
      </c>
      <c r="D83" s="34"/>
      <c r="E83" s="34"/>
      <c r="F83" s="34"/>
      <c r="G83" s="34"/>
      <c r="H83" s="34"/>
      <c r="I83" s="34"/>
    </row>
    <row r="84" spans="2:16">
      <c r="C84" s="446"/>
      <c r="D84" s="435"/>
      <c r="E84" s="435"/>
      <c r="F84" s="435"/>
      <c r="G84" s="435"/>
      <c r="H84" s="435"/>
      <c r="I84" s="435"/>
    </row>
    <row r="85" spans="2:16" ht="18.75">
      <c r="B85" s="44"/>
      <c r="C85" s="45"/>
      <c r="D85" s="45"/>
      <c r="E85" s="45"/>
      <c r="F85" s="45"/>
      <c r="G85" s="45"/>
      <c r="H85" s="45"/>
      <c r="I85" s="45"/>
    </row>
  </sheetData>
  <mergeCells count="1">
    <mergeCell ref="C84:I84"/>
  </mergeCells>
  <hyperlinks>
    <hyperlink ref="K3" location="Indice!A1" display="Volver al índice" xr:uid="{00000000-0004-0000-06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autoPageBreaks="0" fitToPage="1"/>
  </sheetPr>
  <dimension ref="A1:EH218"/>
  <sheetViews>
    <sheetView showGridLines="0" showRowColHeaders="0" zoomScaleNormal="100" workbookViewId="0">
      <pane ySplit="5" topLeftCell="A6" activePane="bottomLeft" state="frozen"/>
      <selection activeCell="Q29" sqref="Q29"/>
      <selection pane="bottomLeft" activeCell="L24" sqref="L24"/>
    </sheetView>
  </sheetViews>
  <sheetFormatPr baseColWidth="10" defaultRowHeight="15"/>
  <cols>
    <col min="1" max="1" width="2.7109375" customWidth="1"/>
    <col min="2" max="2" width="27.5703125" customWidth="1"/>
    <col min="3" max="3" width="17" customWidth="1"/>
    <col min="4" max="4" width="11.140625" customWidth="1"/>
    <col min="5" max="6" width="11.28515625" customWidth="1"/>
    <col min="7" max="7" width="11.7109375" customWidth="1"/>
  </cols>
  <sheetData>
    <row r="1" spans="1:138" ht="26.1" customHeight="1">
      <c r="B1" s="451" t="s">
        <v>33</v>
      </c>
      <c r="C1" s="452"/>
      <c r="D1" s="452"/>
      <c r="E1" s="452"/>
      <c r="F1" s="452"/>
      <c r="G1" s="452"/>
    </row>
    <row r="3" spans="1:138" ht="18.75">
      <c r="B3" s="298" t="s">
        <v>219</v>
      </c>
      <c r="C3" s="299"/>
      <c r="D3" s="299"/>
      <c r="E3" s="299"/>
      <c r="F3" s="299"/>
      <c r="G3" s="299"/>
      <c r="K3" s="7" t="s">
        <v>173</v>
      </c>
    </row>
    <row r="4" spans="1:138" ht="23.65" customHeight="1">
      <c r="A4" s="300"/>
      <c r="B4" s="453" t="s">
        <v>41</v>
      </c>
      <c r="C4" s="455" t="s">
        <v>40</v>
      </c>
      <c r="D4" s="456"/>
      <c r="E4" s="301" t="s">
        <v>34</v>
      </c>
      <c r="F4" s="301"/>
      <c r="G4" s="301"/>
    </row>
    <row r="5" spans="1:138" ht="18.600000000000001" customHeight="1">
      <c r="A5" s="300"/>
      <c r="B5" s="454"/>
      <c r="C5" s="302" t="s">
        <v>7</v>
      </c>
      <c r="D5" s="302" t="s">
        <v>32</v>
      </c>
      <c r="E5" s="303" t="s">
        <v>4</v>
      </c>
      <c r="F5" s="303" t="s">
        <v>3</v>
      </c>
      <c r="G5" s="303" t="s">
        <v>6</v>
      </c>
      <c r="J5" s="62"/>
      <c r="K5" s="63"/>
      <c r="L5" s="62"/>
      <c r="M5" s="64"/>
      <c r="N5" s="62"/>
    </row>
    <row r="6" spans="1:138" s="67" customFormat="1" ht="27.6" customHeight="1">
      <c r="A6" s="304"/>
      <c r="B6" s="305" t="s">
        <v>29</v>
      </c>
      <c r="C6" s="306">
        <v>991003</v>
      </c>
      <c r="D6" s="307">
        <f>C6/$C$14</f>
        <v>0.45516061471758079</v>
      </c>
      <c r="E6" s="308">
        <v>0.28838394778556287</v>
      </c>
      <c r="F6" s="308">
        <v>0.13036142900253023</v>
      </c>
      <c r="G6" s="308">
        <v>0.19032857218856644</v>
      </c>
      <c r="H6" s="3"/>
      <c r="I6" s="3"/>
      <c r="J6" s="65"/>
      <c r="K6" s="66"/>
      <c r="L6" s="65"/>
      <c r="M6" s="66"/>
      <c r="N6" s="65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</row>
    <row r="7" spans="1:138" s="67" customFormat="1" ht="27.6" customHeight="1">
      <c r="A7" s="304"/>
      <c r="B7" s="309" t="s">
        <v>28</v>
      </c>
      <c r="C7" s="306">
        <v>135617</v>
      </c>
      <c r="D7" s="307">
        <f t="shared" ref="D7:D11" si="0">C7/$C$14</f>
        <v>6.2287921516033913E-2</v>
      </c>
      <c r="E7" s="308">
        <v>0.18871249187395217</v>
      </c>
      <c r="F7" s="308">
        <v>0.1168998006519221</v>
      </c>
      <c r="G7" s="308">
        <v>0.14356170474032987</v>
      </c>
      <c r="H7" s="3"/>
      <c r="I7" s="3"/>
      <c r="J7" s="48"/>
      <c r="K7" s="48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175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</row>
    <row r="8" spans="1:138" s="67" customFormat="1" ht="27.6" customHeight="1">
      <c r="A8" s="304"/>
      <c r="B8" s="305" t="s">
        <v>35</v>
      </c>
      <c r="C8" s="306">
        <v>271360</v>
      </c>
      <c r="D8" s="307">
        <f t="shared" si="0"/>
        <v>0.12463371393402717</v>
      </c>
      <c r="E8" s="308">
        <v>0.35788834600595565</v>
      </c>
      <c r="F8" s="308">
        <v>0.25913707870337538</v>
      </c>
      <c r="G8" s="308">
        <v>0.30078388252403077</v>
      </c>
      <c r="H8" s="3"/>
      <c r="I8" s="3"/>
      <c r="J8" s="449"/>
      <c r="K8" s="449"/>
      <c r="L8" s="449"/>
      <c r="M8" s="449"/>
      <c r="N8" s="449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194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</row>
    <row r="9" spans="1:138" s="67" customFormat="1" ht="27.6" customHeight="1">
      <c r="A9" s="304"/>
      <c r="B9" s="305" t="s">
        <v>30</v>
      </c>
      <c r="C9" s="306">
        <v>608266</v>
      </c>
      <c r="D9" s="307">
        <f t="shared" si="0"/>
        <v>0.27937223850160292</v>
      </c>
      <c r="E9" s="308">
        <v>0.27825887912851271</v>
      </c>
      <c r="F9" s="308">
        <v>6.9584747555116885E-2</v>
      </c>
      <c r="G9" s="308">
        <v>0.26051151852484761</v>
      </c>
      <c r="H9" s="3"/>
      <c r="I9" s="3"/>
      <c r="J9" s="174"/>
      <c r="K9" s="198"/>
      <c r="L9" s="174"/>
      <c r="M9" s="199"/>
      <c r="N9" s="174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175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</row>
    <row r="10" spans="1:138" s="67" customFormat="1" ht="27.6" customHeight="1">
      <c r="A10" s="304"/>
      <c r="B10" s="305" t="s">
        <v>31</v>
      </c>
      <c r="C10" s="306">
        <v>147389</v>
      </c>
      <c r="D10" s="307">
        <f t="shared" si="0"/>
        <v>6.7694717213378289E-2</v>
      </c>
      <c r="E10" s="308">
        <v>0.4370830158523667</v>
      </c>
      <c r="F10" s="308">
        <v>0.42846308275708234</v>
      </c>
      <c r="G10" s="308">
        <v>0.43254292002934702</v>
      </c>
      <c r="H10" s="3"/>
      <c r="I10" s="3"/>
      <c r="J10" s="187"/>
      <c r="K10" s="182"/>
      <c r="L10" s="187"/>
      <c r="M10" s="182"/>
      <c r="N10" s="187"/>
      <c r="O10" s="169"/>
      <c r="P10" s="169"/>
      <c r="Q10" s="169"/>
      <c r="R10" s="169"/>
      <c r="S10" s="169"/>
      <c r="T10" s="169"/>
      <c r="U10" s="195"/>
      <c r="V10" s="169"/>
      <c r="W10" s="196"/>
      <c r="X10" s="169"/>
      <c r="Y10" s="169"/>
      <c r="Z10" s="169"/>
      <c r="AA10" s="169"/>
      <c r="AB10" s="175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</row>
    <row r="11" spans="1:138" s="67" customFormat="1" ht="27.6" customHeight="1">
      <c r="A11" s="304"/>
      <c r="B11" s="305" t="s">
        <v>37</v>
      </c>
      <c r="C11" s="306">
        <v>22872</v>
      </c>
      <c r="D11" s="307">
        <f t="shared" si="0"/>
        <v>1.0504946584238907E-2</v>
      </c>
      <c r="E11" s="308">
        <v>0.50765606595995294</v>
      </c>
      <c r="F11" s="308">
        <v>0.51457080552435075</v>
      </c>
      <c r="G11" s="308">
        <v>0.50998929718159114</v>
      </c>
      <c r="H11" s="3"/>
      <c r="I11" s="3"/>
      <c r="J11" s="187"/>
      <c r="K11" s="182"/>
      <c r="L11" s="187"/>
      <c r="M11" s="182"/>
      <c r="N11" s="187"/>
      <c r="O11" s="208"/>
      <c r="P11" s="208"/>
      <c r="Q11" s="208"/>
      <c r="R11" s="208"/>
      <c r="S11" s="208"/>
      <c r="T11" s="208"/>
      <c r="U11" s="208"/>
      <c r="V11" s="169"/>
      <c r="W11" s="208"/>
      <c r="X11" s="208"/>
      <c r="Y11" s="208"/>
      <c r="Z11" s="208"/>
      <c r="AA11" s="208"/>
      <c r="AB11" s="175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</row>
    <row r="12" spans="1:138" s="67" customFormat="1" ht="27.6" customHeight="1">
      <c r="A12" s="304"/>
      <c r="B12" s="310" t="s">
        <v>36</v>
      </c>
      <c r="C12" s="311">
        <f>SUM(C6:C11)</f>
        <v>2176507</v>
      </c>
      <c r="D12" s="312">
        <f>SUM(D6:D11)</f>
        <v>0.99965415246686207</v>
      </c>
      <c r="E12" s="313">
        <v>0.28845889134152175</v>
      </c>
      <c r="F12" s="313">
        <v>0.15280789351810337</v>
      </c>
      <c r="G12" s="313">
        <v>0.22268047291389531</v>
      </c>
      <c r="H12" s="3"/>
      <c r="I12" s="3"/>
      <c r="J12" s="187"/>
      <c r="K12" s="182"/>
      <c r="L12" s="187"/>
      <c r="M12" s="182"/>
      <c r="N12" s="187"/>
      <c r="O12" s="197"/>
      <c r="P12" s="172"/>
      <c r="Q12" s="197"/>
      <c r="R12" s="172"/>
      <c r="S12" s="197"/>
      <c r="T12" s="172"/>
      <c r="U12" s="197"/>
      <c r="V12" s="173"/>
      <c r="W12" s="174"/>
      <c r="X12" s="198"/>
      <c r="Y12" s="174"/>
      <c r="Z12" s="199"/>
      <c r="AA12" s="174"/>
      <c r="AB12" s="175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</row>
    <row r="13" spans="1:138" s="67" customFormat="1" ht="27.6" customHeight="1">
      <c r="A13" s="304"/>
      <c r="B13" s="305" t="s">
        <v>38</v>
      </c>
      <c r="C13" s="306">
        <v>753</v>
      </c>
      <c r="D13" s="307">
        <f>C13/C14</f>
        <v>3.4584753313798074E-4</v>
      </c>
      <c r="E13" s="308">
        <v>3.2000000000000002E-3</v>
      </c>
      <c r="F13" s="308">
        <v>4.1999999999999997E-3</v>
      </c>
      <c r="G13" s="308">
        <v>0.32</v>
      </c>
      <c r="H13" s="3"/>
      <c r="I13" s="3"/>
      <c r="J13" s="187"/>
      <c r="K13" s="182"/>
      <c r="L13" s="187"/>
      <c r="M13" s="182"/>
      <c r="N13" s="187"/>
      <c r="O13" s="171"/>
      <c r="P13" s="172"/>
      <c r="Q13" s="171"/>
      <c r="R13" s="172"/>
      <c r="S13" s="171"/>
      <c r="T13" s="172"/>
      <c r="U13" s="171"/>
      <c r="V13" s="173"/>
      <c r="W13" s="174"/>
      <c r="X13" s="175"/>
      <c r="Y13" s="174"/>
      <c r="Z13" s="175"/>
      <c r="AA13" s="174"/>
      <c r="AB13" s="175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</row>
    <row r="14" spans="1:138" s="67" customFormat="1" ht="32.1" customHeight="1">
      <c r="A14" s="304"/>
      <c r="B14" s="314" t="s">
        <v>39</v>
      </c>
      <c r="C14" s="315">
        <f>SUM(C12:C13)</f>
        <v>2177260</v>
      </c>
      <c r="D14" s="316">
        <v>1</v>
      </c>
      <c r="E14" s="316">
        <v>0.27700000000000002</v>
      </c>
      <c r="F14" s="316">
        <v>0.152</v>
      </c>
      <c r="G14" s="316">
        <v>0.218</v>
      </c>
      <c r="H14" s="3"/>
      <c r="I14" s="3"/>
      <c r="J14" s="187"/>
      <c r="K14" s="182"/>
      <c r="L14" s="187"/>
      <c r="M14" s="182"/>
      <c r="N14" s="187"/>
      <c r="O14" s="171"/>
      <c r="P14" s="172"/>
      <c r="Q14" s="171"/>
      <c r="R14" s="172"/>
      <c r="S14" s="171"/>
      <c r="T14" s="172"/>
      <c r="U14" s="171"/>
      <c r="V14" s="173"/>
      <c r="W14" s="200"/>
      <c r="X14" s="175"/>
      <c r="Y14" s="200"/>
      <c r="Z14" s="175"/>
      <c r="AA14" s="200"/>
      <c r="AB14" s="175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</row>
    <row r="15" spans="1:138" ht="22.9" customHeight="1">
      <c r="B15" s="68"/>
      <c r="C15" s="69"/>
      <c r="D15" s="69"/>
      <c r="H15" s="4"/>
      <c r="I15" s="4"/>
      <c r="J15" s="187"/>
      <c r="K15" s="182"/>
      <c r="L15" s="187"/>
      <c r="M15" s="182"/>
      <c r="N15" s="187"/>
      <c r="O15" s="179"/>
      <c r="P15" s="180"/>
      <c r="Q15" s="179"/>
      <c r="R15" s="180"/>
      <c r="S15" s="179"/>
      <c r="T15" s="180"/>
      <c r="U15" s="179"/>
      <c r="V15" s="181"/>
      <c r="W15" s="179"/>
      <c r="X15" s="182"/>
      <c r="Y15" s="179"/>
      <c r="Z15" s="182"/>
      <c r="AA15" s="183"/>
      <c r="AB15" s="175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</row>
    <row r="16" spans="1:138" ht="18" customHeight="1">
      <c r="B16" s="70" t="s">
        <v>44</v>
      </c>
      <c r="C16" s="71"/>
      <c r="D16" s="71"/>
      <c r="E16" s="71"/>
      <c r="F16" s="71"/>
      <c r="G16" s="71"/>
      <c r="H16" s="4"/>
      <c r="I16" s="4"/>
      <c r="J16" s="187"/>
      <c r="K16" s="182"/>
      <c r="L16" s="187"/>
      <c r="M16" s="182"/>
      <c r="N16" s="187"/>
      <c r="O16" s="179"/>
      <c r="P16" s="180"/>
      <c r="Q16" s="179"/>
      <c r="R16" s="180"/>
      <c r="S16" s="179"/>
      <c r="T16" s="180"/>
      <c r="U16" s="179"/>
      <c r="V16" s="181"/>
      <c r="W16" s="179"/>
      <c r="X16" s="182"/>
      <c r="Y16" s="179"/>
      <c r="Z16" s="182"/>
      <c r="AA16" s="183"/>
      <c r="AB16" s="175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</row>
    <row r="17" spans="1:138" ht="18" customHeight="1">
      <c r="H17" s="4"/>
      <c r="I17" s="4"/>
      <c r="J17" s="183"/>
      <c r="K17" s="182"/>
      <c r="L17" s="183"/>
      <c r="M17" s="182"/>
      <c r="N17" s="183"/>
      <c r="O17" s="186"/>
      <c r="P17" s="180"/>
      <c r="Q17" s="186"/>
      <c r="R17" s="180"/>
      <c r="S17" s="186"/>
      <c r="T17" s="180"/>
      <c r="U17" s="186"/>
      <c r="V17" s="181"/>
      <c r="W17" s="187"/>
      <c r="X17" s="182"/>
      <c r="Y17" s="187"/>
      <c r="Z17" s="182"/>
      <c r="AA17" s="187"/>
      <c r="AB17" s="175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</row>
    <row r="18" spans="1:138" ht="18" customHeight="1">
      <c r="H18" s="4"/>
      <c r="I18" s="4"/>
      <c r="J18" s="183"/>
      <c r="K18" s="182"/>
      <c r="L18" s="183"/>
      <c r="M18" s="182"/>
      <c r="N18" s="183"/>
      <c r="O18" s="179"/>
      <c r="P18" s="180"/>
      <c r="Q18" s="179"/>
      <c r="R18" s="180"/>
      <c r="S18" s="179"/>
      <c r="T18" s="180"/>
      <c r="U18" s="179"/>
      <c r="V18" s="181"/>
      <c r="W18" s="183"/>
      <c r="X18" s="182"/>
      <c r="Y18" s="183"/>
      <c r="Z18" s="182"/>
      <c r="AA18" s="183"/>
      <c r="AB18" s="175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</row>
    <row r="19" spans="1:138" ht="15" customHeight="1">
      <c r="H19" s="4"/>
      <c r="I19" s="4"/>
      <c r="J19" s="183"/>
      <c r="K19" s="182"/>
      <c r="L19" s="183"/>
      <c r="M19" s="182"/>
      <c r="N19" s="183"/>
      <c r="O19" s="171"/>
      <c r="P19" s="172"/>
      <c r="Q19" s="171"/>
      <c r="R19" s="172"/>
      <c r="S19" s="171"/>
      <c r="T19" s="192"/>
      <c r="U19" s="202"/>
      <c r="V19" s="181"/>
      <c r="W19" s="200"/>
      <c r="X19" s="175"/>
      <c r="Y19" s="200"/>
      <c r="Z19" s="175"/>
      <c r="AA19" s="200"/>
      <c r="AB19" s="175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</row>
    <row r="20" spans="1:138">
      <c r="H20" s="4"/>
      <c r="I20" s="4"/>
      <c r="J20" s="183"/>
      <c r="K20" s="182"/>
      <c r="L20" s="183"/>
      <c r="M20" s="182"/>
      <c r="N20" s="183"/>
      <c r="O20" s="179"/>
      <c r="P20" s="180"/>
      <c r="Q20" s="179"/>
      <c r="R20" s="180"/>
      <c r="S20" s="179"/>
      <c r="T20" s="180"/>
      <c r="U20" s="179"/>
      <c r="V20" s="181"/>
      <c r="W20" s="183"/>
      <c r="X20" s="182"/>
      <c r="Y20" s="183"/>
      <c r="Z20" s="182"/>
      <c r="AA20" s="183"/>
      <c r="AB20" s="175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</row>
    <row r="21" spans="1:138">
      <c r="H21" s="4"/>
      <c r="I21" s="4"/>
      <c r="J21" s="183"/>
      <c r="K21" s="182"/>
      <c r="L21" s="183"/>
      <c r="M21" s="182"/>
      <c r="N21" s="183"/>
      <c r="O21" s="179"/>
      <c r="P21" s="180"/>
      <c r="Q21" s="179"/>
      <c r="R21" s="180"/>
      <c r="S21" s="179"/>
      <c r="T21" s="180"/>
      <c r="U21" s="179"/>
      <c r="V21" s="181"/>
      <c r="W21" s="183"/>
      <c r="X21" s="182"/>
      <c r="Y21" s="183"/>
      <c r="Z21" s="182"/>
      <c r="AA21" s="183"/>
      <c r="AB21" s="175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</row>
    <row r="22" spans="1:138">
      <c r="H22" s="4"/>
      <c r="I22" s="4"/>
      <c r="J22" s="183"/>
      <c r="K22" s="182"/>
      <c r="L22" s="183"/>
      <c r="M22" s="182"/>
      <c r="N22" s="183"/>
      <c r="O22" s="179"/>
      <c r="P22" s="180"/>
      <c r="Q22" s="179"/>
      <c r="R22" s="180"/>
      <c r="S22" s="179"/>
      <c r="T22" s="180"/>
      <c r="U22" s="179"/>
      <c r="V22" s="181"/>
      <c r="W22" s="183"/>
      <c r="X22" s="182"/>
      <c r="Y22" s="183"/>
      <c r="Z22" s="182"/>
      <c r="AA22" s="183"/>
      <c r="AB22" s="175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</row>
    <row r="23" spans="1:138">
      <c r="H23" s="4"/>
      <c r="I23" s="4"/>
      <c r="J23" s="183"/>
      <c r="K23" s="182"/>
      <c r="L23" s="183"/>
      <c r="M23" s="182"/>
      <c r="N23" s="183"/>
      <c r="O23" s="179"/>
      <c r="P23" s="180"/>
      <c r="Q23" s="179"/>
      <c r="R23" s="180"/>
      <c r="S23" s="179"/>
      <c r="T23" s="180"/>
      <c r="U23" s="179"/>
      <c r="V23" s="181"/>
      <c r="W23" s="183"/>
      <c r="X23" s="182"/>
      <c r="Y23" s="183"/>
      <c r="Z23" s="182"/>
      <c r="AA23" s="183"/>
      <c r="AB23" s="175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</row>
    <row r="24" spans="1:138">
      <c r="H24" s="4"/>
      <c r="I24" s="4"/>
      <c r="J24" s="187"/>
      <c r="K24" s="182"/>
      <c r="L24" s="187"/>
      <c r="M24" s="182"/>
      <c r="N24" s="187"/>
      <c r="O24" s="179"/>
      <c r="P24" s="180"/>
      <c r="Q24" s="179"/>
      <c r="R24" s="180"/>
      <c r="S24" s="179"/>
      <c r="T24" s="180"/>
      <c r="U24" s="179"/>
      <c r="V24" s="181"/>
      <c r="W24" s="183"/>
      <c r="X24" s="182"/>
      <c r="Y24" s="183"/>
      <c r="Z24" s="182"/>
      <c r="AA24" s="183"/>
      <c r="AB24" s="175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</row>
    <row r="25" spans="1:138" ht="15" customHeight="1">
      <c r="H25" s="4"/>
      <c r="I25" s="4"/>
      <c r="J25" s="183"/>
      <c r="K25" s="182"/>
      <c r="L25" s="183"/>
      <c r="M25" s="182"/>
      <c r="N25" s="183"/>
      <c r="O25" s="179"/>
      <c r="P25" s="180"/>
      <c r="Q25" s="179"/>
      <c r="R25" s="180"/>
      <c r="S25" s="179"/>
      <c r="T25" s="180"/>
      <c r="U25" s="179"/>
      <c r="V25" s="181"/>
      <c r="W25" s="183"/>
      <c r="X25" s="182"/>
      <c r="Y25" s="183"/>
      <c r="Z25" s="182"/>
      <c r="AA25" s="183"/>
      <c r="AB25" s="175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</row>
    <row r="26" spans="1:138" ht="15" customHeight="1">
      <c r="H26" s="4"/>
      <c r="I26" s="4"/>
      <c r="O26" s="179"/>
      <c r="P26" s="180"/>
      <c r="Q26" s="179"/>
      <c r="R26" s="180"/>
      <c r="S26" s="179"/>
      <c r="T26" s="180"/>
      <c r="U26" s="179"/>
      <c r="V26" s="181"/>
      <c r="W26" s="183"/>
      <c r="X26" s="182"/>
      <c r="Y26" s="183"/>
      <c r="Z26" s="182"/>
      <c r="AA26" s="183"/>
      <c r="AB26" s="175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</row>
    <row r="27" spans="1:138" ht="15.75">
      <c r="A27" s="72"/>
      <c r="H27" s="4"/>
      <c r="I27" s="4"/>
      <c r="O27" s="186"/>
      <c r="P27" s="180"/>
      <c r="Q27" s="186"/>
      <c r="R27" s="180"/>
      <c r="S27" s="186"/>
      <c r="T27" s="180"/>
      <c r="U27" s="186"/>
      <c r="V27" s="181"/>
      <c r="W27" s="187"/>
      <c r="X27" s="182"/>
      <c r="Y27" s="187"/>
      <c r="Z27" s="182"/>
      <c r="AA27" s="187"/>
      <c r="AB27" s="175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</row>
    <row r="28" spans="1:138">
      <c r="H28" s="4"/>
      <c r="I28" s="4"/>
      <c r="O28" s="179"/>
      <c r="P28" s="180"/>
      <c r="Q28" s="179"/>
      <c r="R28" s="180"/>
      <c r="S28" s="179"/>
      <c r="T28" s="180"/>
      <c r="U28" s="179"/>
      <c r="V28" s="181"/>
      <c r="W28" s="183"/>
      <c r="X28" s="182"/>
      <c r="Y28" s="183"/>
      <c r="Z28" s="182"/>
      <c r="AA28" s="183"/>
      <c r="AB28" s="175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</row>
    <row r="29" spans="1:138">
      <c r="H29" s="4"/>
      <c r="I29" s="4"/>
      <c r="O29" s="171"/>
      <c r="P29" s="172"/>
      <c r="Q29" s="171"/>
      <c r="R29" s="172"/>
      <c r="S29" s="171"/>
      <c r="T29" s="192"/>
      <c r="U29" s="171"/>
      <c r="V29" s="181"/>
      <c r="W29" s="200"/>
      <c r="X29" s="175"/>
      <c r="Y29" s="200"/>
      <c r="Z29" s="175"/>
      <c r="AA29" s="200"/>
      <c r="AB29" s="175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</row>
    <row r="30" spans="1:138">
      <c r="H30" s="4"/>
      <c r="I30" s="4"/>
      <c r="O30" s="179"/>
      <c r="P30" s="180"/>
      <c r="Q30" s="179"/>
      <c r="R30" s="180"/>
      <c r="S30" s="179"/>
      <c r="T30" s="180"/>
      <c r="U30" s="179"/>
      <c r="V30" s="181"/>
      <c r="W30" s="183"/>
      <c r="X30" s="182"/>
      <c r="Y30" s="183"/>
      <c r="Z30" s="182"/>
      <c r="AA30" s="183"/>
      <c r="AB30" s="175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</row>
    <row r="31" spans="1:138">
      <c r="H31" s="4"/>
      <c r="I31" s="4"/>
      <c r="O31" s="179"/>
      <c r="P31" s="180"/>
      <c r="Q31" s="179"/>
      <c r="R31" s="180"/>
      <c r="S31" s="179"/>
      <c r="T31" s="180"/>
      <c r="U31" s="179"/>
      <c r="V31" s="181"/>
      <c r="W31" s="183"/>
      <c r="X31" s="182"/>
      <c r="Y31" s="183"/>
      <c r="Z31" s="182"/>
      <c r="AA31" s="183"/>
      <c r="AB31" s="175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</row>
    <row r="32" spans="1:138">
      <c r="H32" s="4"/>
      <c r="I32" s="5"/>
      <c r="J32" s="5"/>
      <c r="K32" s="5"/>
      <c r="L32" s="5"/>
      <c r="M32" s="5"/>
      <c r="N32" s="5"/>
      <c r="O32" s="211"/>
      <c r="P32" s="180"/>
      <c r="Q32" s="179"/>
      <c r="R32" s="180"/>
      <c r="S32" s="179"/>
      <c r="T32" s="180"/>
      <c r="U32" s="179"/>
      <c r="V32" s="181"/>
      <c r="W32" s="183"/>
      <c r="X32" s="182"/>
      <c r="Y32" s="183"/>
      <c r="Z32" s="182"/>
      <c r="AA32" s="183"/>
      <c r="AB32" s="175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</row>
    <row r="33" spans="1:138">
      <c r="A33" s="4"/>
      <c r="B33" s="4"/>
      <c r="C33" s="4"/>
      <c r="D33" s="4"/>
      <c r="E33" s="4"/>
      <c r="F33" s="4"/>
      <c r="G33" s="4"/>
      <c r="H33" s="4"/>
      <c r="I33" s="5"/>
      <c r="J33" s="212"/>
      <c r="K33" s="213"/>
      <c r="L33" s="212"/>
      <c r="M33" s="213"/>
      <c r="N33" s="212"/>
      <c r="O33" s="211"/>
      <c r="P33" s="180"/>
      <c r="Q33" s="179"/>
      <c r="R33" s="180"/>
      <c r="S33" s="179"/>
      <c r="T33" s="180"/>
      <c r="U33" s="179"/>
      <c r="V33" s="181"/>
      <c r="W33" s="183"/>
      <c r="X33" s="182"/>
      <c r="Y33" s="183"/>
      <c r="Z33" s="182"/>
      <c r="AA33" s="183"/>
      <c r="AB33" s="175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</row>
    <row r="34" spans="1:138">
      <c r="A34" s="4"/>
      <c r="B34" s="5"/>
      <c r="C34" s="5"/>
      <c r="D34" s="5"/>
      <c r="E34" s="5"/>
      <c r="F34" s="4"/>
      <c r="G34" s="4"/>
      <c r="H34" s="4"/>
      <c r="I34" s="5"/>
      <c r="J34" s="214"/>
      <c r="K34" s="213"/>
      <c r="L34" s="214"/>
      <c r="M34" s="213"/>
      <c r="N34" s="214"/>
      <c r="O34" s="211"/>
      <c r="P34" s="180"/>
      <c r="Q34" s="179"/>
      <c r="R34" s="180"/>
      <c r="S34" s="179"/>
      <c r="T34" s="180"/>
      <c r="U34" s="179"/>
      <c r="V34" s="181"/>
      <c r="W34" s="183"/>
      <c r="X34" s="182"/>
      <c r="Y34" s="183"/>
      <c r="Z34" s="182"/>
      <c r="AA34" s="183"/>
      <c r="AB34" s="175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</row>
    <row r="35" spans="1:138">
      <c r="A35" s="4"/>
      <c r="B35" s="5"/>
      <c r="C35" s="5"/>
      <c r="D35" s="5"/>
      <c r="E35" s="5"/>
      <c r="F35" s="4"/>
      <c r="G35" s="4"/>
      <c r="H35" s="4"/>
      <c r="I35" s="5"/>
      <c r="J35" s="5"/>
      <c r="K35" s="5"/>
      <c r="L35" s="215"/>
      <c r="M35" s="216"/>
      <c r="N35" s="217"/>
      <c r="O35" s="211"/>
      <c r="P35" s="180"/>
      <c r="Q35" s="179"/>
      <c r="R35" s="180"/>
      <c r="S35" s="179"/>
      <c r="T35" s="180"/>
      <c r="U35" s="179"/>
      <c r="V35" s="181"/>
      <c r="W35" s="183"/>
      <c r="X35" s="182"/>
      <c r="Y35" s="183"/>
      <c r="Z35" s="182"/>
      <c r="AA35" s="183"/>
      <c r="AB35" s="175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</row>
    <row r="36" spans="1:138">
      <c r="A36" s="4"/>
      <c r="B36" s="5"/>
      <c r="C36" s="5"/>
      <c r="D36" s="5"/>
      <c r="E36" s="5"/>
      <c r="F36" s="4"/>
      <c r="G36" s="4"/>
      <c r="H36" s="4"/>
      <c r="I36" s="5"/>
      <c r="J36" s="5"/>
      <c r="K36" s="5"/>
      <c r="L36" s="215"/>
      <c r="M36" s="216"/>
      <c r="N36" s="217"/>
      <c r="O36" s="211"/>
      <c r="P36" s="180"/>
      <c r="Q36" s="179"/>
      <c r="R36" s="180"/>
      <c r="S36" s="179"/>
      <c r="T36" s="180"/>
      <c r="U36" s="179"/>
      <c r="V36" s="181"/>
      <c r="W36" s="183"/>
      <c r="X36" s="182"/>
      <c r="Y36" s="183"/>
      <c r="Z36" s="182"/>
      <c r="AA36" s="183"/>
      <c r="AB36" s="175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</row>
    <row r="37" spans="1:138">
      <c r="A37" s="4"/>
      <c r="B37" s="4"/>
      <c r="C37" s="4"/>
      <c r="D37" s="4"/>
      <c r="E37" s="4"/>
      <c r="F37" s="4"/>
      <c r="G37" s="4"/>
      <c r="H37" s="4"/>
      <c r="I37" s="5"/>
      <c r="J37" s="5"/>
      <c r="K37" s="5"/>
      <c r="L37" s="218"/>
      <c r="M37" s="219"/>
      <c r="N37" s="217"/>
      <c r="O37" s="220"/>
      <c r="P37" s="180"/>
      <c r="Q37" s="186"/>
      <c r="R37" s="180"/>
      <c r="S37" s="186"/>
      <c r="T37" s="180"/>
      <c r="U37" s="186"/>
      <c r="V37" s="181"/>
      <c r="W37" s="187"/>
      <c r="X37" s="182"/>
      <c r="Y37" s="187"/>
      <c r="Z37" s="182"/>
      <c r="AA37" s="187"/>
      <c r="AB37" s="175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</row>
    <row r="38" spans="1:138">
      <c r="A38" s="4"/>
      <c r="B38" s="4"/>
      <c r="C38" s="4"/>
      <c r="D38" s="4"/>
      <c r="E38" s="4"/>
      <c r="F38" s="4"/>
      <c r="G38" s="4"/>
      <c r="H38" s="4"/>
      <c r="I38" s="5"/>
      <c r="J38" s="5"/>
      <c r="K38" s="5"/>
      <c r="L38" s="215"/>
      <c r="M38" s="216"/>
      <c r="N38" s="221"/>
      <c r="O38" s="211"/>
      <c r="P38" s="180"/>
      <c r="Q38" s="179"/>
      <c r="R38" s="180"/>
      <c r="S38" s="179"/>
      <c r="T38" s="180"/>
      <c r="U38" s="179"/>
      <c r="V38" s="181"/>
      <c r="W38" s="183"/>
      <c r="X38" s="182"/>
      <c r="Y38" s="183"/>
      <c r="Z38" s="182"/>
      <c r="AA38" s="183"/>
      <c r="AB38" s="175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</row>
    <row r="39" spans="1:138">
      <c r="A39" s="5"/>
      <c r="B39" s="5"/>
      <c r="C39" s="5"/>
      <c r="D39" s="5"/>
      <c r="E39" s="5"/>
      <c r="F39" s="5"/>
      <c r="G39" s="4"/>
      <c r="H39" s="4"/>
      <c r="I39" s="4"/>
      <c r="J39" s="4"/>
      <c r="K39" s="4"/>
      <c r="L39" s="184"/>
      <c r="M39" s="193"/>
      <c r="N39" s="201"/>
      <c r="O39" s="171"/>
      <c r="P39" s="172"/>
      <c r="Q39" s="171"/>
      <c r="R39" s="172"/>
      <c r="S39" s="171"/>
      <c r="T39" s="192"/>
      <c r="U39" s="171"/>
      <c r="V39" s="181"/>
      <c r="W39" s="200"/>
      <c r="X39" s="175"/>
      <c r="Y39" s="200"/>
      <c r="Z39" s="175"/>
      <c r="AA39" s="200"/>
      <c r="AB39" s="175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</row>
    <row r="40" spans="1:138">
      <c r="A40" s="5"/>
      <c r="B40" s="5"/>
      <c r="C40" s="5"/>
      <c r="D40" s="5"/>
      <c r="E40" s="5"/>
      <c r="F40" s="5"/>
      <c r="G40" s="4"/>
      <c r="H40" s="4"/>
      <c r="I40" s="4"/>
      <c r="J40" s="4"/>
      <c r="K40" s="4"/>
      <c r="L40" s="176"/>
      <c r="M40" s="177"/>
      <c r="N40" s="178"/>
      <c r="O40" s="179"/>
      <c r="P40" s="180"/>
      <c r="Q40" s="179"/>
      <c r="R40" s="180"/>
      <c r="S40" s="179"/>
      <c r="T40" s="180"/>
      <c r="U40" s="179"/>
      <c r="V40" s="181"/>
      <c r="W40" s="183"/>
      <c r="X40" s="182"/>
      <c r="Y40" s="183"/>
      <c r="Z40" s="182"/>
      <c r="AA40" s="183"/>
      <c r="AB40" s="175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</row>
    <row r="41" spans="1:138">
      <c r="A41" s="5"/>
      <c r="B41" s="73" t="s">
        <v>29</v>
      </c>
      <c r="C41" s="74">
        <f>D6</f>
        <v>0.45516061471758079</v>
      </c>
      <c r="D41" s="5"/>
      <c r="E41" s="5"/>
      <c r="F41" s="5"/>
      <c r="G41" s="4"/>
      <c r="H41" s="4"/>
      <c r="I41" s="4"/>
      <c r="J41" s="4"/>
      <c r="K41" s="4"/>
      <c r="L41" s="176"/>
      <c r="M41" s="177"/>
      <c r="N41" s="178"/>
      <c r="O41" s="179"/>
      <c r="P41" s="180"/>
      <c r="Q41" s="179"/>
      <c r="R41" s="180"/>
      <c r="S41" s="179"/>
      <c r="T41" s="180"/>
      <c r="U41" s="179"/>
      <c r="V41" s="181"/>
      <c r="W41" s="183"/>
      <c r="X41" s="182"/>
      <c r="Y41" s="183"/>
      <c r="Z41" s="182"/>
      <c r="AA41" s="183"/>
      <c r="AB41" s="175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</row>
    <row r="42" spans="1:138" ht="25.5">
      <c r="A42" s="5"/>
      <c r="B42" s="73" t="s">
        <v>35</v>
      </c>
      <c r="C42" s="74">
        <f>D8</f>
        <v>0.12463371393402717</v>
      </c>
      <c r="D42" s="5"/>
      <c r="E42" s="5"/>
      <c r="F42" s="5"/>
      <c r="G42" s="4"/>
      <c r="H42" s="4"/>
      <c r="I42" s="4"/>
      <c r="J42" s="4"/>
      <c r="K42" s="4"/>
      <c r="L42" s="176"/>
      <c r="M42" s="177"/>
      <c r="N42" s="178"/>
      <c r="O42" s="179"/>
      <c r="P42" s="180"/>
      <c r="Q42" s="179"/>
      <c r="R42" s="180"/>
      <c r="S42" s="179"/>
      <c r="T42" s="180"/>
      <c r="U42" s="179"/>
      <c r="V42" s="181"/>
      <c r="W42" s="183"/>
      <c r="X42" s="182"/>
      <c r="Y42" s="183"/>
      <c r="Z42" s="182"/>
      <c r="AA42" s="183"/>
      <c r="AB42" s="175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</row>
    <row r="43" spans="1:138">
      <c r="A43" s="5"/>
      <c r="B43" s="73" t="s">
        <v>30</v>
      </c>
      <c r="C43" s="74">
        <f>D9</f>
        <v>0.27937223850160292</v>
      </c>
      <c r="D43" s="5"/>
      <c r="E43" s="5"/>
      <c r="F43" s="5"/>
      <c r="G43" s="4"/>
      <c r="H43" s="4"/>
      <c r="I43" s="4"/>
      <c r="J43" s="4"/>
      <c r="K43" s="4"/>
      <c r="L43" s="184"/>
      <c r="M43" s="177"/>
      <c r="N43" s="178"/>
      <c r="O43" s="179"/>
      <c r="P43" s="180"/>
      <c r="Q43" s="179"/>
      <c r="R43" s="180"/>
      <c r="S43" s="179"/>
      <c r="T43" s="180"/>
      <c r="U43" s="179"/>
      <c r="V43" s="181"/>
      <c r="W43" s="183"/>
      <c r="X43" s="182"/>
      <c r="Y43" s="183"/>
      <c r="Z43" s="182"/>
      <c r="AA43" s="183"/>
      <c r="AB43" s="175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</row>
    <row r="44" spans="1:138">
      <c r="A44" s="5"/>
      <c r="B44" s="73" t="s">
        <v>43</v>
      </c>
      <c r="C44" s="74">
        <f>SUM(C45:C48)</f>
        <v>0.14083343284678909</v>
      </c>
      <c r="D44" s="5"/>
      <c r="E44" s="5"/>
      <c r="F44" s="5"/>
      <c r="G44" s="4"/>
      <c r="H44" s="4"/>
      <c r="I44" s="4"/>
      <c r="J44" s="4"/>
      <c r="K44" s="4"/>
      <c r="L44" s="184"/>
      <c r="M44" s="185"/>
      <c r="N44" s="178"/>
      <c r="O44" s="179"/>
      <c r="P44" s="180"/>
      <c r="Q44" s="186"/>
      <c r="R44" s="180"/>
      <c r="S44" s="179"/>
      <c r="T44" s="180"/>
      <c r="U44" s="186"/>
      <c r="V44" s="181"/>
      <c r="W44" s="187"/>
      <c r="X44" s="182"/>
      <c r="Y44" s="187"/>
      <c r="Z44" s="182"/>
      <c r="AA44" s="187"/>
      <c r="AB44" s="203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</row>
    <row r="45" spans="1:138">
      <c r="A45" s="5"/>
      <c r="B45" s="73" t="s">
        <v>31</v>
      </c>
      <c r="C45" s="74">
        <f>D10</f>
        <v>6.7694717213378289E-2</v>
      </c>
      <c r="D45" s="74">
        <f>SUM(C41:C44)</f>
        <v>1</v>
      </c>
      <c r="E45" s="74">
        <f>SUM(C41:C44)</f>
        <v>1</v>
      </c>
      <c r="F45" s="5"/>
      <c r="G45" s="4"/>
      <c r="H45" s="4"/>
      <c r="I45" s="4"/>
      <c r="J45" s="4"/>
      <c r="K45" s="4"/>
      <c r="L45" s="176"/>
      <c r="M45" s="177"/>
      <c r="N45" s="181"/>
      <c r="O45" s="179"/>
      <c r="P45" s="180"/>
      <c r="Q45" s="179"/>
      <c r="R45" s="180"/>
      <c r="S45" s="179"/>
      <c r="T45" s="180"/>
      <c r="U45" s="179"/>
      <c r="V45" s="181"/>
      <c r="W45" s="183"/>
      <c r="X45" s="182"/>
      <c r="Y45" s="183"/>
      <c r="Z45" s="182"/>
      <c r="AA45" s="183"/>
      <c r="AB45" s="175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</row>
    <row r="46" spans="1:138">
      <c r="A46" s="5"/>
      <c r="B46" s="73" t="s">
        <v>37</v>
      </c>
      <c r="C46" s="74">
        <f>D11</f>
        <v>1.0504946584238907E-2</v>
      </c>
      <c r="D46" s="5"/>
      <c r="E46" s="5"/>
      <c r="F46" s="5"/>
      <c r="G46" s="4"/>
      <c r="H46" s="4"/>
      <c r="I46" s="4"/>
      <c r="J46" s="4"/>
      <c r="K46" s="4"/>
      <c r="L46" s="184"/>
      <c r="M46" s="193"/>
      <c r="N46" s="201"/>
      <c r="O46" s="171"/>
      <c r="P46" s="172"/>
      <c r="Q46" s="171"/>
      <c r="R46" s="172"/>
      <c r="S46" s="171"/>
      <c r="T46" s="192"/>
      <c r="U46" s="202"/>
      <c r="V46" s="181"/>
      <c r="W46" s="200"/>
      <c r="X46" s="175"/>
      <c r="Y46" s="200"/>
      <c r="Z46" s="175"/>
      <c r="AA46" s="200"/>
      <c r="AB46" s="175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</row>
    <row r="47" spans="1:138">
      <c r="A47" s="5"/>
      <c r="B47" s="75" t="s">
        <v>28</v>
      </c>
      <c r="C47" s="74">
        <f>D7</f>
        <v>6.2287921516033913E-2</v>
      </c>
      <c r="D47" s="5"/>
      <c r="E47" s="5"/>
      <c r="F47" s="5"/>
      <c r="G47" s="4"/>
      <c r="H47" s="4"/>
      <c r="I47" s="4"/>
      <c r="J47" s="4"/>
      <c r="K47" s="4"/>
      <c r="L47" s="176"/>
      <c r="M47" s="177"/>
      <c r="N47" s="178"/>
      <c r="O47" s="179"/>
      <c r="P47" s="180"/>
      <c r="Q47" s="179"/>
      <c r="R47" s="180"/>
      <c r="S47" s="179"/>
      <c r="T47" s="180"/>
      <c r="U47" s="179"/>
      <c r="V47" s="181"/>
      <c r="W47" s="183"/>
      <c r="X47" s="182"/>
      <c r="Y47" s="183"/>
      <c r="Z47" s="182"/>
      <c r="AA47" s="183"/>
      <c r="AB47" s="175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</row>
    <row r="48" spans="1:138">
      <c r="A48" s="5"/>
      <c r="B48" s="5" t="s">
        <v>42</v>
      </c>
      <c r="C48" s="76">
        <f>D13</f>
        <v>3.4584753313798074E-4</v>
      </c>
      <c r="D48" s="5"/>
      <c r="E48" s="5"/>
      <c r="F48" s="5"/>
      <c r="G48" s="4"/>
      <c r="H48" s="4"/>
      <c r="I48" s="4"/>
      <c r="J48" s="4"/>
      <c r="K48" s="4"/>
      <c r="L48" s="176"/>
      <c r="M48" s="177"/>
      <c r="N48" s="178"/>
      <c r="O48" s="179"/>
      <c r="P48" s="180"/>
      <c r="Q48" s="179"/>
      <c r="R48" s="180"/>
      <c r="S48" s="179"/>
      <c r="T48" s="180"/>
      <c r="U48" s="179"/>
      <c r="V48" s="181"/>
      <c r="W48" s="183"/>
      <c r="X48" s="182"/>
      <c r="Y48" s="183"/>
      <c r="Z48" s="182"/>
      <c r="AA48" s="183"/>
      <c r="AB48" s="175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</row>
    <row r="49" spans="1:138">
      <c r="A49" s="5"/>
      <c r="B49" s="5"/>
      <c r="C49" s="74">
        <f>SUM(C44:C48)</f>
        <v>0.28166686569357818</v>
      </c>
      <c r="D49" s="5"/>
      <c r="E49" s="5"/>
      <c r="F49" s="5"/>
      <c r="G49" s="4"/>
      <c r="H49" s="4"/>
      <c r="I49" s="4"/>
      <c r="J49" s="4"/>
      <c r="K49" s="4"/>
      <c r="L49" s="184"/>
      <c r="M49" s="177"/>
      <c r="N49" s="178"/>
      <c r="O49" s="179"/>
      <c r="P49" s="180"/>
      <c r="Q49" s="179"/>
      <c r="R49" s="180"/>
      <c r="S49" s="179"/>
      <c r="T49" s="180"/>
      <c r="U49" s="179"/>
      <c r="V49" s="181"/>
      <c r="W49" s="183"/>
      <c r="X49" s="182"/>
      <c r="Y49" s="183"/>
      <c r="Z49" s="182"/>
      <c r="AA49" s="183"/>
      <c r="AB49" s="175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</row>
    <row r="50" spans="1:138" ht="15" customHeight="1">
      <c r="A50" s="5"/>
      <c r="B50" s="5"/>
      <c r="C50" s="74">
        <f>SUM(C41:C44)</f>
        <v>1</v>
      </c>
      <c r="D50" s="5"/>
      <c r="E50" s="5"/>
      <c r="F50" s="5"/>
      <c r="G50" s="4"/>
      <c r="H50" s="4"/>
      <c r="I50" s="4"/>
      <c r="J50" s="4"/>
      <c r="K50" s="4"/>
      <c r="L50" s="184"/>
      <c r="M50" s="185"/>
      <c r="N50" s="178"/>
      <c r="O50" s="179"/>
      <c r="P50" s="180"/>
      <c r="Q50" s="186"/>
      <c r="R50" s="180"/>
      <c r="S50" s="179"/>
      <c r="T50" s="180"/>
      <c r="U50" s="186"/>
      <c r="V50" s="181"/>
      <c r="W50" s="187"/>
      <c r="X50" s="182"/>
      <c r="Y50" s="187"/>
      <c r="Z50" s="182"/>
      <c r="AA50" s="187"/>
      <c r="AB50" s="175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</row>
    <row r="51" spans="1:138">
      <c r="A51" s="5"/>
      <c r="B51" s="5"/>
      <c r="C51" s="5"/>
      <c r="D51" s="5"/>
      <c r="E51" s="5"/>
      <c r="F51" s="5"/>
      <c r="G51" s="4"/>
      <c r="H51" s="4"/>
      <c r="I51" s="4"/>
      <c r="J51" s="4"/>
      <c r="K51" s="4"/>
      <c r="L51" s="176"/>
      <c r="M51" s="177"/>
      <c r="N51" s="181"/>
      <c r="O51" s="179"/>
      <c r="P51" s="180"/>
      <c r="Q51" s="179"/>
      <c r="R51" s="180"/>
      <c r="S51" s="179"/>
      <c r="T51" s="180"/>
      <c r="U51" s="179"/>
      <c r="V51" s="181"/>
      <c r="W51" s="183"/>
      <c r="X51" s="182"/>
      <c r="Y51" s="183"/>
      <c r="Z51" s="182"/>
      <c r="AA51" s="183"/>
      <c r="AB51" s="175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</row>
    <row r="52" spans="1:138" ht="15" customHeight="1">
      <c r="A52" s="5"/>
      <c r="B52" s="5"/>
      <c r="C52" s="5"/>
      <c r="D52" s="5"/>
      <c r="E52" s="5"/>
      <c r="F52" s="5"/>
      <c r="G52" s="4"/>
      <c r="H52" s="4"/>
      <c r="I52" s="4"/>
      <c r="J52" s="4"/>
      <c r="K52" s="4"/>
      <c r="L52" s="184"/>
      <c r="M52" s="193"/>
      <c r="N52" s="178"/>
      <c r="O52" s="179"/>
      <c r="P52" s="180"/>
      <c r="Q52" s="186"/>
      <c r="R52" s="180"/>
      <c r="S52" s="179"/>
      <c r="T52" s="180"/>
      <c r="U52" s="186"/>
      <c r="V52" s="181"/>
      <c r="W52" s="187"/>
      <c r="X52" s="182"/>
      <c r="Y52" s="187"/>
      <c r="Z52" s="182"/>
      <c r="AA52" s="187"/>
      <c r="AB52" s="175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</row>
    <row r="53" spans="1:138" ht="18" customHeight="1">
      <c r="A53" s="5"/>
      <c r="B53" s="5"/>
      <c r="C53" s="5"/>
      <c r="D53" s="5"/>
      <c r="E53" s="5"/>
      <c r="F53" s="5"/>
      <c r="G53" s="4"/>
      <c r="H53" s="4"/>
      <c r="I53" s="4"/>
      <c r="J53" s="4"/>
      <c r="K53" s="4"/>
      <c r="L53" s="188"/>
      <c r="M53" s="189"/>
      <c r="N53" s="190"/>
      <c r="O53" s="171"/>
      <c r="P53" s="191"/>
      <c r="Q53" s="171"/>
      <c r="R53" s="191"/>
      <c r="S53" s="171"/>
      <c r="T53" s="192"/>
      <c r="U53" s="171"/>
      <c r="V53" s="181"/>
      <c r="W53" s="183"/>
      <c r="X53" s="182"/>
      <c r="Y53" s="183"/>
      <c r="Z53" s="182"/>
      <c r="AA53" s="183"/>
      <c r="AB53" s="175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</row>
    <row r="54" spans="1:138" ht="18" customHeight="1">
      <c r="A54" s="5"/>
      <c r="B54" s="5"/>
      <c r="C54" s="5"/>
      <c r="D54" s="5"/>
      <c r="E54" s="5"/>
      <c r="F54" s="5"/>
      <c r="G54" s="4"/>
      <c r="H54" s="4"/>
      <c r="I54" s="4"/>
      <c r="J54" s="4"/>
      <c r="K54" s="4"/>
      <c r="L54" s="450"/>
      <c r="M54" s="450"/>
      <c r="N54" s="188"/>
      <c r="O54" s="186"/>
      <c r="P54" s="180"/>
      <c r="Q54" s="186"/>
      <c r="R54" s="180"/>
      <c r="S54" s="186"/>
      <c r="T54" s="180"/>
      <c r="U54" s="186"/>
      <c r="V54" s="192"/>
      <c r="W54" s="187"/>
      <c r="X54" s="182"/>
      <c r="Y54" s="187"/>
      <c r="Z54" s="182"/>
      <c r="AA54" s="187"/>
      <c r="AB54" s="175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</row>
    <row r="55" spans="1:138" ht="18" customHeight="1">
      <c r="A55" s="5"/>
      <c r="B55" s="5"/>
      <c r="C55" s="5"/>
      <c r="D55" s="5"/>
      <c r="E55" s="5"/>
      <c r="F55" s="5"/>
      <c r="G55" s="4"/>
      <c r="H55" s="4"/>
      <c r="I55" s="4"/>
      <c r="J55" s="4"/>
      <c r="K55" s="4"/>
      <c r="L55" s="193"/>
      <c r="M55" s="193"/>
      <c r="N55" s="188"/>
      <c r="O55" s="186"/>
      <c r="P55" s="180"/>
      <c r="Q55" s="186"/>
      <c r="R55" s="180"/>
      <c r="S55" s="186"/>
      <c r="T55" s="180"/>
      <c r="U55" s="186"/>
      <c r="V55" s="192"/>
      <c r="W55" s="187"/>
      <c r="X55" s="182"/>
      <c r="Y55" s="187"/>
      <c r="Z55" s="182"/>
      <c r="AA55" s="187"/>
      <c r="AB55" s="175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</row>
    <row r="56" spans="1:138" ht="18" customHeight="1">
      <c r="A56" s="5"/>
      <c r="B56" s="5"/>
      <c r="C56" s="5"/>
      <c r="D56" s="5"/>
      <c r="E56" s="5"/>
      <c r="F56" s="5"/>
      <c r="G56" s="4"/>
      <c r="H56" s="4"/>
      <c r="I56" s="4"/>
      <c r="J56" s="4"/>
      <c r="K56" s="4"/>
      <c r="L56" s="450"/>
      <c r="M56" s="450"/>
      <c r="N56" s="188"/>
      <c r="O56" s="186"/>
      <c r="P56" s="180"/>
      <c r="Q56" s="186"/>
      <c r="R56" s="180"/>
      <c r="S56" s="186"/>
      <c r="T56" s="180"/>
      <c r="U56" s="179"/>
      <c r="V56" s="192"/>
      <c r="W56" s="187"/>
      <c r="X56" s="182"/>
      <c r="Y56" s="187"/>
      <c r="Z56" s="182"/>
      <c r="AA56" s="187"/>
      <c r="AB56" s="175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</row>
    <row r="57" spans="1:138" ht="18" customHeight="1">
      <c r="A57" s="5"/>
      <c r="B57" s="5"/>
      <c r="C57" s="5"/>
      <c r="D57" s="5"/>
      <c r="E57" s="5"/>
      <c r="F57" s="5"/>
      <c r="G57" s="4"/>
      <c r="H57" s="4"/>
      <c r="I57" s="4"/>
      <c r="J57" s="4"/>
      <c r="K57" s="4"/>
      <c r="L57" s="176"/>
      <c r="M57" s="177"/>
      <c r="N57" s="178"/>
      <c r="O57" s="179"/>
      <c r="P57" s="180"/>
      <c r="Q57" s="179"/>
      <c r="R57" s="180"/>
      <c r="S57" s="179"/>
      <c r="T57" s="180"/>
      <c r="U57" s="179"/>
      <c r="V57" s="181"/>
      <c r="W57" s="183"/>
      <c r="X57" s="182"/>
      <c r="Y57" s="183"/>
      <c r="Z57" s="182"/>
      <c r="AA57" s="183"/>
      <c r="AB57" s="175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</row>
    <row r="58" spans="1:138" ht="18" customHeight="1">
      <c r="A58" s="5"/>
      <c r="B58" s="5"/>
      <c r="C58" s="5"/>
      <c r="D58" s="5"/>
      <c r="E58" s="5"/>
      <c r="F58" s="5"/>
      <c r="G58" s="4"/>
      <c r="H58" s="4"/>
      <c r="I58" s="4"/>
      <c r="J58" s="4"/>
      <c r="K58" s="4"/>
      <c r="L58" s="176"/>
      <c r="M58" s="177"/>
      <c r="N58" s="178"/>
      <c r="O58" s="179"/>
      <c r="P58" s="180"/>
      <c r="Q58" s="179"/>
      <c r="R58" s="180"/>
      <c r="S58" s="179"/>
      <c r="T58" s="180"/>
      <c r="U58" s="179"/>
      <c r="V58" s="181"/>
      <c r="W58" s="183"/>
      <c r="X58" s="182"/>
      <c r="Y58" s="183"/>
      <c r="Z58" s="182"/>
      <c r="AA58" s="183"/>
      <c r="AB58" s="175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</row>
    <row r="59" spans="1:138" ht="33" customHeight="1">
      <c r="A59" s="5"/>
      <c r="B59" s="5"/>
      <c r="C59" s="5"/>
      <c r="D59" s="5"/>
      <c r="E59" s="5"/>
      <c r="F59" s="5"/>
      <c r="G59" s="4"/>
      <c r="H59" s="4"/>
      <c r="I59" s="4"/>
      <c r="J59" s="4"/>
      <c r="K59" s="4"/>
      <c r="L59" s="176"/>
      <c r="M59" s="177"/>
      <c r="N59" s="178"/>
      <c r="O59" s="179"/>
      <c r="P59" s="180"/>
      <c r="Q59" s="179"/>
      <c r="R59" s="180"/>
      <c r="S59" s="179"/>
      <c r="T59" s="180"/>
      <c r="U59" s="179"/>
      <c r="V59" s="181"/>
      <c r="W59" s="183"/>
      <c r="X59" s="182"/>
      <c r="Y59" s="183"/>
      <c r="Z59" s="182"/>
      <c r="AA59" s="183"/>
      <c r="AB59" s="175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</row>
    <row r="60" spans="1:138">
      <c r="A60" s="5"/>
      <c r="B60" s="5"/>
      <c r="C60" s="5"/>
      <c r="D60" s="5"/>
      <c r="E60" s="5"/>
      <c r="F60" s="5"/>
      <c r="G60" s="4"/>
      <c r="H60" s="4"/>
      <c r="I60" s="4"/>
      <c r="J60" s="4"/>
      <c r="K60" s="4"/>
      <c r="L60" s="176"/>
      <c r="M60" s="185"/>
      <c r="N60" s="178"/>
      <c r="O60" s="179"/>
      <c r="P60" s="180"/>
      <c r="Q60" s="179"/>
      <c r="R60" s="180"/>
      <c r="S60" s="179"/>
      <c r="T60" s="180"/>
      <c r="U60" s="186"/>
      <c r="V60" s="181"/>
      <c r="W60" s="187"/>
      <c r="X60" s="182"/>
      <c r="Y60" s="187"/>
      <c r="Z60" s="182"/>
      <c r="AA60" s="187"/>
      <c r="AB60" s="175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</row>
    <row r="61" spans="1:138">
      <c r="A61" s="5"/>
      <c r="B61" s="5"/>
      <c r="C61" s="5"/>
      <c r="D61" s="5"/>
      <c r="E61" s="5"/>
      <c r="F61" s="5"/>
      <c r="G61" s="4"/>
      <c r="H61" s="4"/>
      <c r="I61" s="4"/>
      <c r="J61" s="4"/>
      <c r="K61" s="4"/>
      <c r="L61" s="176"/>
      <c r="M61" s="185"/>
      <c r="N61" s="178"/>
      <c r="O61" s="179"/>
      <c r="P61" s="180"/>
      <c r="Q61" s="179"/>
      <c r="R61" s="180"/>
      <c r="S61" s="179"/>
      <c r="T61" s="180"/>
      <c r="U61" s="186"/>
      <c r="V61" s="181"/>
      <c r="W61" s="183"/>
      <c r="X61" s="182"/>
      <c r="Y61" s="183"/>
      <c r="Z61" s="182"/>
      <c r="AA61" s="183"/>
      <c r="AB61" s="175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</row>
    <row r="62" spans="1:138">
      <c r="A62" s="5"/>
      <c r="B62" s="5"/>
      <c r="C62" s="5"/>
      <c r="D62" s="5"/>
      <c r="E62" s="5"/>
      <c r="F62" s="5"/>
      <c r="G62" s="4"/>
      <c r="H62" s="4"/>
      <c r="I62" s="4"/>
      <c r="J62" s="4"/>
      <c r="K62" s="4"/>
      <c r="L62" s="450"/>
      <c r="M62" s="450"/>
      <c r="N62" s="188"/>
      <c r="O62" s="186"/>
      <c r="P62" s="180"/>
      <c r="Q62" s="186"/>
      <c r="R62" s="180"/>
      <c r="S62" s="186"/>
      <c r="T62" s="180"/>
      <c r="U62" s="186"/>
      <c r="V62" s="192"/>
      <c r="W62" s="187"/>
      <c r="X62" s="182"/>
      <c r="Y62" s="187"/>
      <c r="Z62" s="182"/>
      <c r="AA62" s="187"/>
      <c r="AB62" s="175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</row>
    <row r="63" spans="1:138">
      <c r="A63" s="5"/>
      <c r="B63" s="5"/>
      <c r="C63" s="5"/>
      <c r="D63" s="5"/>
      <c r="E63" s="5"/>
      <c r="F63" s="5"/>
      <c r="G63" s="4"/>
      <c r="H63" s="4"/>
      <c r="I63" s="4"/>
      <c r="J63" s="4"/>
      <c r="K63" s="4"/>
      <c r="L63" s="448"/>
      <c r="M63" s="448"/>
      <c r="N63" s="448"/>
      <c r="O63" s="448"/>
      <c r="P63" s="448"/>
      <c r="Q63" s="448"/>
      <c r="R63" s="448"/>
      <c r="S63" s="448"/>
      <c r="T63" s="448"/>
      <c r="U63" s="448"/>
      <c r="V63" s="448"/>
      <c r="W63" s="448"/>
      <c r="X63" s="448"/>
      <c r="Y63" s="448"/>
      <c r="Z63" s="448"/>
      <c r="AA63" s="448"/>
      <c r="AB63" s="175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</row>
    <row r="64" spans="1:138">
      <c r="A64" s="5"/>
      <c r="B64" s="5"/>
      <c r="C64" s="5"/>
      <c r="D64" s="5"/>
      <c r="E64" s="5"/>
      <c r="F64" s="5"/>
      <c r="G64" s="4"/>
      <c r="H64" s="4"/>
      <c r="I64" s="4"/>
      <c r="J64" s="4"/>
      <c r="K64" s="4"/>
      <c r="L64" s="175"/>
      <c r="M64" s="170"/>
      <c r="N64" s="170"/>
      <c r="O64" s="175"/>
      <c r="P64" s="175"/>
      <c r="Q64" s="175"/>
      <c r="R64" s="175"/>
      <c r="S64" s="175"/>
      <c r="T64" s="175"/>
      <c r="U64" s="203"/>
      <c r="V64" s="203"/>
      <c r="W64" s="204"/>
      <c r="X64" s="175"/>
      <c r="Y64" s="204"/>
      <c r="Z64" s="175"/>
      <c r="AA64" s="175"/>
      <c r="AB64" s="175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</row>
    <row r="65" spans="1:138">
      <c r="A65" s="5"/>
      <c r="B65" s="5"/>
      <c r="C65" s="5"/>
      <c r="D65" s="5"/>
      <c r="E65" s="5"/>
      <c r="F65" s="5"/>
      <c r="G65" s="4"/>
      <c r="H65" s="4"/>
      <c r="I65" s="4"/>
      <c r="J65" s="4"/>
      <c r="K65" s="4"/>
      <c r="L65" s="175"/>
      <c r="M65" s="170"/>
      <c r="N65" s="170"/>
      <c r="O65" s="203"/>
      <c r="P65" s="203"/>
      <c r="Q65" s="203"/>
      <c r="R65" s="203"/>
      <c r="S65" s="203"/>
      <c r="T65" s="203"/>
      <c r="U65" s="203"/>
      <c r="V65" s="203"/>
      <c r="W65" s="204"/>
      <c r="X65" s="175"/>
      <c r="Y65" s="204"/>
      <c r="Z65" s="175"/>
      <c r="AA65" s="175"/>
      <c r="AB65" s="175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</row>
    <row r="66" spans="1:138">
      <c r="A66" s="5"/>
      <c r="B66" s="5"/>
      <c r="C66" s="5"/>
      <c r="D66" s="5"/>
      <c r="E66" s="5"/>
      <c r="F66" s="5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</row>
    <row r="67" spans="1:138">
      <c r="A67" s="5"/>
      <c r="B67" s="5"/>
      <c r="C67" s="5"/>
      <c r="D67" s="5"/>
      <c r="E67" s="5"/>
      <c r="F67" s="5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</row>
    <row r="68" spans="1:138">
      <c r="A68" s="5"/>
      <c r="B68" s="5"/>
      <c r="C68" s="5"/>
      <c r="D68" s="5"/>
      <c r="E68" s="5"/>
      <c r="F68" s="5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</row>
    <row r="69" spans="1:138">
      <c r="A69" s="5"/>
      <c r="B69" s="5"/>
      <c r="C69" s="5"/>
      <c r="D69" s="5"/>
      <c r="E69" s="5"/>
      <c r="F69" s="5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</row>
    <row r="70" spans="1:138">
      <c r="A70" s="5"/>
      <c r="B70" s="5"/>
      <c r="C70" s="5"/>
      <c r="D70" s="5"/>
      <c r="E70" s="5"/>
      <c r="F70" s="5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</row>
    <row r="71" spans="1:138">
      <c r="A71" s="5"/>
      <c r="B71" s="5"/>
      <c r="C71" s="5"/>
      <c r="D71" s="5"/>
      <c r="E71" s="5"/>
      <c r="F71" s="5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</row>
    <row r="72" spans="1:138">
      <c r="A72" s="5"/>
      <c r="B72" s="5"/>
      <c r="C72" s="5"/>
      <c r="D72" s="5"/>
      <c r="E72" s="5"/>
      <c r="F72" s="5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</row>
    <row r="73" spans="1:138">
      <c r="A73" s="5"/>
      <c r="B73" s="5"/>
      <c r="C73" s="5"/>
      <c r="D73" s="5"/>
      <c r="E73" s="5"/>
      <c r="F73" s="5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</row>
    <row r="74" spans="1:138">
      <c r="A74" s="5"/>
      <c r="B74" s="5"/>
      <c r="C74" s="5"/>
      <c r="D74" s="5"/>
      <c r="E74" s="5"/>
      <c r="F74" s="5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</row>
    <row r="75" spans="1:138">
      <c r="A75" s="5"/>
      <c r="B75" s="5"/>
      <c r="C75" s="5"/>
      <c r="D75" s="5"/>
      <c r="E75" s="5"/>
      <c r="F75" s="5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</row>
    <row r="76" spans="1:138">
      <c r="A76" s="5"/>
      <c r="B76" s="5"/>
      <c r="C76" s="5"/>
      <c r="D76" s="5"/>
      <c r="E76" s="5"/>
      <c r="F76" s="5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</row>
    <row r="77" spans="1:138">
      <c r="A77" s="5"/>
      <c r="B77" s="5"/>
      <c r="C77" s="5"/>
      <c r="D77" s="5"/>
      <c r="E77" s="5"/>
      <c r="F77" s="5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</row>
    <row r="78" spans="1:138">
      <c r="A78" s="5"/>
      <c r="B78" s="5"/>
      <c r="C78" s="5"/>
      <c r="D78" s="5"/>
      <c r="E78" s="5"/>
      <c r="F78" s="5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</row>
    <row r="79" spans="1:138">
      <c r="A79" s="5"/>
      <c r="B79" s="5"/>
      <c r="C79" s="5"/>
      <c r="D79" s="5"/>
      <c r="E79" s="5"/>
      <c r="F79" s="5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</row>
    <row r="80" spans="1:138">
      <c r="A80" s="5"/>
      <c r="B80" s="5"/>
      <c r="C80" s="5"/>
      <c r="D80" s="5"/>
      <c r="E80" s="5"/>
      <c r="F80" s="5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</row>
    <row r="81" spans="1:138">
      <c r="A81" s="5"/>
      <c r="B81" s="5"/>
      <c r="C81" s="5"/>
      <c r="D81" s="5"/>
      <c r="E81" s="5"/>
      <c r="F81" s="5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</row>
    <row r="82" spans="1:138">
      <c r="A82" s="5"/>
      <c r="B82" s="5"/>
      <c r="C82" s="5"/>
      <c r="D82" s="5"/>
      <c r="E82" s="5"/>
      <c r="F82" s="5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</row>
    <row r="83" spans="1:138">
      <c r="A83" s="5"/>
      <c r="B83" s="5"/>
      <c r="C83" s="5"/>
      <c r="D83" s="5"/>
      <c r="E83" s="5"/>
      <c r="F83" s="5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</row>
    <row r="84" spans="1:138">
      <c r="A84" s="5"/>
      <c r="B84" s="5"/>
      <c r="C84" s="5"/>
      <c r="D84" s="5"/>
      <c r="E84" s="5"/>
      <c r="F84" s="5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</row>
    <row r="85" spans="1:138">
      <c r="A85" s="5"/>
      <c r="B85" s="5"/>
      <c r="C85" s="5"/>
      <c r="D85" s="5"/>
      <c r="E85" s="5"/>
      <c r="F85" s="5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</row>
    <row r="86" spans="1:138">
      <c r="A86" s="5"/>
      <c r="B86" s="5"/>
      <c r="C86" s="5"/>
      <c r="D86" s="5"/>
      <c r="E86" s="5"/>
      <c r="F86" s="5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</row>
    <row r="87" spans="1:138">
      <c r="A87" s="5"/>
      <c r="B87" s="5"/>
      <c r="C87" s="5"/>
      <c r="D87" s="5"/>
      <c r="E87" s="5"/>
      <c r="F87" s="5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</row>
    <row r="88" spans="1:138">
      <c r="A88" s="5"/>
      <c r="B88" s="5"/>
      <c r="C88" s="5"/>
      <c r="D88" s="5"/>
      <c r="E88" s="5"/>
      <c r="F88" s="5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</row>
    <row r="89" spans="1:138">
      <c r="A89" s="5"/>
      <c r="B89" s="5"/>
      <c r="C89" s="5"/>
      <c r="D89" s="5"/>
      <c r="E89" s="5"/>
      <c r="F89" s="5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</row>
    <row r="90" spans="1:138">
      <c r="A90" s="5"/>
      <c r="B90" s="5"/>
      <c r="C90" s="5"/>
      <c r="D90" s="5"/>
      <c r="E90" s="5"/>
      <c r="F90" s="5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</row>
    <row r="91" spans="1:138">
      <c r="A91" s="5"/>
      <c r="B91" s="5"/>
      <c r="C91" s="5"/>
      <c r="D91" s="5"/>
      <c r="E91" s="5"/>
      <c r="F91" s="5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</row>
    <row r="92" spans="1:138">
      <c r="A92" s="5"/>
      <c r="B92" s="5"/>
      <c r="C92" s="5"/>
      <c r="D92" s="5"/>
      <c r="E92" s="5"/>
      <c r="F92" s="5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</row>
    <row r="93" spans="1:138">
      <c r="A93" s="5"/>
      <c r="B93" s="5"/>
      <c r="C93" s="5"/>
      <c r="D93" s="5"/>
      <c r="E93" s="5"/>
      <c r="F93" s="5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</row>
    <row r="94" spans="1:138">
      <c r="A94" s="5"/>
      <c r="B94" s="5"/>
      <c r="C94" s="5"/>
      <c r="D94" s="5"/>
      <c r="E94" s="5"/>
      <c r="F94" s="5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</row>
    <row r="95" spans="1:138">
      <c r="A95" s="5"/>
      <c r="B95" s="5"/>
      <c r="C95" s="5"/>
      <c r="D95" s="5"/>
      <c r="E95" s="5"/>
      <c r="F95" s="5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</row>
    <row r="96" spans="1:138">
      <c r="A96" s="5"/>
      <c r="B96" s="5"/>
      <c r="C96" s="5"/>
      <c r="D96" s="5"/>
      <c r="E96" s="5"/>
      <c r="F96" s="5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</row>
    <row r="97" spans="1:138">
      <c r="A97" s="5"/>
      <c r="B97" s="5"/>
      <c r="C97" s="5"/>
      <c r="D97" s="5"/>
      <c r="E97" s="5"/>
      <c r="F97" s="5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</row>
    <row r="98" spans="1:138">
      <c r="A98" s="5"/>
      <c r="B98" s="5"/>
      <c r="C98" s="5"/>
      <c r="D98" s="5"/>
      <c r="E98" s="5"/>
      <c r="F98" s="5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</row>
    <row r="99" spans="1:138">
      <c r="A99" s="5"/>
      <c r="B99" s="5"/>
      <c r="C99" s="5"/>
      <c r="D99" s="5"/>
      <c r="E99" s="5"/>
      <c r="F99" s="5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</row>
    <row r="100" spans="1:138">
      <c r="A100" s="5"/>
      <c r="B100" s="5"/>
      <c r="C100" s="5"/>
      <c r="D100" s="5"/>
      <c r="E100" s="5"/>
      <c r="F100" s="5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</row>
    <row r="101" spans="1:138">
      <c r="A101" s="5"/>
      <c r="B101" s="5"/>
      <c r="C101" s="5"/>
      <c r="D101" s="5"/>
      <c r="E101" s="5"/>
      <c r="F101" s="5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</row>
    <row r="102" spans="1:138">
      <c r="A102" s="5"/>
      <c r="B102" s="5"/>
      <c r="C102" s="5"/>
      <c r="D102" s="5"/>
      <c r="E102" s="5"/>
      <c r="F102" s="5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</row>
    <row r="103" spans="1:138">
      <c r="A103" s="5"/>
      <c r="B103" s="5"/>
      <c r="C103" s="5"/>
      <c r="D103" s="5"/>
      <c r="E103" s="5"/>
      <c r="F103" s="5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</row>
    <row r="104" spans="1:138">
      <c r="A104" s="5"/>
      <c r="B104" s="5"/>
      <c r="C104" s="5"/>
      <c r="D104" s="5"/>
      <c r="E104" s="5"/>
      <c r="F104" s="5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</row>
    <row r="105" spans="1:138">
      <c r="A105" s="5"/>
      <c r="B105" s="5"/>
      <c r="C105" s="5"/>
      <c r="D105" s="5"/>
      <c r="E105" s="5"/>
      <c r="F105" s="5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</row>
    <row r="106" spans="1:138">
      <c r="A106" s="5"/>
      <c r="B106" s="5"/>
      <c r="C106" s="5"/>
      <c r="D106" s="5"/>
      <c r="E106" s="5"/>
      <c r="F106" s="5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</row>
    <row r="107" spans="1:138">
      <c r="A107" s="5"/>
      <c r="B107" s="5"/>
      <c r="C107" s="5"/>
      <c r="D107" s="5"/>
      <c r="E107" s="5"/>
      <c r="F107" s="5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</row>
    <row r="108" spans="1:138">
      <c r="A108" s="5"/>
      <c r="B108" s="5"/>
      <c r="C108" s="5"/>
      <c r="D108" s="5"/>
      <c r="E108" s="5"/>
      <c r="F108" s="5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</row>
    <row r="109" spans="1:138">
      <c r="A109" s="5"/>
      <c r="B109" s="5"/>
      <c r="C109" s="5"/>
      <c r="D109" s="5"/>
      <c r="E109" s="5"/>
      <c r="F109" s="5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</row>
    <row r="110" spans="1:138">
      <c r="A110" s="5"/>
      <c r="B110" s="5"/>
      <c r="C110" s="5"/>
      <c r="D110" s="5"/>
      <c r="E110" s="5"/>
      <c r="F110" s="5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</row>
    <row r="111" spans="1:138">
      <c r="A111" s="5"/>
      <c r="B111" s="5"/>
      <c r="C111" s="5"/>
      <c r="D111" s="5"/>
      <c r="E111" s="5"/>
      <c r="F111" s="5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</row>
    <row r="112" spans="1:138">
      <c r="A112" s="5"/>
      <c r="B112" s="5"/>
      <c r="C112" s="5"/>
      <c r="D112" s="5"/>
      <c r="E112" s="5"/>
      <c r="F112" s="5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</row>
    <row r="113" spans="1:138">
      <c r="A113" s="5"/>
      <c r="B113" s="5"/>
      <c r="C113" s="5"/>
      <c r="D113" s="5"/>
      <c r="E113" s="5"/>
      <c r="F113" s="5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</row>
    <row r="114" spans="1:138">
      <c r="A114" s="5"/>
      <c r="B114" s="5"/>
      <c r="C114" s="5"/>
      <c r="D114" s="5"/>
      <c r="E114" s="5"/>
      <c r="F114" s="5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</row>
    <row r="115" spans="1:138">
      <c r="A115" s="5"/>
      <c r="B115" s="5"/>
      <c r="C115" s="5"/>
      <c r="D115" s="5"/>
      <c r="E115" s="5"/>
      <c r="F115" s="5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</row>
    <row r="116" spans="1:138">
      <c r="A116" s="5"/>
      <c r="B116" s="5"/>
      <c r="C116" s="5"/>
      <c r="D116" s="5"/>
      <c r="E116" s="5"/>
      <c r="F116" s="5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</row>
    <row r="117" spans="1:138">
      <c r="A117" s="5"/>
      <c r="B117" s="5"/>
      <c r="C117" s="5"/>
      <c r="D117" s="5"/>
      <c r="E117" s="5"/>
      <c r="F117" s="5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</row>
    <row r="118" spans="1:13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</row>
    <row r="119" spans="1:138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</row>
    <row r="120" spans="1:138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</row>
    <row r="121" spans="1:138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</row>
    <row r="122" spans="1:138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</row>
    <row r="123" spans="1:138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</row>
    <row r="124" spans="1:138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</row>
    <row r="125" spans="1:138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</row>
    <row r="126" spans="1:138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</row>
    <row r="127" spans="1:138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</row>
    <row r="128" spans="1:13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</row>
    <row r="129" spans="1:138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</row>
    <row r="130" spans="1:138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</row>
    <row r="131" spans="1:138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</row>
    <row r="132" spans="1:138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</row>
    <row r="133" spans="1:138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</row>
    <row r="134" spans="1:138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</row>
    <row r="135" spans="1:138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</row>
    <row r="136" spans="1:138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</row>
    <row r="137" spans="1:138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</row>
    <row r="138" spans="1: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</row>
    <row r="139" spans="1:138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</row>
    <row r="140" spans="1:138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</row>
    <row r="141" spans="1:138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</row>
    <row r="142" spans="1:138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</row>
    <row r="143" spans="1:138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</row>
    <row r="144" spans="1:138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</row>
    <row r="145" spans="1:138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</row>
    <row r="146" spans="1:138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</row>
    <row r="147" spans="1:138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</row>
    <row r="148" spans="1:13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</row>
    <row r="149" spans="1:138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</row>
    <row r="150" spans="1:138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</row>
    <row r="151" spans="1:138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</row>
    <row r="152" spans="1:138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</row>
    <row r="153" spans="1:138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</row>
    <row r="154" spans="1:138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</row>
    <row r="155" spans="1:138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</row>
    <row r="156" spans="1:138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</row>
    <row r="157" spans="1:138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</row>
    <row r="158" spans="1:13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</row>
    <row r="159" spans="1:138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</row>
    <row r="160" spans="1:138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</row>
    <row r="161" spans="1:138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</row>
    <row r="162" spans="1:138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</row>
    <row r="163" spans="1:138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</row>
    <row r="164" spans="1:138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</row>
    <row r="165" spans="1:138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</row>
    <row r="166" spans="1:138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</row>
    <row r="167" spans="1:138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</row>
    <row r="168" spans="1:13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</row>
    <row r="169" spans="1:138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</row>
    <row r="170" spans="1:138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</row>
    <row r="171" spans="1:138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</row>
    <row r="172" spans="1:138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</row>
    <row r="173" spans="1:138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</row>
    <row r="174" spans="1:138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</row>
    <row r="175" spans="1:138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</row>
    <row r="176" spans="1:138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</row>
    <row r="177" spans="1:138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</row>
    <row r="178" spans="1:13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</row>
    <row r="179" spans="1:138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</row>
    <row r="180" spans="1:138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</row>
    <row r="181" spans="1:138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</row>
    <row r="182" spans="1:138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</row>
    <row r="183" spans="1:138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</row>
    <row r="184" spans="1:138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</row>
    <row r="185" spans="1:138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</row>
    <row r="186" spans="1:138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</row>
    <row r="187" spans="1:138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</row>
    <row r="188" spans="1:13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</row>
    <row r="189" spans="1:138">
      <c r="A189" s="4"/>
      <c r="B189" s="4"/>
      <c r="C189" s="4"/>
      <c r="D189" s="4"/>
      <c r="E189" s="4"/>
      <c r="F189" s="4"/>
      <c r="G189" s="4"/>
      <c r="H189" s="4"/>
    </row>
    <row r="190" spans="1:138">
      <c r="A190" s="4"/>
      <c r="B190" s="4"/>
      <c r="C190" s="4"/>
      <c r="D190" s="4"/>
      <c r="E190" s="4"/>
      <c r="F190" s="4"/>
      <c r="G190" s="4"/>
      <c r="H190" s="4"/>
    </row>
    <row r="191" spans="1:138">
      <c r="A191" s="4"/>
      <c r="B191" s="4"/>
      <c r="C191" s="4"/>
      <c r="D191" s="4"/>
      <c r="E191" s="4"/>
      <c r="F191" s="4"/>
      <c r="G191" s="4"/>
      <c r="H191" s="4"/>
    </row>
    <row r="192" spans="1:138">
      <c r="A192" s="4"/>
      <c r="B192" s="4"/>
      <c r="C192" s="4"/>
      <c r="D192" s="4"/>
      <c r="E192" s="4"/>
      <c r="F192" s="4"/>
      <c r="G192" s="4"/>
      <c r="H192" s="4"/>
    </row>
    <row r="193" spans="1:8">
      <c r="A193" s="4"/>
      <c r="B193" s="4"/>
      <c r="C193" s="4"/>
      <c r="D193" s="4"/>
      <c r="E193" s="4"/>
      <c r="F193" s="4"/>
      <c r="G193" s="4"/>
      <c r="H193" s="4"/>
    </row>
    <row r="194" spans="1:8">
      <c r="A194" s="4"/>
      <c r="B194" s="4"/>
      <c r="C194" s="4"/>
      <c r="D194" s="4"/>
      <c r="E194" s="4"/>
      <c r="F194" s="4"/>
      <c r="G194" s="4"/>
      <c r="H194" s="4"/>
    </row>
    <row r="195" spans="1:8">
      <c r="A195" s="4"/>
      <c r="B195" s="4"/>
      <c r="C195" s="4"/>
      <c r="D195" s="4"/>
      <c r="E195" s="4"/>
      <c r="F195" s="4"/>
      <c r="G195" s="4"/>
      <c r="H195" s="4"/>
    </row>
    <row r="196" spans="1:8">
      <c r="A196" s="4"/>
      <c r="B196" s="4"/>
      <c r="C196" s="4"/>
      <c r="D196" s="4"/>
      <c r="E196" s="4"/>
      <c r="F196" s="4"/>
      <c r="G196" s="4"/>
      <c r="H196" s="4"/>
    </row>
    <row r="197" spans="1:8">
      <c r="A197" s="4"/>
      <c r="B197" s="4"/>
      <c r="C197" s="4"/>
      <c r="D197" s="4"/>
      <c r="E197" s="4"/>
      <c r="F197" s="4"/>
      <c r="G197" s="4"/>
      <c r="H197" s="4"/>
    </row>
    <row r="198" spans="1:8">
      <c r="A198" s="4"/>
      <c r="B198" s="4"/>
      <c r="C198" s="4"/>
      <c r="D198" s="4"/>
      <c r="E198" s="4"/>
      <c r="F198" s="4"/>
      <c r="G198" s="4"/>
      <c r="H198" s="4"/>
    </row>
    <row r="199" spans="1:8">
      <c r="A199" s="4"/>
      <c r="B199" s="4"/>
      <c r="C199" s="4"/>
      <c r="D199" s="4"/>
      <c r="E199" s="4"/>
      <c r="F199" s="4"/>
      <c r="G199" s="4"/>
      <c r="H199" s="4"/>
    </row>
    <row r="200" spans="1:8">
      <c r="A200" s="4"/>
      <c r="B200" s="4"/>
      <c r="C200" s="4"/>
      <c r="D200" s="4"/>
      <c r="E200" s="4"/>
      <c r="F200" s="4"/>
      <c r="G200" s="4"/>
      <c r="H200" s="4"/>
    </row>
    <row r="201" spans="1:8">
      <c r="A201" s="4"/>
      <c r="B201" s="4"/>
      <c r="C201" s="4"/>
      <c r="D201" s="4"/>
      <c r="E201" s="4"/>
      <c r="F201" s="4"/>
      <c r="G201" s="4"/>
      <c r="H201" s="4"/>
    </row>
    <row r="202" spans="1:8">
      <c r="A202" s="4"/>
      <c r="B202" s="4"/>
      <c r="C202" s="4"/>
      <c r="D202" s="4"/>
      <c r="E202" s="4"/>
      <c r="F202" s="4"/>
      <c r="G202" s="4"/>
      <c r="H202" s="4"/>
    </row>
    <row r="203" spans="1:8">
      <c r="A203" s="4"/>
      <c r="B203" s="4"/>
      <c r="C203" s="4"/>
      <c r="D203" s="4"/>
      <c r="E203" s="4"/>
      <c r="F203" s="4"/>
      <c r="G203" s="4"/>
      <c r="H203" s="4"/>
    </row>
    <row r="204" spans="1:8">
      <c r="A204" s="4"/>
      <c r="B204" s="4"/>
      <c r="C204" s="4"/>
      <c r="D204" s="4"/>
      <c r="E204" s="4"/>
      <c r="F204" s="4"/>
      <c r="G204" s="4"/>
      <c r="H204" s="4"/>
    </row>
    <row r="205" spans="1:8">
      <c r="A205" s="4"/>
      <c r="B205" s="4"/>
      <c r="C205" s="4"/>
      <c r="D205" s="4"/>
      <c r="E205" s="4"/>
      <c r="F205" s="4"/>
      <c r="G205" s="4"/>
      <c r="H205" s="4"/>
    </row>
    <row r="206" spans="1:8">
      <c r="A206" s="4"/>
      <c r="B206" s="4"/>
      <c r="C206" s="4"/>
      <c r="D206" s="4"/>
      <c r="E206" s="4"/>
      <c r="F206" s="4"/>
      <c r="G206" s="4"/>
      <c r="H206" s="4"/>
    </row>
    <row r="207" spans="1:8">
      <c r="A207" s="4"/>
      <c r="B207" s="4"/>
      <c r="C207" s="4"/>
      <c r="D207" s="4"/>
      <c r="E207" s="4"/>
      <c r="F207" s="4"/>
      <c r="G207" s="4"/>
      <c r="H207" s="4"/>
    </row>
    <row r="208" spans="1:8">
      <c r="A208" s="4"/>
      <c r="B208" s="4"/>
      <c r="C208" s="4"/>
      <c r="D208" s="4"/>
      <c r="E208" s="4"/>
      <c r="F208" s="4"/>
      <c r="G208" s="4"/>
      <c r="H208" s="4"/>
    </row>
    <row r="209" spans="1:8">
      <c r="A209" s="4"/>
      <c r="B209" s="4"/>
      <c r="C209" s="4"/>
      <c r="D209" s="4"/>
      <c r="E209" s="4"/>
      <c r="F209" s="4"/>
      <c r="G209" s="4"/>
      <c r="H209" s="4"/>
    </row>
    <row r="210" spans="1:8">
      <c r="A210" s="4"/>
      <c r="B210" s="4"/>
      <c r="C210" s="4"/>
      <c r="D210" s="4"/>
      <c r="E210" s="4"/>
      <c r="F210" s="4"/>
      <c r="G210" s="4"/>
      <c r="H210" s="4"/>
    </row>
    <row r="211" spans="1:8">
      <c r="A211" s="4"/>
      <c r="B211" s="4"/>
      <c r="C211" s="4"/>
      <c r="D211" s="4"/>
      <c r="E211" s="4"/>
      <c r="F211" s="4"/>
      <c r="G211" s="4"/>
      <c r="H211" s="4"/>
    </row>
    <row r="212" spans="1:8">
      <c r="A212" s="4"/>
      <c r="B212" s="4"/>
      <c r="C212" s="4"/>
      <c r="D212" s="4"/>
      <c r="E212" s="4"/>
      <c r="F212" s="4"/>
      <c r="G212" s="4"/>
      <c r="H212" s="4"/>
    </row>
    <row r="213" spans="1:8">
      <c r="A213" s="4"/>
      <c r="B213" s="4"/>
      <c r="C213" s="4"/>
      <c r="D213" s="4"/>
      <c r="E213" s="4"/>
      <c r="F213" s="4"/>
      <c r="G213" s="4"/>
      <c r="H213" s="4"/>
    </row>
    <row r="214" spans="1:8">
      <c r="A214" s="4"/>
      <c r="B214" s="4"/>
      <c r="C214" s="4"/>
      <c r="D214" s="4"/>
      <c r="E214" s="4"/>
      <c r="F214" s="4"/>
      <c r="G214" s="4"/>
      <c r="H214" s="4"/>
    </row>
    <row r="215" spans="1:8">
      <c r="A215" s="4"/>
      <c r="B215" s="4"/>
      <c r="C215" s="4"/>
      <c r="D215" s="4"/>
      <c r="E215" s="4"/>
      <c r="F215" s="4"/>
      <c r="G215" s="4"/>
      <c r="H215" s="4"/>
    </row>
    <row r="216" spans="1:8">
      <c r="A216" s="4"/>
      <c r="B216" s="4"/>
      <c r="C216" s="4"/>
      <c r="D216" s="4"/>
      <c r="E216" s="4"/>
      <c r="F216" s="4"/>
      <c r="G216" s="4"/>
      <c r="H216" s="4"/>
    </row>
    <row r="217" spans="1:8">
      <c r="A217" s="4"/>
      <c r="B217" s="4"/>
      <c r="C217" s="4"/>
      <c r="D217" s="4"/>
      <c r="E217" s="4"/>
      <c r="F217" s="4"/>
      <c r="G217" s="4"/>
      <c r="H217" s="4"/>
    </row>
    <row r="218" spans="1:8">
      <c r="A218" s="4"/>
      <c r="B218" s="4"/>
      <c r="C218" s="4"/>
      <c r="D218" s="4"/>
      <c r="E218" s="4"/>
      <c r="F218" s="4"/>
      <c r="G218" s="4"/>
      <c r="H218" s="4"/>
    </row>
  </sheetData>
  <mergeCells count="8">
    <mergeCell ref="L63:AA63"/>
    <mergeCell ref="J8:N8"/>
    <mergeCell ref="L54:M54"/>
    <mergeCell ref="B1:G1"/>
    <mergeCell ref="B4:B5"/>
    <mergeCell ref="C4:D4"/>
    <mergeCell ref="L56:M56"/>
    <mergeCell ref="L62:M62"/>
  </mergeCells>
  <hyperlinks>
    <hyperlink ref="K3" location="Indice!A1" display="Volver al índice" xr:uid="{00000000-0004-0000-07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 fitToPage="1"/>
  </sheetPr>
  <dimension ref="A2:O57"/>
  <sheetViews>
    <sheetView showGridLines="0" showRowColHeaders="0" zoomScaleNormal="100" workbookViewId="0">
      <pane ySplit="6" topLeftCell="A24" activePane="bottomLeft" state="frozen"/>
      <selection activeCell="Q29" sqref="Q29"/>
      <selection pane="bottomLeft" activeCell="H25" sqref="H25"/>
    </sheetView>
  </sheetViews>
  <sheetFormatPr baseColWidth="10" defaultRowHeight="15"/>
  <cols>
    <col min="1" max="1" width="2.7109375" customWidth="1"/>
    <col min="2" max="2" width="20.140625" customWidth="1"/>
    <col min="3" max="3" width="18.7109375" customWidth="1"/>
    <col min="4" max="4" width="20" customWidth="1"/>
    <col min="5" max="5" width="20.28515625" customWidth="1"/>
    <col min="6" max="6" width="16.5703125" customWidth="1"/>
  </cols>
  <sheetData>
    <row r="2" spans="1:8" ht="18.75">
      <c r="B2" s="78" t="s">
        <v>152</v>
      </c>
      <c r="C2" s="11"/>
      <c r="D2" s="11"/>
      <c r="E2" s="11"/>
      <c r="F2" s="11"/>
    </row>
    <row r="3" spans="1:8">
      <c r="A3" s="300"/>
      <c r="B3" s="300"/>
      <c r="C3" s="300"/>
      <c r="D3" s="300"/>
      <c r="E3" s="300"/>
      <c r="F3" s="300"/>
    </row>
    <row r="4" spans="1:8" ht="26.1" customHeight="1">
      <c r="A4" s="300"/>
      <c r="B4" s="457" t="s">
        <v>153</v>
      </c>
      <c r="C4" s="317" t="s">
        <v>150</v>
      </c>
      <c r="D4" s="317"/>
      <c r="E4" s="317" t="s">
        <v>147</v>
      </c>
      <c r="F4" s="317"/>
      <c r="H4" s="7" t="s">
        <v>173</v>
      </c>
    </row>
    <row r="5" spans="1:8" ht="38.65" customHeight="1">
      <c r="A5" s="300"/>
      <c r="B5" s="458"/>
      <c r="C5" s="318" t="s">
        <v>28</v>
      </c>
      <c r="D5" s="318" t="s">
        <v>29</v>
      </c>
      <c r="E5" s="318" t="s">
        <v>28</v>
      </c>
      <c r="F5" s="318" t="s">
        <v>29</v>
      </c>
    </row>
    <row r="6" spans="1:8" ht="20.85" hidden="1" customHeight="1">
      <c r="B6" s="79">
        <v>2007</v>
      </c>
      <c r="C6" s="80">
        <v>895.43156999999997</v>
      </c>
      <c r="D6" s="80">
        <v>1222.1400000000001</v>
      </c>
      <c r="E6" s="80">
        <v>800.6</v>
      </c>
      <c r="F6" s="80">
        <v>994.34</v>
      </c>
    </row>
    <row r="7" spans="1:8" ht="18" customHeight="1">
      <c r="B7" s="79">
        <v>2008</v>
      </c>
      <c r="C7" s="80">
        <v>933.71</v>
      </c>
      <c r="D7" s="80">
        <v>1280.1500000000001</v>
      </c>
      <c r="E7" s="80">
        <v>837.37</v>
      </c>
      <c r="F7" s="80">
        <v>1051.7</v>
      </c>
      <c r="H7" s="14"/>
    </row>
    <row r="8" spans="1:8" ht="18" customHeight="1">
      <c r="B8" s="79">
        <v>2009</v>
      </c>
      <c r="C8" s="80">
        <v>953.86</v>
      </c>
      <c r="D8" s="80">
        <v>1331.13</v>
      </c>
      <c r="E8" s="80">
        <v>864.68</v>
      </c>
      <c r="F8" s="80">
        <v>1110.04</v>
      </c>
      <c r="H8" s="14"/>
    </row>
    <row r="9" spans="1:8" ht="18" customHeight="1">
      <c r="B9" s="79">
        <v>2010</v>
      </c>
      <c r="C9" s="80">
        <v>990.62</v>
      </c>
      <c r="D9" s="80">
        <v>1393.4</v>
      </c>
      <c r="E9" s="80">
        <v>895.89</v>
      </c>
      <c r="F9" s="80">
        <v>1172.18</v>
      </c>
      <c r="H9" s="14"/>
    </row>
    <row r="10" spans="1:8" ht="18" customHeight="1">
      <c r="B10" s="79">
        <v>2011</v>
      </c>
      <c r="C10" s="80">
        <v>1018.62</v>
      </c>
      <c r="D10" s="80">
        <v>1407.09</v>
      </c>
      <c r="E10" s="80">
        <v>921.51</v>
      </c>
      <c r="F10" s="80">
        <v>1202.07</v>
      </c>
      <c r="H10" s="14"/>
    </row>
    <row r="11" spans="1:8" ht="18" customHeight="1">
      <c r="B11" s="79">
        <v>2012</v>
      </c>
      <c r="C11" s="80">
        <v>1003.44</v>
      </c>
      <c r="D11" s="80">
        <v>1389.91</v>
      </c>
      <c r="E11" s="80">
        <v>943.46</v>
      </c>
      <c r="F11" s="80">
        <v>1251.97</v>
      </c>
      <c r="H11" s="14"/>
    </row>
    <row r="12" spans="1:8" ht="18" customHeight="1">
      <c r="B12" s="79">
        <v>2013</v>
      </c>
      <c r="C12" s="80">
        <v>1005.51</v>
      </c>
      <c r="D12" s="80">
        <v>1424.58</v>
      </c>
      <c r="E12" s="80">
        <v>955.24</v>
      </c>
      <c r="F12" s="80">
        <v>1295.6400000000001</v>
      </c>
      <c r="H12" s="14"/>
    </row>
    <row r="13" spans="1:8" ht="18" customHeight="1">
      <c r="B13" s="79">
        <v>2014</v>
      </c>
      <c r="C13" s="80">
        <v>996.8</v>
      </c>
      <c r="D13" s="80">
        <v>1425.67</v>
      </c>
      <c r="E13" s="80">
        <v>949.29</v>
      </c>
      <c r="F13" s="80">
        <v>1314.68</v>
      </c>
      <c r="H13" s="14"/>
    </row>
    <row r="14" spans="1:8" ht="18" customHeight="1">
      <c r="B14" s="79">
        <v>2015</v>
      </c>
      <c r="C14" s="80">
        <v>983.77</v>
      </c>
      <c r="D14" s="80">
        <v>1460.3</v>
      </c>
      <c r="E14" s="80">
        <v>941.18</v>
      </c>
      <c r="F14" s="80">
        <v>1342.94</v>
      </c>
      <c r="H14" s="14"/>
    </row>
    <row r="15" spans="1:8" ht="18" customHeight="1">
      <c r="B15" s="79">
        <v>2016</v>
      </c>
      <c r="C15" s="80">
        <v>973.19</v>
      </c>
      <c r="D15" s="80">
        <v>1451.07</v>
      </c>
      <c r="E15" s="80">
        <v>936.4</v>
      </c>
      <c r="F15" s="80">
        <v>1332.37</v>
      </c>
      <c r="H15" s="14"/>
    </row>
    <row r="16" spans="1:8" ht="18" customHeight="1">
      <c r="B16" s="79">
        <v>2017</v>
      </c>
      <c r="C16" s="80">
        <v>970.28</v>
      </c>
      <c r="D16" s="80">
        <v>1432.9</v>
      </c>
      <c r="E16" s="80">
        <v>935.71</v>
      </c>
      <c r="F16" s="80">
        <v>1318.47</v>
      </c>
      <c r="H16" s="14"/>
    </row>
    <row r="17" spans="2:13" ht="18" customHeight="1">
      <c r="B17" s="79">
        <v>2018</v>
      </c>
      <c r="C17" s="80">
        <v>967.4</v>
      </c>
      <c r="D17" s="80">
        <v>1420.02</v>
      </c>
      <c r="E17" s="80">
        <v>937.39</v>
      </c>
      <c r="F17" s="80">
        <v>1311.23</v>
      </c>
      <c r="H17" s="14"/>
    </row>
    <row r="18" spans="2:13" ht="18" customHeight="1">
      <c r="B18" s="79">
        <v>2019</v>
      </c>
      <c r="C18" s="80">
        <v>989.63963273409115</v>
      </c>
      <c r="D18" s="80">
        <v>1466.1257319129511</v>
      </c>
      <c r="E18" s="80">
        <v>962.55030148478431</v>
      </c>
      <c r="F18" s="80">
        <v>1345.982851671419</v>
      </c>
      <c r="H18" s="14"/>
    </row>
    <row r="19" spans="2:13" ht="18" customHeight="1">
      <c r="B19" s="79">
        <v>2020</v>
      </c>
      <c r="C19" s="80">
        <v>1005.72</v>
      </c>
      <c r="D19" s="80">
        <v>1528.73</v>
      </c>
      <c r="E19" s="80">
        <v>975.16</v>
      </c>
      <c r="F19" s="80">
        <v>1406.74</v>
      </c>
      <c r="H19" s="14"/>
    </row>
    <row r="20" spans="2:13" ht="18" customHeight="1">
      <c r="B20" s="79">
        <v>2021</v>
      </c>
      <c r="C20" s="80">
        <v>1019.71</v>
      </c>
      <c r="D20" s="80">
        <v>1502.99</v>
      </c>
      <c r="E20" s="80">
        <v>989.46</v>
      </c>
      <c r="F20" s="80">
        <v>1388.38</v>
      </c>
      <c r="H20" s="14"/>
    </row>
    <row r="21" spans="2:13" ht="18" customHeight="1">
      <c r="B21" s="223" t="s">
        <v>220</v>
      </c>
      <c r="C21" s="80">
        <f>'Distrib - regím. Altas nuevas'!$I$42</f>
        <v>1017.4099245882119</v>
      </c>
      <c r="D21" s="80">
        <f>'Distrib - regím. Altas nuevas'!$I$44</f>
        <v>1559.3202513698632</v>
      </c>
      <c r="E21" s="80">
        <f>'Distrib - regím. Altas nuevas'!$O$42</f>
        <v>987.20656587473013</v>
      </c>
      <c r="F21" s="80">
        <f>'Distrib - regím. Altas nuevas'!$O$44</f>
        <v>1462.8226959088993</v>
      </c>
    </row>
    <row r="23" spans="2:13">
      <c r="B23" s="82" t="s">
        <v>129</v>
      </c>
      <c r="C23" s="83"/>
    </row>
    <row r="24" spans="2:13" ht="25.5" customHeight="1">
      <c r="B24" s="79">
        <v>2008</v>
      </c>
      <c r="C24" s="84">
        <f t="shared" ref="C24:F35" si="0">C7/C6-1</f>
        <v>4.274858211666599E-2</v>
      </c>
      <c r="D24" s="84">
        <f t="shared" si="0"/>
        <v>4.7465920434647479E-2</v>
      </c>
      <c r="E24" s="84">
        <f t="shared" si="0"/>
        <v>4.5928053959530368E-2</v>
      </c>
      <c r="F24" s="84">
        <f t="shared" si="0"/>
        <v>5.7686505621819428E-2</v>
      </c>
      <c r="G24" s="84"/>
      <c r="H24" s="77"/>
    </row>
    <row r="25" spans="2:13" ht="17.850000000000001" customHeight="1">
      <c r="B25" s="79">
        <v>2009</v>
      </c>
      <c r="C25" s="84">
        <f t="shared" si="0"/>
        <v>2.1580576410234364E-2</v>
      </c>
      <c r="D25" s="84">
        <f t="shared" si="0"/>
        <v>3.9823458188493532E-2</v>
      </c>
      <c r="E25" s="84">
        <f t="shared" si="0"/>
        <v>3.2614017698269437E-2</v>
      </c>
      <c r="F25" s="84">
        <f t="shared" si="0"/>
        <v>5.5472092802129724E-2</v>
      </c>
      <c r="G25" s="84"/>
      <c r="H25" s="77"/>
      <c r="L25" s="253"/>
    </row>
    <row r="26" spans="2:13" ht="17.850000000000001" customHeight="1">
      <c r="B26" s="79">
        <v>2010</v>
      </c>
      <c r="C26" s="84">
        <f t="shared" si="0"/>
        <v>3.853815025265761E-2</v>
      </c>
      <c r="D26" s="84">
        <f t="shared" si="0"/>
        <v>4.6779803625491168E-2</v>
      </c>
      <c r="E26" s="84">
        <f t="shared" si="0"/>
        <v>3.6094277651848028E-2</v>
      </c>
      <c r="F26" s="84">
        <f t="shared" si="0"/>
        <v>5.597996468595734E-2</v>
      </c>
      <c r="G26" s="84"/>
      <c r="H26" s="77"/>
      <c r="L26" s="253"/>
    </row>
    <row r="27" spans="2:13" ht="17.850000000000001" customHeight="1">
      <c r="B27" s="79">
        <v>2011</v>
      </c>
      <c r="C27" s="84">
        <f t="shared" si="0"/>
        <v>2.8265126890230308E-2</v>
      </c>
      <c r="D27" s="84">
        <f t="shared" si="0"/>
        <v>9.8248887613030522E-3</v>
      </c>
      <c r="E27" s="84">
        <f t="shared" si="0"/>
        <v>2.8597260824431592E-2</v>
      </c>
      <c r="F27" s="84">
        <f t="shared" si="0"/>
        <v>2.5499496664334709E-2</v>
      </c>
      <c r="G27" s="84"/>
      <c r="H27" s="77"/>
      <c r="L27" s="253"/>
    </row>
    <row r="28" spans="2:13" ht="17.850000000000001" customHeight="1">
      <c r="B28" s="79">
        <v>2012</v>
      </c>
      <c r="C28" s="84">
        <f t="shared" si="0"/>
        <v>-1.4902515167579566E-2</v>
      </c>
      <c r="D28" s="84">
        <f t="shared" si="0"/>
        <v>-1.2209595690396369E-2</v>
      </c>
      <c r="E28" s="84">
        <f t="shared" si="0"/>
        <v>2.3819600438411026E-2</v>
      </c>
      <c r="F28" s="84">
        <f t="shared" si="0"/>
        <v>4.1511725606661942E-2</v>
      </c>
      <c r="G28" s="84"/>
      <c r="H28" s="77"/>
      <c r="L28" s="253"/>
    </row>
    <row r="29" spans="2:13" ht="17.850000000000001" customHeight="1">
      <c r="B29" s="79">
        <v>2013</v>
      </c>
      <c r="C29" s="84">
        <f t="shared" si="0"/>
        <v>2.0629036115760169E-3</v>
      </c>
      <c r="D29" s="84">
        <f t="shared" si="0"/>
        <v>2.4944061126259909E-2</v>
      </c>
      <c r="E29" s="84">
        <f t="shared" si="0"/>
        <v>1.2485955949377736E-2</v>
      </c>
      <c r="F29" s="84">
        <f t="shared" si="0"/>
        <v>3.4881027500659023E-2</v>
      </c>
      <c r="G29" s="84"/>
      <c r="H29" s="77"/>
      <c r="L29" s="253"/>
    </row>
    <row r="30" spans="2:13" ht="17.850000000000001" customHeight="1">
      <c r="B30" s="79">
        <v>2014</v>
      </c>
      <c r="C30" s="84">
        <f t="shared" si="0"/>
        <v>-8.6622708874104504E-3</v>
      </c>
      <c r="D30" s="84">
        <f t="shared" si="0"/>
        <v>7.6513779499931545E-4</v>
      </c>
      <c r="E30" s="84">
        <f t="shared" si="0"/>
        <v>-6.2288011389808329E-3</v>
      </c>
      <c r="F30" s="84">
        <f t="shared" si="0"/>
        <v>1.469544009138346E-2</v>
      </c>
      <c r="G30" s="84"/>
      <c r="H30" s="77"/>
      <c r="J30" s="11"/>
      <c r="K30" s="11"/>
      <c r="L30" s="11"/>
      <c r="M30" s="11"/>
    </row>
    <row r="31" spans="2:13" ht="17.850000000000001" customHeight="1">
      <c r="B31" s="79">
        <v>2015</v>
      </c>
      <c r="C31" s="84">
        <f t="shared" si="0"/>
        <v>-1.3071829855537676E-2</v>
      </c>
      <c r="D31" s="84">
        <f t="shared" si="0"/>
        <v>2.4290333667678965E-2</v>
      </c>
      <c r="E31" s="84">
        <f t="shared" si="0"/>
        <v>-8.5432270433692947E-3</v>
      </c>
      <c r="F31" s="84">
        <f t="shared" si="0"/>
        <v>2.1495725195484816E-2</v>
      </c>
      <c r="G31" s="84"/>
      <c r="H31" s="77"/>
      <c r="J31" s="12"/>
      <c r="K31" s="12"/>
      <c r="L31" s="12"/>
      <c r="M31" s="12"/>
    </row>
    <row r="32" spans="2:13" ht="17.850000000000001" customHeight="1">
      <c r="B32" s="79">
        <v>2016</v>
      </c>
      <c r="C32" s="84">
        <f t="shared" si="0"/>
        <v>-1.0754546286225408E-2</v>
      </c>
      <c r="D32" s="84">
        <f t="shared" si="0"/>
        <v>-6.3206190508799942E-3</v>
      </c>
      <c r="E32" s="84">
        <f t="shared" si="0"/>
        <v>-5.0787309547588588E-3</v>
      </c>
      <c r="F32" s="84">
        <f t="shared" si="0"/>
        <v>-7.8707909511968044E-3</v>
      </c>
      <c r="G32" s="84"/>
      <c r="H32" s="77"/>
      <c r="I32" s="13"/>
      <c r="J32" s="14"/>
      <c r="K32" s="14"/>
      <c r="L32" s="14"/>
      <c r="M32" s="14"/>
    </row>
    <row r="33" spans="1:15" ht="17.850000000000001" customHeight="1">
      <c r="B33" s="79">
        <v>2017</v>
      </c>
      <c r="C33" s="84">
        <f t="shared" si="0"/>
        <v>-2.9901663601147321E-3</v>
      </c>
      <c r="D33" s="84">
        <f t="shared" si="0"/>
        <v>-1.2521794262165042E-2</v>
      </c>
      <c r="E33" s="84">
        <f t="shared" si="0"/>
        <v>-7.3686458778288166E-4</v>
      </c>
      <c r="F33" s="84">
        <f t="shared" si="0"/>
        <v>-1.0432537508349715E-2</v>
      </c>
      <c r="G33" s="84"/>
      <c r="H33" s="77"/>
      <c r="K33" s="79"/>
    </row>
    <row r="34" spans="1:15" ht="17.850000000000001" customHeight="1">
      <c r="B34" s="79">
        <v>2018</v>
      </c>
      <c r="C34" s="84">
        <f t="shared" si="0"/>
        <v>-2.9682153605145034E-3</v>
      </c>
      <c r="D34" s="84">
        <f t="shared" si="0"/>
        <v>-8.9887640449438644E-3</v>
      </c>
      <c r="E34" s="84">
        <f t="shared" si="0"/>
        <v>1.7954280706629078E-3</v>
      </c>
      <c r="F34" s="84">
        <f t="shared" si="0"/>
        <v>-5.4912133002646968E-3</v>
      </c>
      <c r="G34" s="84"/>
      <c r="H34" s="77"/>
    </row>
    <row r="35" spans="1:15" ht="17.850000000000001" customHeight="1">
      <c r="B35" s="79">
        <v>2019</v>
      </c>
      <c r="C35" s="84">
        <f t="shared" si="0"/>
        <v>2.2989076632304206E-2</v>
      </c>
      <c r="D35" s="84">
        <f t="shared" si="0"/>
        <v>3.2468367989852975E-2</v>
      </c>
      <c r="E35" s="84">
        <f t="shared" si="0"/>
        <v>2.6840804238133842E-2</v>
      </c>
      <c r="F35" s="84">
        <f t="shared" si="0"/>
        <v>2.6504008962134007E-2</v>
      </c>
      <c r="G35" s="84"/>
      <c r="H35" s="77"/>
    </row>
    <row r="36" spans="1:15" ht="17.850000000000001" customHeight="1">
      <c r="B36" s="79">
        <v>2020</v>
      </c>
      <c r="C36" s="84">
        <f t="shared" ref="C36:F36" si="1">C19/C18-1</f>
        <v>1.6248709867735744E-2</v>
      </c>
      <c r="D36" s="84">
        <f t="shared" si="1"/>
        <v>4.2700476994810721E-2</v>
      </c>
      <c r="E36" s="84">
        <f t="shared" si="1"/>
        <v>1.3100300831826228E-2</v>
      </c>
      <c r="F36" s="84">
        <f t="shared" si="1"/>
        <v>4.5139615451366133E-2</v>
      </c>
      <c r="G36" s="84"/>
      <c r="H36" s="77"/>
    </row>
    <row r="37" spans="1:15" ht="17.850000000000001" customHeight="1">
      <c r="B37" s="79">
        <v>2021</v>
      </c>
      <c r="C37" s="84">
        <f t="shared" ref="C37:F37" si="2">C20/C19-1</f>
        <v>1.3910432327089106E-2</v>
      </c>
      <c r="D37" s="84">
        <f t="shared" si="2"/>
        <v>-1.6837505641938089E-2</v>
      </c>
      <c r="E37" s="84">
        <f t="shared" si="2"/>
        <v>1.4664260223963277E-2</v>
      </c>
      <c r="F37" s="84">
        <f t="shared" si="2"/>
        <v>-1.3051452293956212E-2</v>
      </c>
      <c r="G37" s="84"/>
      <c r="H37" s="77"/>
    </row>
    <row r="38" spans="1:15" ht="22.7" customHeight="1">
      <c r="B38" s="81" t="s">
        <v>221</v>
      </c>
      <c r="C38" s="85">
        <f>C21/C45-1</f>
        <v>-2.3982958156376299E-2</v>
      </c>
      <c r="D38" s="85">
        <f>D21/D45-1</f>
        <v>5.2655909168757065E-2</v>
      </c>
      <c r="E38" s="85">
        <f>E21/E45-1</f>
        <v>-1.9626636469080361E-2</v>
      </c>
      <c r="F38" s="85">
        <f>F21/F45-1</f>
        <v>6.7356455559535622E-2</v>
      </c>
      <c r="G38" s="84"/>
      <c r="H38" s="77"/>
      <c r="J38" s="5"/>
    </row>
    <row r="39" spans="1:15" ht="7.5" customHeight="1"/>
    <row r="40" spans="1:15" ht="3.4" customHeight="1">
      <c r="B40" s="86"/>
      <c r="C40" s="86"/>
      <c r="D40" s="86"/>
      <c r="E40" s="86"/>
      <c r="F40" s="86"/>
    </row>
    <row r="41" spans="1:15" ht="23.85" customHeight="1">
      <c r="B41" t="s">
        <v>197</v>
      </c>
    </row>
    <row r="42" spans="1:15" ht="23.85" customHeight="1">
      <c r="B42" t="s">
        <v>222</v>
      </c>
      <c r="K42" s="246"/>
      <c r="L42" s="246"/>
      <c r="M42" s="246"/>
      <c r="N42" s="246"/>
      <c r="O42" s="246"/>
    </row>
    <row r="43" spans="1:15" ht="35.65" customHeight="1">
      <c r="A43" s="210"/>
      <c r="B43" s="370"/>
      <c r="C43" s="370" t="s">
        <v>154</v>
      </c>
      <c r="D43" s="370"/>
      <c r="E43" s="370" t="s">
        <v>155</v>
      </c>
      <c r="F43" s="371"/>
      <c r="G43" s="371"/>
      <c r="H43" s="246"/>
      <c r="I43" s="246"/>
      <c r="K43" s="246"/>
      <c r="L43" s="246"/>
      <c r="M43" s="246"/>
      <c r="N43" s="246"/>
      <c r="O43" s="246"/>
    </row>
    <row r="44" spans="1:15">
      <c r="A44" s="210"/>
      <c r="B44" s="370"/>
      <c r="C44" s="370" t="s">
        <v>28</v>
      </c>
      <c r="D44" s="370" t="s">
        <v>29</v>
      </c>
      <c r="E44" s="370" t="s">
        <v>28</v>
      </c>
      <c r="F44" s="371" t="s">
        <v>29</v>
      </c>
      <c r="G44" s="371"/>
      <c r="H44" s="246"/>
      <c r="I44" s="246"/>
      <c r="K44" s="246"/>
      <c r="L44" s="252"/>
      <c r="M44" s="252"/>
      <c r="N44" s="246"/>
      <c r="O44" s="251"/>
    </row>
    <row r="45" spans="1:15" ht="21.4" customHeight="1">
      <c r="A45" s="210"/>
      <c r="B45" s="370"/>
      <c r="C45" s="372">
        <v>1042.4100000000001</v>
      </c>
      <c r="D45" s="372">
        <v>1481.32</v>
      </c>
      <c r="E45" s="370">
        <v>1006.97</v>
      </c>
      <c r="F45" s="373">
        <v>1370.51</v>
      </c>
      <c r="G45" s="371"/>
      <c r="H45" s="246"/>
      <c r="I45" s="246"/>
      <c r="K45" s="246"/>
      <c r="L45" s="246"/>
      <c r="M45" s="246"/>
      <c r="N45" s="246"/>
      <c r="O45" s="246"/>
    </row>
    <row r="46" spans="1:15" ht="19.7" customHeight="1">
      <c r="A46" s="210"/>
      <c r="B46" s="370"/>
      <c r="C46" s="370"/>
      <c r="D46" s="370"/>
      <c r="E46" s="370"/>
      <c r="F46" s="371"/>
      <c r="G46" s="371"/>
      <c r="H46" s="246"/>
      <c r="I46" s="246"/>
      <c r="K46" s="246"/>
      <c r="L46" s="246"/>
      <c r="M46" s="246"/>
      <c r="N46" s="246"/>
      <c r="O46" s="246"/>
    </row>
    <row r="47" spans="1:15">
      <c r="A47" s="210"/>
      <c r="B47" s="370"/>
      <c r="C47" s="370"/>
      <c r="D47" s="370"/>
      <c r="E47" s="370"/>
      <c r="F47" s="371"/>
      <c r="G47" s="371"/>
      <c r="H47" s="246"/>
      <c r="I47" s="246"/>
      <c r="K47" s="246"/>
      <c r="L47" s="246"/>
      <c r="M47" s="246"/>
      <c r="N47" s="246"/>
      <c r="O47" s="246"/>
    </row>
    <row r="48" spans="1:15">
      <c r="A48" s="210"/>
      <c r="B48" s="360"/>
      <c r="C48" s="360"/>
      <c r="D48" s="360"/>
      <c r="E48" s="360"/>
      <c r="F48" s="360"/>
      <c r="G48" s="360"/>
      <c r="H48" s="374"/>
      <c r="I48" s="247"/>
      <c r="K48" s="246"/>
      <c r="L48" s="246"/>
      <c r="M48" s="246"/>
      <c r="N48" s="246"/>
      <c r="O48" s="246"/>
    </row>
    <row r="49" spans="1:15">
      <c r="A49" s="210"/>
      <c r="B49" s="360"/>
      <c r="C49" s="360"/>
      <c r="D49" s="360"/>
      <c r="E49" s="360"/>
      <c r="F49" s="360"/>
      <c r="G49" s="360"/>
      <c r="H49" s="246"/>
      <c r="I49" s="246"/>
      <c r="K49" s="246"/>
      <c r="L49" s="246"/>
      <c r="M49" s="246"/>
      <c r="N49" s="246"/>
      <c r="O49" s="246"/>
    </row>
    <row r="50" spans="1:15">
      <c r="A50" s="210"/>
      <c r="B50" s="360"/>
      <c r="C50" s="360"/>
      <c r="D50" s="360"/>
      <c r="E50" s="360"/>
      <c r="F50" s="360"/>
      <c r="G50" s="360"/>
      <c r="H50" s="246"/>
      <c r="I50" s="247"/>
      <c r="K50" s="246"/>
      <c r="L50" s="246"/>
      <c r="M50" s="246"/>
      <c r="N50" s="246"/>
      <c r="O50" s="246"/>
    </row>
    <row r="51" spans="1:15">
      <c r="A51" s="210"/>
      <c r="B51" s="360"/>
      <c r="C51" s="360"/>
      <c r="D51" s="360"/>
      <c r="E51" s="360"/>
      <c r="F51" s="360"/>
      <c r="G51" s="4"/>
      <c r="H51" s="246"/>
      <c r="I51" s="247"/>
      <c r="K51" s="246"/>
      <c r="L51" s="246"/>
      <c r="M51" s="246"/>
      <c r="N51" s="246"/>
      <c r="O51" s="246"/>
    </row>
    <row r="52" spans="1:15">
      <c r="A52" s="210"/>
      <c r="B52" s="360"/>
      <c r="C52" s="360"/>
      <c r="D52" s="360"/>
      <c r="E52" s="360"/>
      <c r="F52" s="360"/>
      <c r="G52" s="4"/>
      <c r="H52" s="338"/>
      <c r="I52" s="247"/>
      <c r="K52" s="246"/>
      <c r="L52" s="246"/>
      <c r="M52" s="246"/>
      <c r="N52" s="246"/>
      <c r="O52" s="246"/>
    </row>
    <row r="53" spans="1:15">
      <c r="A53" s="210"/>
      <c r="B53" s="360"/>
      <c r="C53" s="360"/>
      <c r="D53" s="360"/>
      <c r="E53" s="360"/>
      <c r="F53" s="360"/>
      <c r="G53" s="4"/>
      <c r="H53" s="246"/>
      <c r="I53" s="247"/>
      <c r="K53" s="246"/>
      <c r="L53" s="246"/>
      <c r="M53" s="246"/>
      <c r="N53" s="246"/>
      <c r="O53" s="246"/>
    </row>
    <row r="54" spans="1:15">
      <c r="B54" s="361"/>
      <c r="C54" s="360"/>
      <c r="D54" s="360"/>
      <c r="E54" s="360"/>
      <c r="F54" s="360"/>
      <c r="G54" s="355"/>
      <c r="H54" s="247"/>
      <c r="I54" s="247"/>
      <c r="K54" s="246"/>
      <c r="L54" s="246"/>
      <c r="M54" s="246"/>
      <c r="N54" s="246"/>
      <c r="O54" s="246"/>
    </row>
    <row r="55" spans="1:15">
      <c r="B55" s="361"/>
      <c r="C55" s="361"/>
      <c r="D55" s="361"/>
      <c r="E55" s="361"/>
      <c r="F55" s="361"/>
      <c r="G55" s="355"/>
      <c r="H55" s="247"/>
      <c r="I55" s="247"/>
    </row>
    <row r="56" spans="1:15">
      <c r="B56" s="361"/>
      <c r="C56" s="361"/>
      <c r="D56" s="361"/>
      <c r="E56" s="361"/>
      <c r="F56" s="361"/>
      <c r="G56" s="247"/>
    </row>
    <row r="57" spans="1:15">
      <c r="B57" s="412"/>
      <c r="C57" s="412"/>
      <c r="D57" s="412"/>
      <c r="E57" s="412"/>
      <c r="F57" s="412"/>
      <c r="G57" s="247"/>
    </row>
  </sheetData>
  <mergeCells count="1">
    <mergeCell ref="B4:B5"/>
  </mergeCells>
  <hyperlinks>
    <hyperlink ref="H4" location="Indice!A1" display="Volver al índice" xr:uid="{00000000-0004-0000-08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35</vt:i4>
      </vt:variant>
    </vt:vector>
  </HeadingPairs>
  <TitlesOfParts>
    <vt:vector size="50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Brecha de Género</vt:lpstr>
      <vt:lpstr>Pensionistas</vt:lpstr>
      <vt:lpstr>'Brecha de Género'!Área_de_impresión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Pensionistas!Área_de_impresión</vt:lpstr>
      <vt:lpstr>Portada!Área_de_impresión</vt:lpstr>
      <vt:lpstr>FAM_NUMERO</vt:lpstr>
      <vt:lpstr>FAM_PENSION_MEDIA</vt:lpstr>
      <vt:lpstr>FAMILIARES_NUMERO</vt:lpstr>
      <vt:lpstr>FAMILIARES_PENSION_MEDIA</vt:lpstr>
      <vt:lpstr>Pensionistas!IP_NUMERO</vt:lpstr>
      <vt:lpstr>IP_NUMERO</vt:lpstr>
      <vt:lpstr>IP_PENSION_MEDIA</vt:lpstr>
      <vt:lpstr>JUB_NUMERO</vt:lpstr>
      <vt:lpstr>JUB_PENSION_MEDIA</vt:lpstr>
      <vt:lpstr>Pensionistas!ORF_NUMERO</vt:lpstr>
      <vt:lpstr>ORF_NUMERO</vt:lpstr>
      <vt:lpstr>ORF_PENSION_MEDIA</vt:lpstr>
      <vt:lpstr>Pensionistas!ORFANDAD_NUMERO</vt:lpstr>
      <vt:lpstr>ORFANDAD_NUMERO</vt:lpstr>
      <vt:lpstr>ORFANDAD_PENSION_MEDIA</vt:lpstr>
      <vt:lpstr>'Clase, género y edad'!Títulos_a_imprimir</vt:lpstr>
      <vt:lpstr>TOTAL_NUMERO</vt:lpstr>
      <vt:lpstr>TOTAL_PENSION_MEDIA</vt:lpstr>
      <vt:lpstr>VIUD_NUMERO</vt:lpstr>
      <vt:lpstr>VIUD_PENSION_MEDIA</vt:lpstr>
    </vt:vector>
  </TitlesOfParts>
  <Company>GISS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GISS</cp:lastModifiedBy>
  <cp:lastPrinted>2022-11-16T15:59:07Z</cp:lastPrinted>
  <dcterms:created xsi:type="dcterms:W3CDTF">2016-11-17T11:36:14Z</dcterms:created>
  <dcterms:modified xsi:type="dcterms:W3CDTF">2023-01-23T11:27:00Z</dcterms:modified>
</cp:coreProperties>
</file>