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Febrero proximo\"/>
    </mc:Choice>
  </mc:AlternateContent>
  <xr:revisionPtr revIDLastSave="0" documentId="13_ncr:1_{28058F56-E440-46CB-B53A-6BF0ABEA759B}" xr6:coauthVersionLast="47" xr6:coauthVersionMax="47" xr10:uidLastSave="{00000000-0000-0000-0000-000000000000}"/>
  <bookViews>
    <workbookView xWindow="-120" yWindow="-120" windowWidth="29040" windowHeight="1599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25" l="1"/>
  <c r="D39" i="25"/>
  <c r="E39" i="25"/>
  <c r="F39" i="25"/>
  <c r="F75" i="29"/>
  <c r="I51" i="30"/>
  <c r="G51" i="30"/>
  <c r="E51" i="30"/>
  <c r="L4" i="30" l="1"/>
  <c r="C22" i="25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B5" i="16" l="1"/>
  <c r="C5" i="15"/>
</calcChain>
</file>

<file path=xl/sharedStrings.xml><?xml version="1.0" encoding="utf-8"?>
<sst xmlns="http://schemas.openxmlformats.org/spreadsheetml/2006/main" count="920" uniqueCount="229">
  <si>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</si>
  <si>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</si>
  <si>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</si>
  <si>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</si>
  <si>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</si>
  <si>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</si>
  <si>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</si>
  <si>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</si>
  <si>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</si>
  <si>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</si>
  <si>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</si>
  <si>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</si>
  <si>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</si>
  <si>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</si>
  <si>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</si>
  <si>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</si>
  <si>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</si>
  <si>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</si>
  <si>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</si>
  <si>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</si>
  <si>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</si>
  <si>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</si>
  <si>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</si>
  <si>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</si>
  <si>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</si>
  <si>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</si>
  <si>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</si>
  <si>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</si>
  <si>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</si>
  <si>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</si>
  <si>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</si>
  <si>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</si>
  <si>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</si>
  <si>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</si>
  <si>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</si>
  <si>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</si>
  <si>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</si>
  <si>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</si>
  <si>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</si>
  <si>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</si>
  <si>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</si>
  <si>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</si>
  <si>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</si>
  <si>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</si>
  <si>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</si>
  <si>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</si>
  <si>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</si>
  <si>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</si>
  <si>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</si>
  <si>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</si>
  <si>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</si>
  <si>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</si>
  <si>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</si>
  <si>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</si>
  <si>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</si>
  <si>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</si>
  <si>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</si>
  <si>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</si>
  <si>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</si>
  <si>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</si>
  <si>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</si>
  <si>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</si>
  <si>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</si>
  <si>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</si>
  <si>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</si>
  <si>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</si>
  <si>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</si>
  <si>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</si>
  <si>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</si>
  <si>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</si>
  <si>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</si>
  <si>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</si>
  <si>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</si>
  <si>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</si>
  <si>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</si>
  <si>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</si>
  <si>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</si>
  <si>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</si>
  <si>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</si>
  <si>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</si>
  <si>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</si>
  <si>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</si>
  <si>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</si>
  <si>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</si>
  <si>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</si>
  <si>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</si>
  <si>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</si>
  <si>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</si>
  <si>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</si>
  <si>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</si>
  <si>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</si>
  <si>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</si>
  <si>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</si>
  <si>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</si>
  <si>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</si>
  <si>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</si>
  <si>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</si>
  <si>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</si>
  <si>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</si>
  <si>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</si>
  <si>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</si>
  <si>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</si>
  <si>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</si>
  <si>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</si>
  <si>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</si>
  <si>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</si>
  <si>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</si>
  <si>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</si>
  <si>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</si>
  <si>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</si>
  <si>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</si>
  <si>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</si>
  <si>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</si>
  <si>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</si>
  <si>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</si>
  <si>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</si>
  <si>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</si>
  <si>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</si>
  <si>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</si>
  <si>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</si>
  <si>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</si>
  <si>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</si>
  <si>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</si>
  <si>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</si>
  <si>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</si>
  <si>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</si>
  <si>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</si>
  <si>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</si>
  <si>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</si>
  <si>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</si>
  <si>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</si>
  <si>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</si>
  <si>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</si>
  <si>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</si>
  <si>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</si>
  <si>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</si>
  <si>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</si>
  <si>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</si>
  <si>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</si>
  <si>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</si>
  <si>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</si>
  <si>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</si>
  <si>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</si>
  <si>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</si>
  <si>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</si>
  <si>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</si>
  <si>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</si>
  <si>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</si>
  <si>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</si>
  <si>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</si>
  <si>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</si>
  <si>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</si>
  <si>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</si>
  <si>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</si>
  <si>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</si>
  <si>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</si>
  <si>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</si>
  <si>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</si>
  <si>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</si>
  <si>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</si>
  <si>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</si>
  <si>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</si>
  <si>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</si>
  <si>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</si>
  <si>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</si>
  <si>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</si>
  <si>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</si>
  <si>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</si>
  <si>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</si>
  <si>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</si>
  <si>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</si>
  <si>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</si>
  <si>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</si>
  <si>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</si>
  <si>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</si>
  <si>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</si>
  <si>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</si>
  <si>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</si>
  <si>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</si>
  <si>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</si>
  <si>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</si>
  <si>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</si>
  <si>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</si>
  <si>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</si>
  <si>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</si>
  <si>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</si>
  <si>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</si>
  <si>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</si>
  <si>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</si>
  <si>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</si>
  <si>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</si>
  <si>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</si>
  <si>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</si>
  <si>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</si>
  <si>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</si>
  <si>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</si>
  <si>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</si>
  <si>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</si>
  <si>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</si>
  <si>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</si>
  <si>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</si>
  <si>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</si>
  <si>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</si>
  <si>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</si>
  <si>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</si>
  <si>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</si>
  <si>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</si>
  <si>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</si>
  <si>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</si>
  <si>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</si>
  <si>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</si>
  <si>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</si>
  <si>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</si>
  <si>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</si>
  <si>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43 pensiones de las que no consta el género</t>
    </r>
  </si>
  <si>
    <t>PENSIONES CONTRIBUTIVAS EN VIGOR A 1 DE FEBRERO DE 2023</t>
  </si>
  <si>
    <t>ENERO 2023</t>
  </si>
  <si>
    <t>Datos a 1 de Febrero de 2023</t>
  </si>
  <si>
    <t xml:space="preserve">  1 de Febrero de 2023</t>
  </si>
  <si>
    <t>Enero 2023</t>
  </si>
  <si>
    <t>Enero 2023 (2)</t>
  </si>
  <si>
    <t>1 de  Febrero de 2023</t>
  </si>
  <si>
    <t>1 de Febrero de 2023</t>
  </si>
  <si>
    <t>Datos a 01 de Febrero de 2023</t>
  </si>
  <si>
    <t>PENSIONISTAS DEL SISTEMA DE SEGURIDAD SOCIAL  A 1 DE FEBRERO DE 2023</t>
  </si>
  <si>
    <t>(1) 2008-2022 Pensión media de las altas acumuladas de cada año</t>
  </si>
  <si>
    <t>(2) Incremento sobre Enero 2022</t>
  </si>
  <si>
    <t>años</t>
  </si>
  <si>
    <t>21.7%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</si>
</sst>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2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5" xfId="18" applyFont="1" applyBorder="1"/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3" fontId="53" fillId="0" borderId="0" xfId="7" applyNumberFormat="1" applyFont="1" applyProtection="1">
      <protection locked="0"/>
    </xf>
    <xf numFmtId="43" fontId="111" fillId="0" borderId="0" xfId="239" applyFont="1"/>
    <xf numFmtId="43" fontId="43" fillId="0" borderId="0" xfId="239" applyFont="1" applyFill="1" applyBorder="1"/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5" fillId="0" borderId="0" xfId="114" applyFont="1"/>
    <xf numFmtId="0" fontId="73" fillId="0" borderId="0" xfId="7" applyFont="1" applyAlignment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0.45528426067345329</c:v>
                </c:pt>
                <c:pt idx="1">
                  <c:v>0.12480516758006961</c:v>
                </c:pt>
                <c:pt idx="2">
                  <c:v>0.27911659076092338</c:v>
                </c:pt>
                <c:pt idx="3">
                  <c:v>0.14079398098555371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397721</c:v>
                </c:pt>
                <c:pt idx="1">
                  <c:v>34235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6207994</c:v>
                </c:pt>
                <c:pt idx="1">
                  <c:v>1552522</c:v>
                </c:pt>
                <c:pt idx="2">
                  <c:v>939768</c:v>
                </c:pt>
                <c:pt idx="3">
                  <c:v>322994</c:v>
                </c:pt>
                <c:pt idx="4">
                  <c:v>43989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4469269</c:v>
                </c:pt>
                <c:pt idx="1" formatCode="#,##0">
                  <c:v>4597957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1481016</c:v>
                </c:pt>
                <c:pt idx="1">
                  <c:v>281595</c:v>
                </c:pt>
                <c:pt idx="2">
                  <c:v>270697</c:v>
                </c:pt>
                <c:pt idx="3">
                  <c:v>180785</c:v>
                </c:pt>
                <c:pt idx="4">
                  <c:v>326681</c:v>
                </c:pt>
                <c:pt idx="5">
                  <c:v>130386</c:v>
                </c:pt>
                <c:pt idx="6">
                  <c:v>568489</c:v>
                </c:pt>
                <c:pt idx="7">
                  <c:v>363700</c:v>
                </c:pt>
                <c:pt idx="8">
                  <c:v>1554576</c:v>
                </c:pt>
                <c:pt idx="9">
                  <c:v>926056</c:v>
                </c:pt>
                <c:pt idx="10">
                  <c:v>218305</c:v>
                </c:pt>
                <c:pt idx="11">
                  <c:v>681989</c:v>
                </c:pt>
                <c:pt idx="12">
                  <c:v>1120811</c:v>
                </c:pt>
                <c:pt idx="13">
                  <c:v>232224</c:v>
                </c:pt>
                <c:pt idx="14">
                  <c:v>130339</c:v>
                </c:pt>
                <c:pt idx="15">
                  <c:v>517415</c:v>
                </c:pt>
                <c:pt idx="16">
                  <c:v>65648</c:v>
                </c:pt>
                <c:pt idx="17">
                  <c:v>8506</c:v>
                </c:pt>
                <c:pt idx="18">
                  <c:v>8049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Febrero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10.007.629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+ 0,96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11.921.936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+ 10,84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1.191,28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+ 9,79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1.370,79 €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+ 9,81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9.067.267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FEBRERO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843.82009080000034</v>
          </cell>
          <cell r="D3">
            <v>0.10531239280308435</v>
          </cell>
          <cell r="E3">
            <v>0.10844956926062022</v>
          </cell>
        </row>
        <row r="4">
          <cell r="A4">
            <v>2</v>
          </cell>
          <cell r="B4" t="str">
            <v>CATALUÑA</v>
          </cell>
          <cell r="C4">
            <v>2185.4476302999974</v>
          </cell>
          <cell r="D4">
            <v>0.10788302844977693</v>
          </cell>
          <cell r="E4">
            <v>0.10844956926062022</v>
          </cell>
        </row>
        <row r="5">
          <cell r="A5">
            <v>3</v>
          </cell>
          <cell r="B5" t="str">
            <v>GALICIA</v>
          </cell>
          <cell r="C5">
            <v>783.37646477000021</v>
          </cell>
          <cell r="D5">
            <v>0.10194282671302135</v>
          </cell>
          <cell r="E5">
            <v>0.10844956926062022</v>
          </cell>
        </row>
        <row r="6">
          <cell r="A6">
            <v>4</v>
          </cell>
          <cell r="B6" t="str">
            <v>ANDALUCÍA</v>
          </cell>
          <cell r="C6">
            <v>1731.5428805900006</v>
          </cell>
          <cell r="D6">
            <v>0.10942654739780644</v>
          </cell>
          <cell r="E6">
            <v>0.10844956926062022</v>
          </cell>
        </row>
        <row r="7">
          <cell r="A7">
            <v>5</v>
          </cell>
          <cell r="B7" t="str">
            <v>ASTURIAS</v>
          </cell>
          <cell r="C7">
            <v>417.99883820000036</v>
          </cell>
          <cell r="D7">
            <v>9.2660031233390949E-2</v>
          </cell>
          <cell r="E7">
            <v>0.10844956926062022</v>
          </cell>
        </row>
        <row r="8">
          <cell r="A8">
            <v>6</v>
          </cell>
          <cell r="B8" t="str">
            <v>CANTABRIA</v>
          </cell>
          <cell r="C8">
            <v>181.76035167000003</v>
          </cell>
          <cell r="D8">
            <v>0.10498515590824153</v>
          </cell>
          <cell r="E8">
            <v>0.10844956926062022</v>
          </cell>
        </row>
        <row r="9">
          <cell r="A9">
            <v>7</v>
          </cell>
          <cell r="B9" t="str">
            <v>RIOJA (LA)</v>
          </cell>
          <cell r="C9">
            <v>84.870836039999986</v>
          </cell>
          <cell r="D9">
            <v>0.11063696303288939</v>
          </cell>
          <cell r="E9">
            <v>0.10844956926062022</v>
          </cell>
        </row>
        <row r="10">
          <cell r="A10">
            <v>8</v>
          </cell>
          <cell r="B10" t="str">
            <v>MURCIA</v>
          </cell>
          <cell r="C10">
            <v>269.67317932999998</v>
          </cell>
          <cell r="D10">
            <v>0.11003488348974289</v>
          </cell>
          <cell r="E10">
            <v>0.10844956926062022</v>
          </cell>
        </row>
        <row r="11">
          <cell r="A11">
            <v>9</v>
          </cell>
          <cell r="B11" t="str">
            <v>C. VALENCIANA</v>
          </cell>
          <cell r="C11">
            <v>1126.4981799800003</v>
          </cell>
          <cell r="D11">
            <v>0.1092596548617788</v>
          </cell>
          <cell r="E11">
            <v>0.10844956926062022</v>
          </cell>
        </row>
        <row r="12">
          <cell r="A12">
            <v>10</v>
          </cell>
          <cell r="B12" t="str">
            <v>ARAGÓN</v>
          </cell>
          <cell r="C12">
            <v>389.22111646000013</v>
          </cell>
          <cell r="D12">
            <v>0.10705471938640354</v>
          </cell>
          <cell r="E12">
            <v>0.10844956926062022</v>
          </cell>
        </row>
        <row r="13">
          <cell r="A13">
            <v>11</v>
          </cell>
          <cell r="B13" t="str">
            <v>CASTILLA - LA MANCHA</v>
          </cell>
          <cell r="C13">
            <v>423.48572387999997</v>
          </cell>
          <cell r="D13">
            <v>0.11080800465845919</v>
          </cell>
          <cell r="E13">
            <v>0.10844956926062022</v>
          </cell>
        </row>
        <row r="14">
          <cell r="A14">
            <v>12</v>
          </cell>
          <cell r="B14" t="str">
            <v>CANARIAS</v>
          </cell>
          <cell r="C14">
            <v>379.88898563000004</v>
          </cell>
          <cell r="D14">
            <v>0.11353598729135062</v>
          </cell>
          <cell r="E14">
            <v>0.10844956926062022</v>
          </cell>
        </row>
        <row r="15">
          <cell r="A15">
            <v>13</v>
          </cell>
          <cell r="B15" t="str">
            <v>NAVARRA</v>
          </cell>
          <cell r="C15">
            <v>194.3075237599999</v>
          </cell>
          <cell r="D15">
            <v>0.11020716920508322</v>
          </cell>
          <cell r="E15">
            <v>0.10844956926062022</v>
          </cell>
        </row>
        <row r="16">
          <cell r="A16">
            <v>14</v>
          </cell>
          <cell r="B16" t="str">
            <v>EXTREMADURA</v>
          </cell>
          <cell r="C16">
            <v>232.66445818999995</v>
          </cell>
          <cell r="D16">
            <v>0.10808489381515041</v>
          </cell>
          <cell r="E16">
            <v>0.10844956926062022</v>
          </cell>
        </row>
        <row r="17">
          <cell r="A17">
            <v>15</v>
          </cell>
          <cell r="B17" t="str">
            <v>ILLES BALEARS</v>
          </cell>
          <cell r="C17">
            <v>225.49377806000001</v>
          </cell>
          <cell r="D17">
            <v>0.11349591945996163</v>
          </cell>
          <cell r="E17">
            <v>0.10844956926062022</v>
          </cell>
        </row>
        <row r="18">
          <cell r="A18">
            <v>16</v>
          </cell>
          <cell r="B18" t="str">
            <v>MADRID</v>
          </cell>
          <cell r="C18">
            <v>1694.9672358500002</v>
          </cell>
          <cell r="D18">
            <v>0.11519164621560507</v>
          </cell>
          <cell r="E18">
            <v>0.10844956926062022</v>
          </cell>
        </row>
        <row r="19">
          <cell r="A19">
            <v>17</v>
          </cell>
          <cell r="B19" t="str">
            <v>CASTILLA Y LEÓN</v>
          </cell>
          <cell r="C19">
            <v>736.40923509000027</v>
          </cell>
          <cell r="D19">
            <v>0.10554008272846893</v>
          </cell>
          <cell r="E19">
            <v>0.10844956926062022</v>
          </cell>
        </row>
        <row r="20">
          <cell r="A20">
            <v>18</v>
          </cell>
          <cell r="B20" t="str">
            <v>CEUTA</v>
          </cell>
          <cell r="C20">
            <v>10.765829610000004</v>
          </cell>
          <cell r="D20">
            <v>0.10624349294576496</v>
          </cell>
          <cell r="E20">
            <v>0.10844956926062022</v>
          </cell>
        </row>
        <row r="21">
          <cell r="A21">
            <v>19</v>
          </cell>
          <cell r="B21" t="str">
            <v>MELILLA</v>
          </cell>
          <cell r="C21">
            <v>9.743763419999997</v>
          </cell>
          <cell r="D21">
            <v>0.12742108187681267</v>
          </cell>
          <cell r="E21">
            <v>0.10844956926062022</v>
          </cell>
        </row>
        <row r="26">
          <cell r="A26">
            <v>1</v>
          </cell>
          <cell r="B26" t="str">
            <v>PAÍS VASCO</v>
          </cell>
          <cell r="C26">
            <v>571469</v>
          </cell>
          <cell r="D26">
            <v>7.1056346343294496E-3</v>
          </cell>
          <cell r="E26">
            <v>9.6201970264937486E-3</v>
          </cell>
        </row>
        <row r="27">
          <cell r="A27">
            <v>2</v>
          </cell>
          <cell r="B27" t="str">
            <v>CATALUÑA</v>
          </cell>
          <cell r="C27">
            <v>1764288</v>
          </cell>
          <cell r="D27">
            <v>8.2020189321316828E-3</v>
          </cell>
          <cell r="E27">
            <v>9.6201970264937486E-3</v>
          </cell>
        </row>
        <row r="28">
          <cell r="A28">
            <v>3</v>
          </cell>
          <cell r="B28" t="str">
            <v>GALICIA</v>
          </cell>
          <cell r="C28">
            <v>769623</v>
          </cell>
          <cell r="D28">
            <v>1.665922641320261E-3</v>
          </cell>
          <cell r="E28">
            <v>9.6201970264937486E-3</v>
          </cell>
        </row>
        <row r="29">
          <cell r="A29">
            <v>4</v>
          </cell>
          <cell r="B29" t="str">
            <v>ANDALUCÍA</v>
          </cell>
          <cell r="C29">
            <v>1626214</v>
          </cell>
          <cell r="D29">
            <v>1.1422092497491931E-2</v>
          </cell>
          <cell r="E29">
            <v>9.6201970264937486E-3</v>
          </cell>
        </row>
        <row r="30">
          <cell r="A30">
            <v>5</v>
          </cell>
          <cell r="B30" t="str">
            <v>ASTURIAS</v>
          </cell>
          <cell r="C30">
            <v>299496</v>
          </cell>
          <cell r="D30">
            <v>-2.2719852887287395E-3</v>
          </cell>
          <cell r="E30">
            <v>9.6201970264937486E-3</v>
          </cell>
        </row>
        <row r="31">
          <cell r="A31">
            <v>6</v>
          </cell>
          <cell r="B31" t="str">
            <v>CANTABRIA</v>
          </cell>
          <cell r="C31">
            <v>144397</v>
          </cell>
          <cell r="D31">
            <v>6.1877652272679384E-3</v>
          </cell>
          <cell r="E31">
            <v>9.6201970264937486E-3</v>
          </cell>
        </row>
        <row r="32">
          <cell r="A32">
            <v>7</v>
          </cell>
          <cell r="B32" t="str">
            <v>RIOJA (LA)</v>
          </cell>
          <cell r="C32">
            <v>72204</v>
          </cell>
          <cell r="D32">
            <v>9.1263574233764189E-3</v>
          </cell>
          <cell r="E32">
            <v>9.6201970264937486E-3</v>
          </cell>
        </row>
        <row r="33">
          <cell r="A33">
            <v>8</v>
          </cell>
          <cell r="B33" t="str">
            <v>MURCIA</v>
          </cell>
          <cell r="C33">
            <v>255856</v>
          </cell>
          <cell r="D33">
            <v>1.043386226669929E-2</v>
          </cell>
          <cell r="E33">
            <v>9.6201970264937486E-3</v>
          </cell>
        </row>
        <row r="34">
          <cell r="A34">
            <v>9</v>
          </cell>
          <cell r="B34" t="str">
            <v>C. VALENCIANA</v>
          </cell>
          <cell r="C34">
            <v>1025691</v>
          </cell>
          <cell r="D34">
            <v>1.0291132270796144E-2</v>
          </cell>
          <cell r="E34">
            <v>9.6201970264937486E-3</v>
          </cell>
        </row>
        <row r="35">
          <cell r="A35">
            <v>10</v>
          </cell>
          <cell r="B35" t="str">
            <v>ARAGÓN</v>
          </cell>
          <cell r="C35">
            <v>308570</v>
          </cell>
          <cell r="D35">
            <v>6.4975308078205618E-3</v>
          </cell>
          <cell r="E35">
            <v>9.6201970264937486E-3</v>
          </cell>
        </row>
        <row r="36">
          <cell r="A36">
            <v>11</v>
          </cell>
          <cell r="B36" t="str">
            <v>CASTILLA - LA MANCHA</v>
          </cell>
          <cell r="C36">
            <v>383955</v>
          </cell>
          <cell r="D36">
            <v>1.0461076898784061E-2</v>
          </cell>
          <cell r="E36">
            <v>9.6201970264937486E-3</v>
          </cell>
        </row>
        <row r="37">
          <cell r="A37">
            <v>12</v>
          </cell>
          <cell r="B37" t="str">
            <v>CANARIAS</v>
          </cell>
          <cell r="C37">
            <v>350497</v>
          </cell>
          <cell r="D37">
            <v>1.7930838195531429E-2</v>
          </cell>
          <cell r="E37">
            <v>9.6201970264937486E-3</v>
          </cell>
        </row>
        <row r="38">
          <cell r="A38">
            <v>13</v>
          </cell>
          <cell r="B38" t="str">
            <v>NAVARRA</v>
          </cell>
          <cell r="C38">
            <v>142145</v>
          </cell>
          <cell r="D38">
            <v>1.1391450364298672E-2</v>
          </cell>
          <cell r="E38">
            <v>9.6201970264937486E-3</v>
          </cell>
        </row>
        <row r="39">
          <cell r="A39">
            <v>14</v>
          </cell>
          <cell r="B39" t="str">
            <v>EXTREMADURA</v>
          </cell>
          <cell r="C39">
            <v>233935</v>
          </cell>
          <cell r="D39">
            <v>7.8843626806832656E-3</v>
          </cell>
          <cell r="E39">
            <v>9.6201970264937486E-3</v>
          </cell>
        </row>
        <row r="40">
          <cell r="A40">
            <v>15</v>
          </cell>
          <cell r="B40" t="str">
            <v>ILLES BALEARS</v>
          </cell>
          <cell r="C40">
            <v>202937</v>
          </cell>
          <cell r="D40">
            <v>1.2523262833849635E-2</v>
          </cell>
          <cell r="E40">
            <v>9.6201970264937486E-3</v>
          </cell>
        </row>
        <row r="41">
          <cell r="A41">
            <v>16</v>
          </cell>
          <cell r="B41" t="str">
            <v>MADRID</v>
          </cell>
          <cell r="C41">
            <v>1219566</v>
          </cell>
          <cell r="D41">
            <v>1.8778934846786388E-2</v>
          </cell>
          <cell r="E41">
            <v>9.6201970264937486E-3</v>
          </cell>
        </row>
        <row r="42">
          <cell r="A42">
            <v>17</v>
          </cell>
          <cell r="B42" t="str">
            <v>CASTILLA Y LEÓN</v>
          </cell>
          <cell r="C42">
            <v>619371</v>
          </cell>
          <cell r="D42">
            <v>4.1829404125546255E-3</v>
          </cell>
          <cell r="E42">
            <v>9.6201970264937486E-3</v>
          </cell>
        </row>
        <row r="43">
          <cell r="A43">
            <v>18</v>
          </cell>
          <cell r="B43" t="str">
            <v>CEUTA</v>
          </cell>
          <cell r="C43">
            <v>8953</v>
          </cell>
          <cell r="D43">
            <v>4.4878267698866825E-3</v>
          </cell>
          <cell r="E43">
            <v>9.6201970264937486E-3</v>
          </cell>
        </row>
        <row r="44">
          <cell r="A44">
            <v>19</v>
          </cell>
          <cell r="B44" t="str">
            <v>MELILLA</v>
          </cell>
          <cell r="C44">
            <v>8462</v>
          </cell>
          <cell r="D44">
            <v>2.3835450695704807E-2</v>
          </cell>
          <cell r="E44">
            <v>9.6201970264937486E-3</v>
          </cell>
        </row>
        <row r="49">
          <cell r="A49">
            <v>1</v>
          </cell>
          <cell r="B49" t="str">
            <v>PAÍS VASCO</v>
          </cell>
          <cell r="C49">
            <v>1476.5806908161253</v>
          </cell>
          <cell r="D49">
            <v>9.7513860305640021E-2</v>
          </cell>
          <cell r="E49">
            <v>9.7887673528318953E-2</v>
          </cell>
        </row>
        <row r="50">
          <cell r="A50">
            <v>2</v>
          </cell>
          <cell r="B50" t="str">
            <v>CATALUÑA</v>
          </cell>
          <cell r="C50">
            <v>1238.7136512292761</v>
          </cell>
          <cell r="D50">
            <v>9.8870075288308934E-2</v>
          </cell>
          <cell r="E50">
            <v>9.7887673528318953E-2</v>
          </cell>
        </row>
        <row r="51">
          <cell r="A51">
            <v>3</v>
          </cell>
          <cell r="B51" t="str">
            <v>GALICIA</v>
          </cell>
          <cell r="C51">
            <v>1017.8703920880746</v>
          </cell>
          <cell r="D51">
            <v>0.10011012834227029</v>
          </cell>
          <cell r="E51">
            <v>9.7887673528318953E-2</v>
          </cell>
        </row>
        <row r="52">
          <cell r="A52">
            <v>4</v>
          </cell>
          <cell r="B52" t="str">
            <v>ANDALUCÍA</v>
          </cell>
          <cell r="C52">
            <v>1064.7693849579457</v>
          </cell>
          <cell r="D52">
            <v>9.6897680629373317E-2</v>
          </cell>
          <cell r="E52">
            <v>9.7887673528318953E-2</v>
          </cell>
        </row>
        <row r="53">
          <cell r="A53">
            <v>5</v>
          </cell>
          <cell r="B53" t="str">
            <v>ASTURIAS</v>
          </cell>
          <cell r="C53">
            <v>1395.6741933114311</v>
          </cell>
          <cell r="D53">
            <v>9.5148191814170557E-2</v>
          </cell>
          <cell r="E53">
            <v>9.7887673528318953E-2</v>
          </cell>
        </row>
        <row r="54">
          <cell r="A54">
            <v>6</v>
          </cell>
          <cell r="B54" t="str">
            <v>CANTABRIA</v>
          </cell>
          <cell r="C54">
            <v>1258.7543485667989</v>
          </cell>
          <cell r="D54">
            <v>9.8189815157073035E-2</v>
          </cell>
          <cell r="E54">
            <v>9.7887673528318953E-2</v>
          </cell>
        </row>
        <row r="55">
          <cell r="A55">
            <v>7</v>
          </cell>
          <cell r="B55" t="str">
            <v>RIOJA (LA)</v>
          </cell>
          <cell r="C55">
            <v>1175.4312232009304</v>
          </cell>
          <cell r="D55">
            <v>0.10059256193515953</v>
          </cell>
          <cell r="E55">
            <v>9.7887673528318953E-2</v>
          </cell>
        </row>
        <row r="56">
          <cell r="A56">
            <v>8</v>
          </cell>
          <cell r="B56" t="str">
            <v>MURCIA</v>
          </cell>
          <cell r="C56">
            <v>1054.0037338581076</v>
          </cell>
          <cell r="D56">
            <v>9.8572529031845102E-2</v>
          </cell>
          <cell r="E56">
            <v>9.7887673528318953E-2</v>
          </cell>
        </row>
        <row r="57">
          <cell r="A57">
            <v>9</v>
          </cell>
          <cell r="B57" t="str">
            <v>C. VALENCIANA</v>
          </cell>
          <cell r="C57">
            <v>1098.2822116797361</v>
          </cell>
          <cell r="D57">
            <v>9.796039916586663E-2</v>
          </cell>
          <cell r="E57">
            <v>9.7887673528318953E-2</v>
          </cell>
        </row>
        <row r="58">
          <cell r="A58">
            <v>10</v>
          </cell>
          <cell r="B58" t="str">
            <v>ARAGÓN</v>
          </cell>
          <cell r="C58">
            <v>1261.3705689470787</v>
          </cell>
          <cell r="D58">
            <v>9.990803305585394E-2</v>
          </cell>
          <cell r="E58">
            <v>9.7887673528318953E-2</v>
          </cell>
        </row>
        <row r="59">
          <cell r="A59">
            <v>11</v>
          </cell>
          <cell r="B59" t="str">
            <v>CASTILLA - LA MANCHA</v>
          </cell>
          <cell r="C59">
            <v>1102.9566586709379</v>
          </cell>
          <cell r="D59">
            <v>9.9308058522799003E-2</v>
          </cell>
          <cell r="E59">
            <v>9.7887673528318953E-2</v>
          </cell>
        </row>
        <row r="60">
          <cell r="A60">
            <v>12</v>
          </cell>
          <cell r="B60" t="str">
            <v>CANARIAS</v>
          </cell>
          <cell r="C60">
            <v>1083.8580234067624</v>
          </cell>
          <cell r="D60">
            <v>9.3921065664241743E-2</v>
          </cell>
          <cell r="E60">
            <v>9.7887673528318953E-2</v>
          </cell>
        </row>
        <row r="61">
          <cell r="A61">
            <v>13</v>
          </cell>
          <cell r="B61" t="str">
            <v>NAVARRA</v>
          </cell>
          <cell r="C61">
            <v>1366.9669967990426</v>
          </cell>
          <cell r="D61">
            <v>9.7702742894644201E-2</v>
          </cell>
          <cell r="E61">
            <v>9.7887673528318953E-2</v>
          </cell>
        </row>
        <row r="62">
          <cell r="A62">
            <v>14</v>
          </cell>
          <cell r="B62" t="str">
            <v>EXTREMADURA</v>
          </cell>
          <cell r="C62">
            <v>994.56882548571161</v>
          </cell>
          <cell r="D62">
            <v>9.9416693863532357E-2</v>
          </cell>
          <cell r="E62">
            <v>9.7887673528318953E-2</v>
          </cell>
        </row>
        <row r="63">
          <cell r="A63">
            <v>15</v>
          </cell>
          <cell r="B63" t="str">
            <v>ILLES BALEARS</v>
          </cell>
          <cell r="C63">
            <v>1111.1516286335168</v>
          </cell>
          <cell r="D63">
            <v>9.9723789400659957E-2</v>
          </cell>
          <cell r="E63">
            <v>9.7887673528318953E-2</v>
          </cell>
        </row>
        <row r="64">
          <cell r="A64">
            <v>16</v>
          </cell>
          <cell r="B64" t="str">
            <v>MADRID</v>
          </cell>
          <cell r="C64">
            <v>1389.8118148997269</v>
          </cell>
          <cell r="D64">
            <v>9.4635556420606948E-2</v>
          </cell>
          <cell r="E64">
            <v>9.7887673528318953E-2</v>
          </cell>
        </row>
        <row r="65">
          <cell r="A65">
            <v>17</v>
          </cell>
          <cell r="B65" t="str">
            <v>CASTILLA Y LEÓN</v>
          </cell>
          <cell r="C65">
            <v>1188.9630529843992</v>
          </cell>
          <cell r="D65">
            <v>0.10093493748686155</v>
          </cell>
          <cell r="E65">
            <v>9.7887673528318953E-2</v>
          </cell>
        </row>
        <row r="66">
          <cell r="A66">
            <v>18</v>
          </cell>
          <cell r="B66" t="str">
            <v>CEUTA</v>
          </cell>
          <cell r="C66">
            <v>1202.4829230425562</v>
          </cell>
          <cell r="D66">
            <v>0.10130104463594369</v>
          </cell>
          <cell r="E66">
            <v>9.7887673528318953E-2</v>
          </cell>
        </row>
        <row r="67">
          <cell r="A67">
            <v>19</v>
          </cell>
          <cell r="B67" t="str">
            <v>MELILLA</v>
          </cell>
          <cell r="C67">
            <v>1151.4728692980379</v>
          </cell>
          <cell r="D67">
            <v>0.1011741008877165</v>
          </cell>
          <cell r="E67">
            <v>9.7887673528318953E-2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Normal="100" workbookViewId="0">
      <selection activeCell="I51" sqref="I5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6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2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K99" sqref="K99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/>
    <col min="12" max="12" width="34.85546875" style="94" customWidth="1"/>
    <col min="13" max="16384" width="11.42578125" style="94"/>
  </cols>
  <sheetData>
    <row r="1" spans="1:234" s="1" customFormat="1" ht="15.75" customHeight="1">
      <c r="B1" s="6"/>
      <c r="E1" s="87"/>
    </row>
    <row r="2" spans="1:234" s="1" customFormat="1">
      <c r="B2" s="6"/>
      <c r="E2" s="87"/>
    </row>
    <row r="3" spans="1:234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234" s="1" customFormat="1">
      <c r="B4" s="6"/>
      <c r="C4" s="91"/>
      <c r="D4" s="89"/>
      <c r="E4" s="90"/>
      <c r="F4" s="89"/>
      <c r="G4" s="89"/>
      <c r="H4" s="89"/>
      <c r="I4" s="89"/>
    </row>
    <row r="5" spans="1:234" s="1" customFormat="1" ht="18.75">
      <c r="B5" s="8"/>
      <c r="C5" s="92" t="s">
        <v>221</v>
      </c>
      <c r="D5" s="89"/>
      <c r="E5" s="90"/>
      <c r="F5" s="89"/>
      <c r="G5" s="89"/>
      <c r="H5" s="89"/>
      <c r="I5" s="89"/>
      <c r="K5" s="7" t="s">
        <v>173</v>
      </c>
    </row>
    <row r="6" spans="1:234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234" ht="18.75" customHeight="1">
      <c r="A7" s="256"/>
      <c r="B7" s="459" t="s">
        <v>162</v>
      </c>
      <c r="C7" s="461" t="s">
        <v>47</v>
      </c>
      <c r="D7" s="317" t="s">
        <v>48</v>
      </c>
      <c r="E7" s="318"/>
      <c r="F7" s="317" t="s">
        <v>49</v>
      </c>
      <c r="G7" s="317"/>
      <c r="H7" s="317" t="s">
        <v>50</v>
      </c>
      <c r="I7" s="317"/>
    </row>
    <row r="8" spans="1:234" ht="24" customHeight="1">
      <c r="A8" s="256"/>
      <c r="B8" s="460"/>
      <c r="C8" s="462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203079</v>
      </c>
      <c r="E10" s="101">
        <v>1031.0702022365681</v>
      </c>
      <c r="F10" s="100">
        <v>949855</v>
      </c>
      <c r="G10" s="101">
        <v>1237.1171441219981</v>
      </c>
      <c r="H10" s="100">
        <v>392123</v>
      </c>
      <c r="I10" s="101">
        <v>785.41624872807813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9901</v>
      </c>
      <c r="E11" s="107">
        <v>1022.1590364609636</v>
      </c>
      <c r="F11" s="106">
        <v>67242</v>
      </c>
      <c r="G11" s="107">
        <v>1116.7708008387615</v>
      </c>
      <c r="H11" s="106">
        <v>28527</v>
      </c>
      <c r="I11" s="107">
        <v>714.84995933676862</v>
      </c>
    </row>
    <row r="12" spans="1:234" s="108" customFormat="1" ht="18" customHeight="1">
      <c r="B12" s="93">
        <v>11</v>
      </c>
      <c r="C12" s="105" t="s">
        <v>54</v>
      </c>
      <c r="D12" s="106">
        <v>35817</v>
      </c>
      <c r="E12" s="107">
        <v>1116.3648789680879</v>
      </c>
      <c r="F12" s="106">
        <v>121998</v>
      </c>
      <c r="G12" s="107">
        <v>1407.9815461728883</v>
      </c>
      <c r="H12" s="106">
        <v>56456</v>
      </c>
      <c r="I12" s="107">
        <v>878.14377408955636</v>
      </c>
    </row>
    <row r="13" spans="1:234" s="108" customFormat="1" ht="18" customHeight="1">
      <c r="B13" s="93">
        <v>14</v>
      </c>
      <c r="C13" s="105" t="s">
        <v>55</v>
      </c>
      <c r="D13" s="106">
        <v>15291</v>
      </c>
      <c r="E13" s="107">
        <v>962.84218625335177</v>
      </c>
      <c r="F13" s="106">
        <v>109143</v>
      </c>
      <c r="G13" s="107">
        <v>1136.4000695417938</v>
      </c>
      <c r="H13" s="106">
        <v>42974</v>
      </c>
      <c r="I13" s="107">
        <v>727.57763717596686</v>
      </c>
    </row>
    <row r="14" spans="1:234" s="108" customFormat="1" ht="18" customHeight="1">
      <c r="B14" s="93">
        <v>18</v>
      </c>
      <c r="C14" s="105" t="s">
        <v>56</v>
      </c>
      <c r="D14" s="106">
        <v>21841</v>
      </c>
      <c r="E14" s="107">
        <v>1029.4328583856052</v>
      </c>
      <c r="F14" s="106">
        <v>117415</v>
      </c>
      <c r="G14" s="107">
        <v>1166.9067594430012</v>
      </c>
      <c r="H14" s="106">
        <v>45144</v>
      </c>
      <c r="I14" s="107">
        <v>713.34531499202535</v>
      </c>
    </row>
    <row r="15" spans="1:234" s="108" customFormat="1" ht="18" customHeight="1">
      <c r="B15" s="93">
        <v>21</v>
      </c>
      <c r="C15" s="105" t="s">
        <v>57</v>
      </c>
      <c r="D15" s="106">
        <v>11847</v>
      </c>
      <c r="E15" s="107">
        <v>977.28143243015097</v>
      </c>
      <c r="F15" s="106">
        <v>59470</v>
      </c>
      <c r="G15" s="107">
        <v>1266.9917127963679</v>
      </c>
      <c r="H15" s="106">
        <v>24968</v>
      </c>
      <c r="I15" s="107">
        <v>805.64718719961547</v>
      </c>
    </row>
    <row r="16" spans="1:234" s="108" customFormat="1" ht="18" customHeight="1">
      <c r="B16" s="93">
        <v>23</v>
      </c>
      <c r="C16" s="105" t="s">
        <v>58</v>
      </c>
      <c r="D16" s="106">
        <v>21030</v>
      </c>
      <c r="E16" s="107">
        <v>956.3112810271042</v>
      </c>
      <c r="F16" s="106">
        <v>81847</v>
      </c>
      <c r="G16" s="107">
        <v>1128.1556659376645</v>
      </c>
      <c r="H16" s="106">
        <v>36243</v>
      </c>
      <c r="I16" s="107">
        <v>751.78244212675554</v>
      </c>
    </row>
    <row r="17" spans="1:234" s="108" customFormat="1" ht="18" customHeight="1">
      <c r="B17" s="93">
        <v>29</v>
      </c>
      <c r="C17" s="105" t="s">
        <v>59</v>
      </c>
      <c r="D17" s="106">
        <v>29456</v>
      </c>
      <c r="E17" s="107">
        <v>1091.7602033541552</v>
      </c>
      <c r="F17" s="106">
        <v>169641</v>
      </c>
      <c r="G17" s="107">
        <v>1249.5394219557775</v>
      </c>
      <c r="H17" s="106">
        <v>66522</v>
      </c>
      <c r="I17" s="107">
        <v>784.42080875499835</v>
      </c>
    </row>
    <row r="18" spans="1:234" s="108" customFormat="1" ht="18" customHeight="1">
      <c r="B18" s="93">
        <v>41</v>
      </c>
      <c r="C18" s="105" t="s">
        <v>60</v>
      </c>
      <c r="D18" s="106">
        <v>57896</v>
      </c>
      <c r="E18" s="107">
        <v>1005.7488817880337</v>
      </c>
      <c r="F18" s="106">
        <v>223099</v>
      </c>
      <c r="G18" s="107">
        <v>1288.7432444340855</v>
      </c>
      <c r="H18" s="106">
        <v>91289</v>
      </c>
      <c r="I18" s="107">
        <v>821.5348252253832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21515</v>
      </c>
      <c r="E20" s="101">
        <v>1183.7591410643738</v>
      </c>
      <c r="F20" s="100">
        <v>203520</v>
      </c>
      <c r="G20" s="101">
        <v>1439.7375952731918</v>
      </c>
      <c r="H20" s="100">
        <v>73259</v>
      </c>
      <c r="I20" s="101">
        <v>893.61453432342785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5084</v>
      </c>
      <c r="E21" s="107">
        <v>1072.8971282454761</v>
      </c>
      <c r="F21" s="106">
        <v>34155</v>
      </c>
      <c r="G21" s="107">
        <v>1305.5302854633287</v>
      </c>
      <c r="H21" s="106">
        <v>12994</v>
      </c>
      <c r="I21" s="107">
        <v>827.77193319993842</v>
      </c>
    </row>
    <row r="22" spans="1:234" s="108" customFormat="1" ht="18" customHeight="1">
      <c r="B22" s="93">
        <v>40</v>
      </c>
      <c r="C22" s="105" t="s">
        <v>63</v>
      </c>
      <c r="D22" s="106">
        <v>3312</v>
      </c>
      <c r="E22" s="107">
        <v>1078.1649214975846</v>
      </c>
      <c r="F22" s="106">
        <v>23072</v>
      </c>
      <c r="G22" s="107">
        <v>1315.3847308425798</v>
      </c>
      <c r="H22" s="106">
        <v>8329</v>
      </c>
      <c r="I22" s="107">
        <v>809.76693120422624</v>
      </c>
    </row>
    <row r="23" spans="1:234" s="108" customFormat="1" ht="18" customHeight="1">
      <c r="B23" s="93">
        <v>50</v>
      </c>
      <c r="C23" s="105" t="s">
        <v>64</v>
      </c>
      <c r="D23" s="106">
        <v>13119</v>
      </c>
      <c r="E23" s="107">
        <v>1253.3795792362223</v>
      </c>
      <c r="F23" s="106">
        <v>146293</v>
      </c>
      <c r="G23" s="107">
        <v>1490.682752968358</v>
      </c>
      <c r="H23" s="106">
        <v>51936</v>
      </c>
      <c r="I23" s="107">
        <v>923.53454058841635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26336</v>
      </c>
      <c r="E25" s="101">
        <v>1277.2536171020656</v>
      </c>
      <c r="F25" s="100">
        <v>184184</v>
      </c>
      <c r="G25" s="101">
        <v>1636.7336468965818</v>
      </c>
      <c r="H25" s="100">
        <v>78364</v>
      </c>
      <c r="I25" s="101">
        <v>970.67852661936627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17471</v>
      </c>
      <c r="E27" s="101">
        <v>1053.226532539637</v>
      </c>
      <c r="F27" s="100">
        <v>134389</v>
      </c>
      <c r="G27" s="101">
        <v>1265.4763818467286</v>
      </c>
      <c r="H27" s="100">
        <v>44896</v>
      </c>
      <c r="I27" s="101">
        <v>767.17509132216674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49585</v>
      </c>
      <c r="E29" s="101">
        <v>1059.5021605324187</v>
      </c>
      <c r="F29" s="100">
        <v>199422</v>
      </c>
      <c r="G29" s="101">
        <v>1265.260903360713</v>
      </c>
      <c r="H29" s="100">
        <v>82511</v>
      </c>
      <c r="I29" s="101">
        <v>799.15224806389472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27190</v>
      </c>
      <c r="E30" s="107">
        <v>1107.8764792203015</v>
      </c>
      <c r="F30" s="106">
        <v>103524</v>
      </c>
      <c r="G30" s="107">
        <v>1284.1057197364862</v>
      </c>
      <c r="H30" s="106">
        <v>42499</v>
      </c>
      <c r="I30" s="107">
        <v>806.87593637497378</v>
      </c>
    </row>
    <row r="31" spans="1:234" s="108" customFormat="1" ht="18" customHeight="1">
      <c r="B31" s="93">
        <v>38</v>
      </c>
      <c r="C31" s="105" t="s">
        <v>68</v>
      </c>
      <c r="D31" s="106">
        <v>22395</v>
      </c>
      <c r="E31" s="107">
        <v>1000.7704023219469</v>
      </c>
      <c r="F31" s="106">
        <v>95898</v>
      </c>
      <c r="G31" s="107">
        <v>1244.9175096456652</v>
      </c>
      <c r="H31" s="106">
        <v>40012</v>
      </c>
      <c r="I31" s="107">
        <v>790.94848345496337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12921</v>
      </c>
      <c r="E33" s="101">
        <v>1168.6798831359802</v>
      </c>
      <c r="F33" s="100">
        <v>90470</v>
      </c>
      <c r="G33" s="101">
        <v>1458.0212236100365</v>
      </c>
      <c r="H33" s="100">
        <v>35130</v>
      </c>
      <c r="I33" s="101">
        <v>892.94805522345587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45657</v>
      </c>
      <c r="E35" s="101">
        <v>1120.3674759620642</v>
      </c>
      <c r="F35" s="100">
        <v>400283</v>
      </c>
      <c r="G35" s="101">
        <v>1363.8076832391084</v>
      </c>
      <c r="H35" s="100">
        <v>150428</v>
      </c>
      <c r="I35" s="101">
        <v>842.57648702369261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3000</v>
      </c>
      <c r="E36" s="107">
        <v>984.11718333333329</v>
      </c>
      <c r="F36" s="106">
        <v>24634</v>
      </c>
      <c r="G36" s="107">
        <v>1182.3099663067305</v>
      </c>
      <c r="H36" s="106">
        <v>9812</v>
      </c>
      <c r="I36" s="107">
        <v>779.47652160619634</v>
      </c>
    </row>
    <row r="37" spans="1:234" s="108" customFormat="1" ht="18" customHeight="1">
      <c r="B37" s="93">
        <v>9</v>
      </c>
      <c r="C37" s="105" t="s">
        <v>72</v>
      </c>
      <c r="D37" s="106">
        <v>4790</v>
      </c>
      <c r="E37" s="107">
        <v>1244.260693110647</v>
      </c>
      <c r="F37" s="106">
        <v>63403</v>
      </c>
      <c r="G37" s="107">
        <v>1452.1091237007715</v>
      </c>
      <c r="H37" s="106">
        <v>20782</v>
      </c>
      <c r="I37" s="107">
        <v>870.22601818881719</v>
      </c>
    </row>
    <row r="38" spans="1:234" s="108" customFormat="1" ht="18" customHeight="1">
      <c r="B38" s="93">
        <v>24</v>
      </c>
      <c r="C38" s="105" t="s">
        <v>73</v>
      </c>
      <c r="D38" s="106">
        <v>13350</v>
      </c>
      <c r="E38" s="107">
        <v>1191.3933790262172</v>
      </c>
      <c r="F38" s="106">
        <v>86803</v>
      </c>
      <c r="G38" s="107">
        <v>1365.5730111862495</v>
      </c>
      <c r="H38" s="106">
        <v>34597</v>
      </c>
      <c r="I38" s="107">
        <v>822.58088100124291</v>
      </c>
    </row>
    <row r="39" spans="1:234" s="108" customFormat="1" ht="18" customHeight="1">
      <c r="B39" s="93">
        <v>34</v>
      </c>
      <c r="C39" s="105" t="s">
        <v>74</v>
      </c>
      <c r="D39" s="106">
        <v>3840</v>
      </c>
      <c r="E39" s="107">
        <v>1086.0767057291666</v>
      </c>
      <c r="F39" s="106">
        <v>27186</v>
      </c>
      <c r="G39" s="107">
        <v>1410.8989682189363</v>
      </c>
      <c r="H39" s="106">
        <v>10362</v>
      </c>
      <c r="I39" s="107">
        <v>870.88218973171217</v>
      </c>
    </row>
    <row r="40" spans="1:234" s="108" customFormat="1" ht="18" customHeight="1">
      <c r="B40" s="93">
        <v>37</v>
      </c>
      <c r="C40" s="105" t="s">
        <v>75</v>
      </c>
      <c r="D40" s="106">
        <v>5265</v>
      </c>
      <c r="E40" s="107">
        <v>1057.0036695156696</v>
      </c>
      <c r="F40" s="106">
        <v>52612</v>
      </c>
      <c r="G40" s="107">
        <v>1259.9133461947845</v>
      </c>
      <c r="H40" s="106">
        <v>20237</v>
      </c>
      <c r="I40" s="107">
        <v>806.52603745614476</v>
      </c>
    </row>
    <row r="41" spans="1:234" s="108" customFormat="1" ht="18" customHeight="1">
      <c r="B41" s="93">
        <v>40</v>
      </c>
      <c r="C41" s="105" t="s">
        <v>76</v>
      </c>
      <c r="D41" s="106">
        <v>2404</v>
      </c>
      <c r="E41" s="107">
        <v>1032.5287063227952</v>
      </c>
      <c r="F41" s="106">
        <v>22417</v>
      </c>
      <c r="G41" s="107">
        <v>1303.6409278672436</v>
      </c>
      <c r="H41" s="106">
        <v>8492</v>
      </c>
      <c r="I41" s="107">
        <v>811.47934173339615</v>
      </c>
    </row>
    <row r="42" spans="1:234" s="108" customFormat="1" ht="18" customHeight="1">
      <c r="B42" s="93">
        <v>42</v>
      </c>
      <c r="C42" s="105" t="s">
        <v>77</v>
      </c>
      <c r="D42" s="106">
        <v>1205</v>
      </c>
      <c r="E42" s="107">
        <v>1115.7745726141077</v>
      </c>
      <c r="F42" s="106">
        <v>15342</v>
      </c>
      <c r="G42" s="107">
        <v>1291.0778685960111</v>
      </c>
      <c r="H42" s="106">
        <v>5216</v>
      </c>
      <c r="I42" s="107">
        <v>788.44195552147244</v>
      </c>
    </row>
    <row r="43" spans="1:234" s="108" customFormat="1" ht="18" customHeight="1">
      <c r="B43" s="93">
        <v>47</v>
      </c>
      <c r="C43" s="105" t="s">
        <v>78</v>
      </c>
      <c r="D43" s="106">
        <v>9575</v>
      </c>
      <c r="E43" s="107">
        <v>1099.805587467363</v>
      </c>
      <c r="F43" s="106">
        <v>77131</v>
      </c>
      <c r="G43" s="107">
        <v>1521.5681279900432</v>
      </c>
      <c r="H43" s="106">
        <v>28195</v>
      </c>
      <c r="I43" s="107">
        <v>941.69496400070943</v>
      </c>
    </row>
    <row r="44" spans="1:234" s="108" customFormat="1" ht="18" customHeight="1">
      <c r="B44" s="93">
        <v>49</v>
      </c>
      <c r="C44" s="105" t="s">
        <v>79</v>
      </c>
      <c r="D44" s="106">
        <v>2228</v>
      </c>
      <c r="E44" s="107">
        <v>1006.3515394973072</v>
      </c>
      <c r="F44" s="106">
        <v>30755</v>
      </c>
      <c r="G44" s="107">
        <v>1142.7517919037557</v>
      </c>
      <c r="H44" s="106">
        <v>12735</v>
      </c>
      <c r="I44" s="107">
        <v>758.11309933254813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44090</v>
      </c>
      <c r="E46" s="101">
        <v>1031.2395792696752</v>
      </c>
      <c r="F46" s="100">
        <v>227091</v>
      </c>
      <c r="G46" s="101">
        <v>1275.6091591036184</v>
      </c>
      <c r="H46" s="100">
        <v>95370</v>
      </c>
      <c r="I46" s="101">
        <v>835.59371699695907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6861</v>
      </c>
      <c r="E47" s="107">
        <v>1039.2695918962249</v>
      </c>
      <c r="F47" s="106">
        <v>44630</v>
      </c>
      <c r="G47" s="107">
        <v>1225.9405603853911</v>
      </c>
      <c r="H47" s="106">
        <v>18548</v>
      </c>
      <c r="I47" s="107">
        <v>804.42861278844077</v>
      </c>
    </row>
    <row r="48" spans="1:234" s="108" customFormat="1" ht="18" customHeight="1">
      <c r="B48" s="93">
        <v>13</v>
      </c>
      <c r="C48" s="105" t="s">
        <v>82</v>
      </c>
      <c r="D48" s="106">
        <v>14700</v>
      </c>
      <c r="E48" s="107">
        <v>1016.1112850340135</v>
      </c>
      <c r="F48" s="106">
        <v>54647</v>
      </c>
      <c r="G48" s="107">
        <v>1303.467354841071</v>
      </c>
      <c r="H48" s="106">
        <v>26665</v>
      </c>
      <c r="I48" s="107">
        <v>864.18598912432037</v>
      </c>
    </row>
    <row r="49" spans="1:234" s="108" customFormat="1" ht="18" customHeight="1">
      <c r="B49" s="93">
        <v>16</v>
      </c>
      <c r="C49" s="105" t="s">
        <v>83</v>
      </c>
      <c r="D49" s="106">
        <v>6272</v>
      </c>
      <c r="E49" s="107">
        <v>966.93102678571438</v>
      </c>
      <c r="F49" s="106">
        <v>25407</v>
      </c>
      <c r="G49" s="107">
        <v>1155.719498563388</v>
      </c>
      <c r="H49" s="106">
        <v>11002</v>
      </c>
      <c r="I49" s="107">
        <v>792.87579894564601</v>
      </c>
    </row>
    <row r="50" spans="1:234" s="108" customFormat="1" ht="18" customHeight="1">
      <c r="B50" s="93">
        <v>19</v>
      </c>
      <c r="C50" s="105" t="s">
        <v>84</v>
      </c>
      <c r="D50" s="106">
        <v>5636</v>
      </c>
      <c r="E50" s="107">
        <v>1143.5416926898508</v>
      </c>
      <c r="F50" s="106">
        <v>27224</v>
      </c>
      <c r="G50" s="107">
        <v>1460.5980755950634</v>
      </c>
      <c r="H50" s="106">
        <v>9414</v>
      </c>
      <c r="I50" s="107">
        <v>900.4964170384535</v>
      </c>
    </row>
    <row r="51" spans="1:234" s="108" customFormat="1" ht="18" customHeight="1">
      <c r="B51" s="93">
        <v>45</v>
      </c>
      <c r="C51" s="105" t="s">
        <v>85</v>
      </c>
      <c r="D51" s="106">
        <v>10621</v>
      </c>
      <c r="E51" s="107">
        <v>1025.3738922888617</v>
      </c>
      <c r="F51" s="106">
        <v>75183</v>
      </c>
      <c r="G51" s="107">
        <v>1258.3744262665762</v>
      </c>
      <c r="H51" s="106">
        <v>29741</v>
      </c>
      <c r="I51" s="107">
        <v>824.65346390504681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158519</v>
      </c>
      <c r="E53" s="101">
        <v>1231.31317450905</v>
      </c>
      <c r="F53" s="100">
        <v>1163639</v>
      </c>
      <c r="G53" s="101">
        <v>1399.3204709536208</v>
      </c>
      <c r="H53" s="100">
        <v>390391</v>
      </c>
      <c r="I53" s="101">
        <v>863.59920897254324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118780</v>
      </c>
      <c r="E54" s="107">
        <v>1270.4751643374307</v>
      </c>
      <c r="F54" s="106">
        <v>875838</v>
      </c>
      <c r="G54" s="107">
        <v>1440.4217625405613</v>
      </c>
      <c r="H54" s="106">
        <v>290323</v>
      </c>
      <c r="I54" s="107">
        <v>894.02464120996274</v>
      </c>
    </row>
    <row r="55" spans="1:234" s="108" customFormat="1" ht="18" customHeight="1">
      <c r="B55" s="93">
        <v>17</v>
      </c>
      <c r="C55" s="105" t="s">
        <v>179</v>
      </c>
      <c r="D55" s="106">
        <v>12528</v>
      </c>
      <c r="E55" s="107">
        <v>1094.3053184865901</v>
      </c>
      <c r="F55" s="106">
        <v>110446</v>
      </c>
      <c r="G55" s="107">
        <v>1257.6368492294876</v>
      </c>
      <c r="H55" s="106">
        <v>36046</v>
      </c>
      <c r="I55" s="107">
        <v>757.78422848582363</v>
      </c>
    </row>
    <row r="56" spans="1:234" s="108" customFormat="1" ht="18" customHeight="1">
      <c r="B56" s="93">
        <v>25</v>
      </c>
      <c r="C56" s="105" t="s">
        <v>185</v>
      </c>
      <c r="D56" s="106">
        <v>10446</v>
      </c>
      <c r="E56" s="107">
        <v>1093.0414196821753</v>
      </c>
      <c r="F56" s="106">
        <v>63348</v>
      </c>
      <c r="G56" s="107">
        <v>1216.6871454505272</v>
      </c>
      <c r="H56" s="106">
        <v>24083</v>
      </c>
      <c r="I56" s="107">
        <v>739.07693103018732</v>
      </c>
    </row>
    <row r="57" spans="1:234" s="108" customFormat="1" ht="18" customHeight="1">
      <c r="B57" s="93">
        <v>43</v>
      </c>
      <c r="C57" s="105" t="s">
        <v>88</v>
      </c>
      <c r="D57" s="106">
        <v>16765</v>
      </c>
      <c r="E57" s="107">
        <v>1142.3874375186401</v>
      </c>
      <c r="F57" s="106">
        <v>114007</v>
      </c>
      <c r="G57" s="107">
        <v>1322.3056575473436</v>
      </c>
      <c r="H57" s="106">
        <v>39939</v>
      </c>
      <c r="I57" s="107">
        <v>813.01892511079382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94386</v>
      </c>
      <c r="E59" s="101">
        <v>1065.5217061852393</v>
      </c>
      <c r="F59" s="100">
        <v>647417</v>
      </c>
      <c r="G59" s="101">
        <v>1255.9332326769293</v>
      </c>
      <c r="H59" s="100">
        <v>243839</v>
      </c>
      <c r="I59" s="101">
        <v>796.38073806897171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23121</v>
      </c>
      <c r="E60" s="107">
        <v>1015.2193114484669</v>
      </c>
      <c r="F60" s="106">
        <v>214983</v>
      </c>
      <c r="G60" s="107">
        <v>1169.1595473595587</v>
      </c>
      <c r="H60" s="106">
        <v>80988</v>
      </c>
      <c r="I60" s="107">
        <v>767.76545920383262</v>
      </c>
    </row>
    <row r="61" spans="1:234" s="108" customFormat="1" ht="18" customHeight="1">
      <c r="B61" s="93">
        <v>12</v>
      </c>
      <c r="C61" s="105" t="s">
        <v>91</v>
      </c>
      <c r="D61" s="106">
        <v>13275</v>
      </c>
      <c r="E61" s="107">
        <v>1080.4435374764596</v>
      </c>
      <c r="F61" s="106">
        <v>87414</v>
      </c>
      <c r="G61" s="107">
        <v>1201.9470751824651</v>
      </c>
      <c r="H61" s="106">
        <v>30263</v>
      </c>
      <c r="I61" s="107">
        <v>768.86041370650616</v>
      </c>
    </row>
    <row r="62" spans="1:234" s="108" customFormat="1" ht="18" customHeight="1">
      <c r="B62" s="93">
        <v>46</v>
      </c>
      <c r="C62" s="105" t="s">
        <v>92</v>
      </c>
      <c r="D62" s="106">
        <v>57990</v>
      </c>
      <c r="E62" s="107">
        <v>1082.1617192619417</v>
      </c>
      <c r="F62" s="106">
        <v>345020</v>
      </c>
      <c r="G62" s="107">
        <v>1323.6800681119937</v>
      </c>
      <c r="H62" s="106">
        <v>132588</v>
      </c>
      <c r="I62" s="107">
        <v>820.1411219718226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27299</v>
      </c>
      <c r="E64" s="101">
        <v>952.8950822374444</v>
      </c>
      <c r="F64" s="100">
        <v>135355</v>
      </c>
      <c r="G64" s="101">
        <v>1143.326951202394</v>
      </c>
      <c r="H64" s="100">
        <v>59676</v>
      </c>
      <c r="I64" s="101">
        <v>773.53685937395267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17228</v>
      </c>
      <c r="E65" s="107">
        <v>945.76599082888322</v>
      </c>
      <c r="F65" s="106">
        <v>76764</v>
      </c>
      <c r="G65" s="107">
        <v>1159.8896026783389</v>
      </c>
      <c r="H65" s="106">
        <v>35615</v>
      </c>
      <c r="I65" s="107">
        <v>791.77744826617993</v>
      </c>
    </row>
    <row r="66" spans="1:234" s="108" customFormat="1" ht="18" customHeight="1">
      <c r="B66" s="93">
        <v>10</v>
      </c>
      <c r="C66" s="105" t="s">
        <v>95</v>
      </c>
      <c r="D66" s="106">
        <v>10071</v>
      </c>
      <c r="E66" s="107">
        <v>965.09049349617703</v>
      </c>
      <c r="F66" s="106">
        <v>58591</v>
      </c>
      <c r="G66" s="107">
        <v>1121.6271103070437</v>
      </c>
      <c r="H66" s="106">
        <v>24061</v>
      </c>
      <c r="I66" s="107">
        <v>746.5372095922861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71391</v>
      </c>
      <c r="E68" s="101">
        <v>1019.2080444313705</v>
      </c>
      <c r="F68" s="100">
        <v>484218</v>
      </c>
      <c r="G68" s="101">
        <v>1163.4360682585118</v>
      </c>
      <c r="H68" s="100">
        <v>183989</v>
      </c>
      <c r="I68" s="101">
        <v>718.01238514259035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26840</v>
      </c>
      <c r="E69" s="107">
        <v>1023.2739139344263</v>
      </c>
      <c r="F69" s="106">
        <v>190673</v>
      </c>
      <c r="G69" s="107">
        <v>1226.570126971307</v>
      </c>
      <c r="H69" s="106">
        <v>73937</v>
      </c>
      <c r="I69" s="107">
        <v>760.80330970961757</v>
      </c>
    </row>
    <row r="70" spans="1:234" s="108" customFormat="1" ht="18" customHeight="1">
      <c r="B70" s="93">
        <v>27</v>
      </c>
      <c r="C70" s="105" t="s">
        <v>97</v>
      </c>
      <c r="D70" s="106">
        <v>10720</v>
      </c>
      <c r="E70" s="107">
        <v>998.70251679104479</v>
      </c>
      <c r="F70" s="106">
        <v>71638</v>
      </c>
      <c r="G70" s="107">
        <v>1040.7218023953769</v>
      </c>
      <c r="H70" s="106">
        <v>27311</v>
      </c>
      <c r="I70" s="107">
        <v>622.12288857969304</v>
      </c>
    </row>
    <row r="71" spans="1:234" s="108" customFormat="1" ht="18" customHeight="1">
      <c r="B71" s="93">
        <v>32</v>
      </c>
      <c r="C71" s="105" t="s">
        <v>181</v>
      </c>
      <c r="D71" s="106">
        <v>11182</v>
      </c>
      <c r="E71" s="107">
        <v>1039.1472536218923</v>
      </c>
      <c r="F71" s="106">
        <v>66849</v>
      </c>
      <c r="G71" s="107">
        <v>975.35622298014914</v>
      </c>
      <c r="H71" s="106">
        <v>24593</v>
      </c>
      <c r="I71" s="107">
        <v>624.17150815272635</v>
      </c>
    </row>
    <row r="72" spans="1:234" s="108" customFormat="1" ht="18" customHeight="1">
      <c r="B72" s="93">
        <v>36</v>
      </c>
      <c r="C72" s="105" t="s">
        <v>98</v>
      </c>
      <c r="D72" s="106">
        <v>22649</v>
      </c>
      <c r="E72" s="107">
        <v>1014.2511404477019</v>
      </c>
      <c r="F72" s="106">
        <v>155058</v>
      </c>
      <c r="G72" s="107">
        <v>1223.5812641076241</v>
      </c>
      <c r="H72" s="106">
        <v>58148</v>
      </c>
      <c r="I72" s="107">
        <v>748.32871827062002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86138</v>
      </c>
      <c r="E74" s="101">
        <v>1210.1702999837469</v>
      </c>
      <c r="F74" s="100">
        <v>822454</v>
      </c>
      <c r="G74" s="101">
        <v>1587.2771865782161</v>
      </c>
      <c r="H74" s="100">
        <v>272402</v>
      </c>
      <c r="I74" s="101">
        <v>971.72857864479693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29668</v>
      </c>
      <c r="E76" s="101">
        <v>1012.4910947822571</v>
      </c>
      <c r="F76" s="100">
        <v>151268</v>
      </c>
      <c r="G76" s="101">
        <v>1226.3615491710077</v>
      </c>
      <c r="H76" s="100">
        <v>61798</v>
      </c>
      <c r="I76" s="101">
        <v>778.30126541312018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10245</v>
      </c>
      <c r="E78" s="101">
        <v>1328.0468687164471</v>
      </c>
      <c r="F78" s="100">
        <v>97482</v>
      </c>
      <c r="G78" s="101">
        <v>1542.0937198662318</v>
      </c>
      <c r="H78" s="100">
        <v>29795</v>
      </c>
      <c r="I78" s="101">
        <v>937.87340560496727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39833</v>
      </c>
      <c r="E80" s="101">
        <v>1435.8940361007205</v>
      </c>
      <c r="F80" s="100">
        <v>379359</v>
      </c>
      <c r="G80" s="101">
        <v>1678.8837172440881</v>
      </c>
      <c r="H80" s="100">
        <v>134315</v>
      </c>
      <c r="I80" s="101">
        <v>1032.8436310166401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34" s="108" customFormat="1" ht="18" customHeight="1">
      <c r="B81" s="93">
        <v>1</v>
      </c>
      <c r="C81" s="105" t="s">
        <v>182</v>
      </c>
      <c r="D81" s="106">
        <v>6253</v>
      </c>
      <c r="E81" s="107">
        <v>1419.4291987845836</v>
      </c>
      <c r="F81" s="106">
        <v>55444</v>
      </c>
      <c r="G81" s="107">
        <v>1695.9436503499026</v>
      </c>
      <c r="H81" s="106">
        <v>17143</v>
      </c>
      <c r="I81" s="107">
        <v>1021.0677798518345</v>
      </c>
    </row>
    <row r="82" spans="1:234" s="108" customFormat="1" ht="18" customHeight="1">
      <c r="B82" s="93">
        <v>20</v>
      </c>
      <c r="C82" s="105" t="s">
        <v>183</v>
      </c>
      <c r="D82" s="106">
        <v>12321</v>
      </c>
      <c r="E82" s="107">
        <v>1469.3915696777856</v>
      </c>
      <c r="F82" s="106">
        <v>132131</v>
      </c>
      <c r="G82" s="107">
        <v>1624.0784229287603</v>
      </c>
      <c r="H82" s="106">
        <v>43536</v>
      </c>
      <c r="I82" s="107">
        <v>1007.4282320378538</v>
      </c>
    </row>
    <row r="83" spans="1:234" s="108" customFormat="1" ht="18" customHeight="1">
      <c r="B83" s="93">
        <v>48</v>
      </c>
      <c r="C83" s="105" t="s">
        <v>184</v>
      </c>
      <c r="D83" s="106">
        <v>21259</v>
      </c>
      <c r="E83" s="107">
        <v>1421.3228670210262</v>
      </c>
      <c r="F83" s="106">
        <v>191784</v>
      </c>
      <c r="G83" s="107">
        <v>1711.7102690526842</v>
      </c>
      <c r="H83" s="106">
        <v>73636</v>
      </c>
      <c r="I83" s="107">
        <v>1050.6115465261557</v>
      </c>
    </row>
    <row r="84" spans="1:234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34" s="104" customFormat="1" ht="18" customHeight="1">
      <c r="A85" s="103"/>
      <c r="B85" s="93">
        <v>26</v>
      </c>
      <c r="C85" s="99" t="s">
        <v>103</v>
      </c>
      <c r="D85" s="100">
        <v>4539</v>
      </c>
      <c r="E85" s="101">
        <v>1152.366140118969</v>
      </c>
      <c r="F85" s="100">
        <v>49512</v>
      </c>
      <c r="G85" s="101">
        <v>1317.4369177169172</v>
      </c>
      <c r="H85" s="100">
        <v>15965</v>
      </c>
      <c r="I85" s="101">
        <v>836.76162918885063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34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34" s="104" customFormat="1" ht="18" customHeight="1">
      <c r="A87" s="103"/>
      <c r="B87" s="93">
        <v>51</v>
      </c>
      <c r="C87" s="105" t="s">
        <v>104</v>
      </c>
      <c r="D87" s="106">
        <v>962</v>
      </c>
      <c r="E87" s="107">
        <v>1284.4702079002077</v>
      </c>
      <c r="F87" s="106">
        <v>4519</v>
      </c>
      <c r="G87" s="107">
        <v>1497.236921885373</v>
      </c>
      <c r="H87" s="106">
        <v>2658</v>
      </c>
      <c r="I87" s="107">
        <v>910.25306997742655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</row>
    <row r="88" spans="1:234" s="104" customFormat="1" ht="18" customHeight="1">
      <c r="A88" s="103"/>
      <c r="B88" s="93">
        <v>52</v>
      </c>
      <c r="C88" s="105" t="s">
        <v>105</v>
      </c>
      <c r="D88" s="109">
        <v>1277</v>
      </c>
      <c r="E88" s="110">
        <v>1233.6679639780734</v>
      </c>
      <c r="F88" s="109">
        <v>4116</v>
      </c>
      <c r="G88" s="110">
        <v>1447.4065476190476</v>
      </c>
      <c r="H88" s="109">
        <v>2249</v>
      </c>
      <c r="I88" s="110">
        <v>844.38670075589152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</row>
    <row r="89" spans="1:234" s="104" customFormat="1" ht="18" hidden="1" customHeight="1">
      <c r="A89" s="103"/>
      <c r="B89" s="93"/>
      <c r="C89" s="105"/>
      <c r="D89" s="111"/>
      <c r="E89" s="112"/>
      <c r="F89" s="111"/>
      <c r="G89" s="112"/>
      <c r="H89" s="111"/>
      <c r="I89" s="112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</row>
    <row r="90" spans="1:234" s="104" customFormat="1" ht="18" customHeight="1">
      <c r="A90" s="320"/>
      <c r="B90" s="330"/>
      <c r="C90" s="327" t="s">
        <v>45</v>
      </c>
      <c r="D90" s="328">
        <v>944911</v>
      </c>
      <c r="E90" s="329">
        <v>1120.5370343873651</v>
      </c>
      <c r="F90" s="328">
        <v>6328553</v>
      </c>
      <c r="G90" s="329">
        <v>1370.7901829659963</v>
      </c>
      <c r="H90" s="328">
        <v>2349158</v>
      </c>
      <c r="I90" s="329">
        <v>849.00385530474989</v>
      </c>
      <c r="J90" s="320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</row>
    <row r="91" spans="1:234" ht="18" customHeight="1">
      <c r="A91" s="256"/>
      <c r="B91" s="257"/>
      <c r="C91" s="256"/>
      <c r="D91" s="256"/>
      <c r="E91" s="256"/>
      <c r="F91" s="256"/>
      <c r="G91" s="256"/>
      <c r="H91" s="256"/>
      <c r="I91" s="256"/>
      <c r="J91" s="256"/>
    </row>
    <row r="92" spans="1:234" ht="18" customHeight="1">
      <c r="A92" s="256"/>
      <c r="B92" s="322"/>
      <c r="C92" s="256"/>
      <c r="D92" s="265"/>
      <c r="E92" s="323"/>
      <c r="F92" s="265"/>
      <c r="G92" s="323"/>
      <c r="H92" s="265"/>
      <c r="I92" s="323"/>
      <c r="J92" s="256"/>
    </row>
    <row r="93" spans="1:234" ht="18" customHeight="1">
      <c r="B93" s="113"/>
      <c r="D93" s="114"/>
      <c r="E93" s="115"/>
      <c r="F93" s="114"/>
      <c r="G93" s="115"/>
      <c r="H93" s="114"/>
      <c r="I93" s="115"/>
    </row>
    <row r="94" spans="1:234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234" ht="18" customHeight="1">
      <c r="B95" s="113"/>
      <c r="E95" s="115"/>
    </row>
    <row r="96" spans="1:234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H98" sqref="H98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106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Febrero de 2023</v>
      </c>
      <c r="D5" s="117"/>
      <c r="E5" s="118"/>
      <c r="F5" s="117"/>
      <c r="G5" s="117"/>
      <c r="H5" s="117"/>
      <c r="I5" s="117"/>
      <c r="J5" s="2" t="s">
        <v>106</v>
      </c>
      <c r="K5" s="7" t="s">
        <v>173</v>
      </c>
    </row>
    <row r="6" spans="1:234" ht="9" customHeight="1">
      <c r="A6" s="256"/>
      <c r="B6" s="257"/>
      <c r="C6" s="258"/>
      <c r="D6" s="259"/>
      <c r="E6" s="260"/>
      <c r="F6" s="259"/>
      <c r="G6" s="259"/>
      <c r="H6" s="259"/>
      <c r="I6" s="259"/>
    </row>
    <row r="7" spans="1:234" ht="18.75" customHeight="1">
      <c r="A7" s="256"/>
      <c r="B7" s="459" t="s">
        <v>162</v>
      </c>
      <c r="C7" s="461" t="s">
        <v>47</v>
      </c>
      <c r="D7" s="317" t="s">
        <v>107</v>
      </c>
      <c r="E7" s="318"/>
      <c r="F7" s="317" t="s">
        <v>108</v>
      </c>
      <c r="G7" s="317"/>
      <c r="H7" s="317" t="s">
        <v>45</v>
      </c>
      <c r="I7" s="317"/>
      <c r="M7" s="120"/>
    </row>
    <row r="8" spans="1:234" ht="24" customHeight="1">
      <c r="A8" s="256"/>
      <c r="B8" s="460"/>
      <c r="C8" s="462"/>
      <c r="D8" s="262" t="s">
        <v>7</v>
      </c>
      <c r="E8" s="319" t="s">
        <v>51</v>
      </c>
      <c r="F8" s="262" t="s">
        <v>7</v>
      </c>
      <c r="G8" s="319" t="s">
        <v>51</v>
      </c>
      <c r="H8" s="262" t="s">
        <v>7</v>
      </c>
      <c r="I8" s="319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69497</v>
      </c>
      <c r="E10" s="101">
        <v>450.98382635221623</v>
      </c>
      <c r="F10" s="100">
        <v>11660</v>
      </c>
      <c r="G10" s="101">
        <v>664.7059502572904</v>
      </c>
      <c r="H10" s="100">
        <v>1626214</v>
      </c>
      <c r="I10" s="101">
        <v>1064.769384957945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5345</v>
      </c>
      <c r="E11" s="107">
        <v>403.48469597754917</v>
      </c>
      <c r="F11" s="106">
        <v>486</v>
      </c>
      <c r="G11" s="107">
        <v>649.51469135802483</v>
      </c>
      <c r="H11" s="106">
        <v>111501</v>
      </c>
      <c r="I11" s="107">
        <v>969.31070967973358</v>
      </c>
    </row>
    <row r="12" spans="1:234" s="108" customFormat="1" ht="18" customHeight="1">
      <c r="B12" s="93">
        <v>11</v>
      </c>
      <c r="C12" s="105" t="s">
        <v>54</v>
      </c>
      <c r="D12" s="106">
        <v>10459</v>
      </c>
      <c r="E12" s="107">
        <v>484.1411043120757</v>
      </c>
      <c r="F12" s="106">
        <v>2639</v>
      </c>
      <c r="G12" s="107">
        <v>686.10468738158397</v>
      </c>
      <c r="H12" s="106">
        <v>227369</v>
      </c>
      <c r="I12" s="107">
        <v>1179.6090079562296</v>
      </c>
    </row>
    <row r="13" spans="1:234" s="108" customFormat="1" ht="18" customHeight="1">
      <c r="B13" s="93">
        <v>14</v>
      </c>
      <c r="C13" s="105" t="s">
        <v>55</v>
      </c>
      <c r="D13" s="106">
        <v>6933</v>
      </c>
      <c r="E13" s="107">
        <v>450.02659887494593</v>
      </c>
      <c r="F13" s="106">
        <v>1313</v>
      </c>
      <c r="G13" s="107">
        <v>648.06568926123373</v>
      </c>
      <c r="H13" s="106">
        <v>175654</v>
      </c>
      <c r="I13" s="107">
        <v>990.53137816388983</v>
      </c>
    </row>
    <row r="14" spans="1:234" s="108" customFormat="1" ht="18" customHeight="1">
      <c r="B14" s="93">
        <v>18</v>
      </c>
      <c r="C14" s="105" t="s">
        <v>56</v>
      </c>
      <c r="D14" s="106">
        <v>7910</v>
      </c>
      <c r="E14" s="107">
        <v>433.57518331226299</v>
      </c>
      <c r="F14" s="106">
        <v>1458</v>
      </c>
      <c r="G14" s="107">
        <v>647.94181755829902</v>
      </c>
      <c r="H14" s="106">
        <v>193768</v>
      </c>
      <c r="I14" s="107">
        <v>1011.8994879959537</v>
      </c>
    </row>
    <row r="15" spans="1:234" s="108" customFormat="1" ht="18" customHeight="1">
      <c r="B15" s="93">
        <v>21</v>
      </c>
      <c r="C15" s="105" t="s">
        <v>57</v>
      </c>
      <c r="D15" s="106">
        <v>4362</v>
      </c>
      <c r="E15" s="107">
        <v>454.33682943603839</v>
      </c>
      <c r="F15" s="106">
        <v>752</v>
      </c>
      <c r="G15" s="107">
        <v>690.8957180851063</v>
      </c>
      <c r="H15" s="106">
        <v>101399</v>
      </c>
      <c r="I15" s="107">
        <v>1080.3126272448453</v>
      </c>
    </row>
    <row r="16" spans="1:234" s="108" customFormat="1" ht="18" customHeight="1">
      <c r="B16" s="93">
        <v>23</v>
      </c>
      <c r="C16" s="105" t="s">
        <v>58</v>
      </c>
      <c r="D16" s="106">
        <v>5596</v>
      </c>
      <c r="E16" s="107">
        <v>436.45370085775556</v>
      </c>
      <c r="F16" s="106">
        <v>813</v>
      </c>
      <c r="G16" s="107">
        <v>595.89853628536287</v>
      </c>
      <c r="H16" s="106">
        <v>145529</v>
      </c>
      <c r="I16" s="107">
        <v>980.01837778037452</v>
      </c>
    </row>
    <row r="17" spans="1:234" s="108" customFormat="1" ht="18" customHeight="1">
      <c r="B17" s="93">
        <v>29</v>
      </c>
      <c r="C17" s="105" t="s">
        <v>59</v>
      </c>
      <c r="D17" s="106">
        <v>12753</v>
      </c>
      <c r="E17" s="107">
        <v>440.22657492354739</v>
      </c>
      <c r="F17" s="106">
        <v>1620</v>
      </c>
      <c r="G17" s="107">
        <v>658.60018518518507</v>
      </c>
      <c r="H17" s="106">
        <v>279992</v>
      </c>
      <c r="I17" s="107">
        <v>1082.1537346781336</v>
      </c>
    </row>
    <row r="18" spans="1:234" s="108" customFormat="1" ht="18" customHeight="1">
      <c r="B18" s="93">
        <v>41</v>
      </c>
      <c r="C18" s="105" t="s">
        <v>60</v>
      </c>
      <c r="D18" s="106">
        <v>16139</v>
      </c>
      <c r="E18" s="107">
        <v>466.80275667637397</v>
      </c>
      <c r="F18" s="106">
        <v>2579</v>
      </c>
      <c r="G18" s="107">
        <v>681.51072508724303</v>
      </c>
      <c r="H18" s="106">
        <v>391002</v>
      </c>
      <c r="I18" s="107">
        <v>1099.8271232883712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9433</v>
      </c>
      <c r="E20" s="101">
        <v>492.50875543305426</v>
      </c>
      <c r="F20" s="100">
        <v>843</v>
      </c>
      <c r="G20" s="101">
        <v>742.58705812574124</v>
      </c>
      <c r="H20" s="100">
        <v>308570</v>
      </c>
      <c r="I20" s="101">
        <v>1261.3705689470792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1656</v>
      </c>
      <c r="E21" s="107">
        <v>467.30420289855073</v>
      </c>
      <c r="F21" s="106">
        <v>89</v>
      </c>
      <c r="G21" s="107">
        <v>677.64528089887642</v>
      </c>
      <c r="H21" s="106">
        <v>53978</v>
      </c>
      <c r="I21" s="107">
        <v>1141.8583606284046</v>
      </c>
    </row>
    <row r="22" spans="1:234" s="108" customFormat="1" ht="18" customHeight="1">
      <c r="B22" s="93">
        <v>40</v>
      </c>
      <c r="C22" s="105" t="s">
        <v>63</v>
      </c>
      <c r="D22" s="106">
        <v>1038</v>
      </c>
      <c r="E22" s="107">
        <v>478.80379576107896</v>
      </c>
      <c r="F22" s="106">
        <v>106</v>
      </c>
      <c r="G22" s="107">
        <v>720.2833018867924</v>
      </c>
      <c r="H22" s="106">
        <v>35857</v>
      </c>
      <c r="I22" s="107">
        <v>1150.0498053378699</v>
      </c>
    </row>
    <row r="23" spans="1:234" s="108" customFormat="1" ht="18" customHeight="1">
      <c r="B23" s="93">
        <v>50</v>
      </c>
      <c r="C23" s="105" t="s">
        <v>64</v>
      </c>
      <c r="D23" s="106">
        <v>6739</v>
      </c>
      <c r="E23" s="107">
        <v>500.81332393530192</v>
      </c>
      <c r="F23" s="106">
        <v>648</v>
      </c>
      <c r="G23" s="107">
        <v>755.15498456790124</v>
      </c>
      <c r="H23" s="106">
        <v>218735</v>
      </c>
      <c r="I23" s="107">
        <v>1309.1117105172934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8707</v>
      </c>
      <c r="E25" s="101">
        <v>577.91751004938556</v>
      </c>
      <c r="F25" s="100">
        <v>1905</v>
      </c>
      <c r="G25" s="101">
        <v>946.32918635170608</v>
      </c>
      <c r="H25" s="100">
        <v>299496</v>
      </c>
      <c r="I25" s="101">
        <v>1395.6741933114295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6063</v>
      </c>
      <c r="E27" s="101">
        <v>412.52912254659407</v>
      </c>
      <c r="F27" s="100">
        <v>118</v>
      </c>
      <c r="G27" s="101">
        <v>699.10898305084731</v>
      </c>
      <c r="H27" s="100">
        <v>202937</v>
      </c>
      <c r="I27" s="101">
        <v>1111.1516286335166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16526</v>
      </c>
      <c r="E29" s="101">
        <v>449.57905724313184</v>
      </c>
      <c r="F29" s="100">
        <v>2453</v>
      </c>
      <c r="G29" s="101">
        <v>678.40052588666913</v>
      </c>
      <c r="H29" s="100">
        <v>350497</v>
      </c>
      <c r="I29" s="101">
        <v>1083.8580234067624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9221</v>
      </c>
      <c r="E30" s="107">
        <v>455.0718826591476</v>
      </c>
      <c r="F30" s="106">
        <v>1629</v>
      </c>
      <c r="G30" s="107">
        <v>664.9142541436463</v>
      </c>
      <c r="H30" s="106">
        <v>184063</v>
      </c>
      <c r="I30" s="107">
        <v>1100.8714710180752</v>
      </c>
    </row>
    <row r="31" spans="1:234" s="108" customFormat="1" ht="18" customHeight="1">
      <c r="B31" s="93">
        <v>38</v>
      </c>
      <c r="C31" s="105" t="s">
        <v>68</v>
      </c>
      <c r="D31" s="106">
        <v>7305</v>
      </c>
      <c r="E31" s="107">
        <v>442.64554004106776</v>
      </c>
      <c r="F31" s="106">
        <v>824</v>
      </c>
      <c r="G31" s="107">
        <v>705.0620995145631</v>
      </c>
      <c r="H31" s="106">
        <v>166434</v>
      </c>
      <c r="I31" s="107">
        <v>1065.0424796616073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4545</v>
      </c>
      <c r="E33" s="101">
        <v>521.28084268426835</v>
      </c>
      <c r="F33" s="100">
        <v>1331</v>
      </c>
      <c r="G33" s="101">
        <v>761.96257700976719</v>
      </c>
      <c r="H33" s="100">
        <v>144397</v>
      </c>
      <c r="I33" s="101">
        <v>1258.7543485667984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19130</v>
      </c>
      <c r="E35" s="101">
        <v>514.86010297961263</v>
      </c>
      <c r="F35" s="100">
        <v>3873</v>
      </c>
      <c r="G35" s="101">
        <v>710.35807126258726</v>
      </c>
      <c r="H35" s="100">
        <v>619371</v>
      </c>
      <c r="I35" s="101">
        <v>1188.9630529843989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1288</v>
      </c>
      <c r="E36" s="107">
        <v>508.92174689440992</v>
      </c>
      <c r="F36" s="106">
        <v>236</v>
      </c>
      <c r="G36" s="107">
        <v>635.93944915254235</v>
      </c>
      <c r="H36" s="106">
        <v>38970</v>
      </c>
      <c r="I36" s="107">
        <v>1040.0608624583012</v>
      </c>
    </row>
    <row r="37" spans="1:234" s="108" customFormat="1" ht="18" customHeight="1">
      <c r="B37" s="93">
        <v>9</v>
      </c>
      <c r="C37" s="105" t="s">
        <v>72</v>
      </c>
      <c r="D37" s="106">
        <v>2843</v>
      </c>
      <c r="E37" s="107">
        <v>513.80800914526901</v>
      </c>
      <c r="F37" s="106">
        <v>320</v>
      </c>
      <c r="G37" s="107">
        <v>746.03268749999984</v>
      </c>
      <c r="H37" s="106">
        <v>92138</v>
      </c>
      <c r="I37" s="107">
        <v>1278.6538369619482</v>
      </c>
    </row>
    <row r="38" spans="1:234" s="108" customFormat="1" ht="18" customHeight="1">
      <c r="B38" s="93">
        <v>24</v>
      </c>
      <c r="C38" s="105" t="s">
        <v>73</v>
      </c>
      <c r="D38" s="106">
        <v>4107</v>
      </c>
      <c r="E38" s="107">
        <v>523.61697102507912</v>
      </c>
      <c r="F38" s="106">
        <v>1063</v>
      </c>
      <c r="G38" s="107">
        <v>785.67048918156172</v>
      </c>
      <c r="H38" s="106">
        <v>139920</v>
      </c>
      <c r="I38" s="107">
        <v>1185.5733924385365</v>
      </c>
    </row>
    <row r="39" spans="1:234" s="108" customFormat="1" ht="18" customHeight="1">
      <c r="B39" s="93">
        <v>34</v>
      </c>
      <c r="C39" s="105" t="s">
        <v>74</v>
      </c>
      <c r="D39" s="106">
        <v>1361</v>
      </c>
      <c r="E39" s="107">
        <v>534.10020573108022</v>
      </c>
      <c r="F39" s="106">
        <v>307</v>
      </c>
      <c r="G39" s="107">
        <v>736.47960912052122</v>
      </c>
      <c r="H39" s="106">
        <v>43056</v>
      </c>
      <c r="I39" s="107">
        <v>1219.4426971850617</v>
      </c>
    </row>
    <row r="40" spans="1:234" s="108" customFormat="1" ht="18" customHeight="1">
      <c r="B40" s="93">
        <v>37</v>
      </c>
      <c r="C40" s="105" t="s">
        <v>75</v>
      </c>
      <c r="D40" s="106">
        <v>2549</v>
      </c>
      <c r="E40" s="107">
        <v>521.18344448803452</v>
      </c>
      <c r="F40" s="106">
        <v>650</v>
      </c>
      <c r="G40" s="107">
        <v>655.54830769230762</v>
      </c>
      <c r="H40" s="106">
        <v>81313</v>
      </c>
      <c r="I40" s="107">
        <v>1105.948073616765</v>
      </c>
    </row>
    <row r="41" spans="1:234" s="108" customFormat="1" ht="18" customHeight="1">
      <c r="B41" s="93">
        <v>40</v>
      </c>
      <c r="C41" s="105" t="s">
        <v>76</v>
      </c>
      <c r="D41" s="106">
        <v>1124</v>
      </c>
      <c r="E41" s="107">
        <v>480.4029448398577</v>
      </c>
      <c r="F41" s="106">
        <v>134</v>
      </c>
      <c r="G41" s="107">
        <v>656.15238805970148</v>
      </c>
      <c r="H41" s="106">
        <v>34571</v>
      </c>
      <c r="I41" s="107">
        <v>1134.618541262909</v>
      </c>
    </row>
    <row r="42" spans="1:234" s="108" customFormat="1" ht="18" customHeight="1">
      <c r="B42" s="93">
        <v>42</v>
      </c>
      <c r="C42" s="105" t="s">
        <v>77</v>
      </c>
      <c r="D42" s="106">
        <v>697</v>
      </c>
      <c r="E42" s="107">
        <v>510.62954088952642</v>
      </c>
      <c r="F42" s="106">
        <v>83</v>
      </c>
      <c r="G42" s="107">
        <v>692.17301204819273</v>
      </c>
      <c r="H42" s="106">
        <v>22543</v>
      </c>
      <c r="I42" s="107">
        <v>1139.0718808499312</v>
      </c>
    </row>
    <row r="43" spans="1:234" s="108" customFormat="1" ht="18" customHeight="1">
      <c r="B43" s="93">
        <v>47</v>
      </c>
      <c r="C43" s="105" t="s">
        <v>78</v>
      </c>
      <c r="D43" s="106">
        <v>3555</v>
      </c>
      <c r="E43" s="107">
        <v>516.62475386779181</v>
      </c>
      <c r="F43" s="106">
        <v>669</v>
      </c>
      <c r="G43" s="107">
        <v>725.58648729446929</v>
      </c>
      <c r="H43" s="106">
        <v>119125</v>
      </c>
      <c r="I43" s="107">
        <v>1315.9606938090246</v>
      </c>
    </row>
    <row r="44" spans="1:234" s="108" customFormat="1" ht="18" customHeight="1">
      <c r="B44" s="93">
        <v>49</v>
      </c>
      <c r="C44" s="105" t="s">
        <v>79</v>
      </c>
      <c r="D44" s="106">
        <v>1606</v>
      </c>
      <c r="E44" s="107">
        <v>494.79564757160637</v>
      </c>
      <c r="F44" s="106">
        <v>411</v>
      </c>
      <c r="G44" s="107">
        <v>594.25579075425787</v>
      </c>
      <c r="H44" s="106">
        <v>47735</v>
      </c>
      <c r="I44" s="107">
        <v>1007.246964491463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14811</v>
      </c>
      <c r="E46" s="101">
        <v>473.19165957734089</v>
      </c>
      <c r="F46" s="100">
        <v>2593</v>
      </c>
      <c r="G46" s="101">
        <v>632.47081372927119</v>
      </c>
      <c r="H46" s="100">
        <v>383955</v>
      </c>
      <c r="I46" s="101">
        <v>1102.9566586709379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2942</v>
      </c>
      <c r="E47" s="107">
        <v>471.10082596872871</v>
      </c>
      <c r="F47" s="106">
        <v>722</v>
      </c>
      <c r="G47" s="107">
        <v>598.68970914127431</v>
      </c>
      <c r="H47" s="106">
        <v>73703</v>
      </c>
      <c r="I47" s="107">
        <v>1066.2107429819682</v>
      </c>
    </row>
    <row r="48" spans="1:234" s="108" customFormat="1" ht="18" customHeight="1">
      <c r="B48" s="93">
        <v>13</v>
      </c>
      <c r="C48" s="105" t="s">
        <v>82</v>
      </c>
      <c r="D48" s="106">
        <v>4122</v>
      </c>
      <c r="E48" s="107">
        <v>497.64177341096558</v>
      </c>
      <c r="F48" s="106">
        <v>864</v>
      </c>
      <c r="G48" s="107">
        <v>663.42217592592579</v>
      </c>
      <c r="H48" s="106">
        <v>100998</v>
      </c>
      <c r="I48" s="107">
        <v>1107.3032335293765</v>
      </c>
    </row>
    <row r="49" spans="1:234" s="108" customFormat="1" ht="18" customHeight="1">
      <c r="B49" s="93">
        <v>16</v>
      </c>
      <c r="C49" s="105" t="s">
        <v>83</v>
      </c>
      <c r="D49" s="106">
        <v>1620</v>
      </c>
      <c r="E49" s="107">
        <v>486.86761728395066</v>
      </c>
      <c r="F49" s="106">
        <v>319</v>
      </c>
      <c r="G49" s="107">
        <v>617.47805642633227</v>
      </c>
      <c r="H49" s="106">
        <v>44620</v>
      </c>
      <c r="I49" s="107">
        <v>1011.5839820708203</v>
      </c>
    </row>
    <row r="50" spans="1:234" s="108" customFormat="1" ht="18" customHeight="1">
      <c r="B50" s="93">
        <v>19</v>
      </c>
      <c r="C50" s="105" t="s">
        <v>84</v>
      </c>
      <c r="D50" s="106">
        <v>1588</v>
      </c>
      <c r="E50" s="107">
        <v>479.39002518891681</v>
      </c>
      <c r="F50" s="106">
        <v>115</v>
      </c>
      <c r="G50" s="107">
        <v>709.69495652173907</v>
      </c>
      <c r="H50" s="106">
        <v>43977</v>
      </c>
      <c r="I50" s="107">
        <v>1262.6709993860425</v>
      </c>
    </row>
    <row r="51" spans="1:234" s="108" customFormat="1" ht="18" customHeight="1">
      <c r="B51" s="93">
        <v>45</v>
      </c>
      <c r="C51" s="105" t="s">
        <v>85</v>
      </c>
      <c r="D51" s="106">
        <v>4539</v>
      </c>
      <c r="E51" s="107">
        <v>445.29340163031497</v>
      </c>
      <c r="F51" s="106">
        <v>573</v>
      </c>
      <c r="G51" s="107">
        <v>621.21408376963359</v>
      </c>
      <c r="H51" s="106">
        <v>120657</v>
      </c>
      <c r="I51" s="107">
        <v>1097.3422320296381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50404</v>
      </c>
      <c r="E53" s="101">
        <v>471.87284124275868</v>
      </c>
      <c r="F53" s="100">
        <v>1335</v>
      </c>
      <c r="G53" s="101">
        <v>772.72375280898871</v>
      </c>
      <c r="H53" s="100">
        <v>1764288</v>
      </c>
      <c r="I53" s="101">
        <v>1238.713651229278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37186</v>
      </c>
      <c r="E54" s="107">
        <v>488.02564459742905</v>
      </c>
      <c r="F54" s="106">
        <v>1042</v>
      </c>
      <c r="G54" s="107">
        <v>790.85567178502879</v>
      </c>
      <c r="H54" s="106">
        <v>1323169</v>
      </c>
      <c r="I54" s="107">
        <v>1278.0006672012421</v>
      </c>
    </row>
    <row r="55" spans="1:234" s="108" customFormat="1" ht="18" customHeight="1">
      <c r="B55" s="93">
        <v>17</v>
      </c>
      <c r="C55" s="105" t="s">
        <v>179</v>
      </c>
      <c r="D55" s="106">
        <v>4467</v>
      </c>
      <c r="E55" s="107">
        <v>411.14907991940902</v>
      </c>
      <c r="F55" s="106">
        <v>55</v>
      </c>
      <c r="G55" s="107">
        <v>777.57945454545461</v>
      </c>
      <c r="H55" s="106">
        <v>163542</v>
      </c>
      <c r="I55" s="107">
        <v>1111.6708649154355</v>
      </c>
    </row>
    <row r="56" spans="1:234" s="108" customFormat="1" ht="18" customHeight="1">
      <c r="B56" s="93">
        <v>25</v>
      </c>
      <c r="C56" s="105" t="s">
        <v>185</v>
      </c>
      <c r="D56" s="106">
        <v>3224</v>
      </c>
      <c r="E56" s="107">
        <v>431.11209367245664</v>
      </c>
      <c r="F56" s="106">
        <v>60</v>
      </c>
      <c r="G56" s="107">
        <v>688.0961666666667</v>
      </c>
      <c r="H56" s="106">
        <v>101161</v>
      </c>
      <c r="I56" s="107">
        <v>1064.8667851247023</v>
      </c>
    </row>
    <row r="57" spans="1:234" s="108" customFormat="1" ht="18" customHeight="1">
      <c r="B57" s="93">
        <v>43</v>
      </c>
      <c r="C57" s="105" t="s">
        <v>88</v>
      </c>
      <c r="D57" s="106">
        <v>5527</v>
      </c>
      <c r="E57" s="107">
        <v>436.05007056269227</v>
      </c>
      <c r="F57" s="106">
        <v>178</v>
      </c>
      <c r="G57" s="107">
        <v>693.60651685393259</v>
      </c>
      <c r="H57" s="106">
        <v>176416</v>
      </c>
      <c r="I57" s="107">
        <v>1161.5097272356245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37410</v>
      </c>
      <c r="E59" s="101">
        <v>449.71487195936936</v>
      </c>
      <c r="F59" s="100">
        <v>2639</v>
      </c>
      <c r="G59" s="101">
        <v>683.13996589617295</v>
      </c>
      <c r="H59" s="100">
        <v>1025691</v>
      </c>
      <c r="I59" s="101">
        <v>1098.2822116797361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12402</v>
      </c>
      <c r="E60" s="107">
        <v>421.15703031769073</v>
      </c>
      <c r="F60" s="106">
        <v>1237</v>
      </c>
      <c r="G60" s="107">
        <v>668.5256022635408</v>
      </c>
      <c r="H60" s="106">
        <v>332731</v>
      </c>
      <c r="I60" s="107">
        <v>1031.019824843492</v>
      </c>
    </row>
    <row r="61" spans="1:234" s="108" customFormat="1" ht="18" customHeight="1">
      <c r="B61" s="93">
        <v>12</v>
      </c>
      <c r="C61" s="105" t="s">
        <v>91</v>
      </c>
      <c r="D61" s="106">
        <v>4515</v>
      </c>
      <c r="E61" s="107">
        <v>444.58459136212622</v>
      </c>
      <c r="F61" s="106">
        <v>239</v>
      </c>
      <c r="G61" s="107">
        <v>650.09096234309629</v>
      </c>
      <c r="H61" s="106">
        <v>135706</v>
      </c>
      <c r="I61" s="107">
        <v>1067.3115666219628</v>
      </c>
    </row>
    <row r="62" spans="1:234" s="108" customFormat="1" ht="18" customHeight="1">
      <c r="B62" s="93">
        <v>46</v>
      </c>
      <c r="C62" s="105" t="s">
        <v>92</v>
      </c>
      <c r="D62" s="106">
        <v>20493</v>
      </c>
      <c r="E62" s="107">
        <v>468.1278700043917</v>
      </c>
      <c r="F62" s="106">
        <v>1163</v>
      </c>
      <c r="G62" s="107">
        <v>705.47588993981094</v>
      </c>
      <c r="H62" s="106">
        <v>557254</v>
      </c>
      <c r="I62" s="107">
        <v>1145.9861018135359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9522</v>
      </c>
      <c r="E64" s="101">
        <v>467.72061646712865</v>
      </c>
      <c r="F64" s="100">
        <v>2083</v>
      </c>
      <c r="G64" s="101">
        <v>615.04298127700429</v>
      </c>
      <c r="H64" s="100">
        <v>233935</v>
      </c>
      <c r="I64" s="101">
        <v>994.56882548571173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6117</v>
      </c>
      <c r="E65" s="107">
        <v>465.09740068661114</v>
      </c>
      <c r="F65" s="106">
        <v>1453</v>
      </c>
      <c r="G65" s="107">
        <v>610.61747419132826</v>
      </c>
      <c r="H65" s="106">
        <v>137177</v>
      </c>
      <c r="I65" s="107">
        <v>1000.6254966940521</v>
      </c>
    </row>
    <row r="66" spans="1:234" s="108" customFormat="1" ht="18" customHeight="1">
      <c r="B66" s="93">
        <v>10</v>
      </c>
      <c r="C66" s="105" t="s">
        <v>95</v>
      </c>
      <c r="D66" s="106">
        <v>3405</v>
      </c>
      <c r="E66" s="107">
        <v>472.43316005873714</v>
      </c>
      <c r="F66" s="106">
        <v>630</v>
      </c>
      <c r="G66" s="107">
        <v>625.2497460317461</v>
      </c>
      <c r="H66" s="106">
        <v>96758</v>
      </c>
      <c r="I66" s="107">
        <v>985.98208344529633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23218</v>
      </c>
      <c r="E68" s="101">
        <v>471.56899086915348</v>
      </c>
      <c r="F68" s="100">
        <v>6807</v>
      </c>
      <c r="G68" s="101">
        <v>617.33915234317624</v>
      </c>
      <c r="H68" s="100">
        <v>769623</v>
      </c>
      <c r="I68" s="101">
        <v>1017.8703920880743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9189</v>
      </c>
      <c r="E69" s="107">
        <v>487.08561758624444</v>
      </c>
      <c r="F69" s="106">
        <v>2441</v>
      </c>
      <c r="G69" s="107">
        <v>638.09540761982794</v>
      </c>
      <c r="H69" s="106">
        <v>303080</v>
      </c>
      <c r="I69" s="107">
        <v>1067.7821453411641</v>
      </c>
    </row>
    <row r="70" spans="1:234" s="108" customFormat="1" ht="18" customHeight="1">
      <c r="B70" s="93">
        <v>27</v>
      </c>
      <c r="C70" s="105" t="s">
        <v>97</v>
      </c>
      <c r="D70" s="106">
        <v>2986</v>
      </c>
      <c r="E70" s="107">
        <v>469.45877093101143</v>
      </c>
      <c r="F70" s="106">
        <v>1023</v>
      </c>
      <c r="G70" s="107">
        <v>568.51678396871932</v>
      </c>
      <c r="H70" s="106">
        <v>113678</v>
      </c>
      <c r="I70" s="107">
        <v>916.9365596685376</v>
      </c>
    </row>
    <row r="71" spans="1:234" s="108" customFormat="1" ht="18" customHeight="1">
      <c r="B71" s="93">
        <v>32</v>
      </c>
      <c r="C71" s="105" t="s">
        <v>181</v>
      </c>
      <c r="D71" s="106">
        <v>2768</v>
      </c>
      <c r="E71" s="107">
        <v>453.53545158959543</v>
      </c>
      <c r="F71" s="106">
        <v>1201</v>
      </c>
      <c r="G71" s="107">
        <v>580.08044129891755</v>
      </c>
      <c r="H71" s="106">
        <v>106593</v>
      </c>
      <c r="I71" s="107">
        <v>883.01901044158672</v>
      </c>
    </row>
    <row r="72" spans="1:234" s="108" customFormat="1" ht="18" customHeight="1">
      <c r="B72" s="93">
        <v>36</v>
      </c>
      <c r="C72" s="105" t="s">
        <v>98</v>
      </c>
      <c r="D72" s="106">
        <v>8275</v>
      </c>
      <c r="E72" s="107">
        <v>461.13221389728091</v>
      </c>
      <c r="F72" s="106">
        <v>2142</v>
      </c>
      <c r="G72" s="107">
        <v>637.89329598506072</v>
      </c>
      <c r="H72" s="106">
        <v>246272</v>
      </c>
      <c r="I72" s="107">
        <v>1061.4032149412028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35833</v>
      </c>
      <c r="E74" s="101">
        <v>513.25314375017433</v>
      </c>
      <c r="F74" s="100">
        <v>2739</v>
      </c>
      <c r="G74" s="101">
        <v>792.59115005476451</v>
      </c>
      <c r="H74" s="100">
        <v>1219566</v>
      </c>
      <c r="I74" s="101">
        <v>1389.8118148997266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11665</v>
      </c>
      <c r="E76" s="101">
        <v>436.02968624089146</v>
      </c>
      <c r="F76" s="100">
        <v>1457</v>
      </c>
      <c r="G76" s="101">
        <v>646.25039121482496</v>
      </c>
      <c r="H76" s="100">
        <v>255856</v>
      </c>
      <c r="I76" s="101">
        <v>1054.0037338581074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4239</v>
      </c>
      <c r="E78" s="101">
        <v>505.07953054965793</v>
      </c>
      <c r="F78" s="100">
        <v>384</v>
      </c>
      <c r="G78" s="101">
        <v>756.0764062500001</v>
      </c>
      <c r="H78" s="100">
        <v>142145</v>
      </c>
      <c r="I78" s="101">
        <v>1366.966996799043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15730</v>
      </c>
      <c r="E80" s="101">
        <v>574.94700254291183</v>
      </c>
      <c r="F80" s="100">
        <v>2232</v>
      </c>
      <c r="G80" s="101">
        <v>875.52281362007182</v>
      </c>
      <c r="H80" s="100">
        <v>571469</v>
      </c>
      <c r="I80" s="101">
        <v>1476.5806908161244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182</v>
      </c>
      <c r="D81" s="106">
        <v>2027</v>
      </c>
      <c r="E81" s="107">
        <v>532.25842624568327</v>
      </c>
      <c r="F81" s="106">
        <v>151</v>
      </c>
      <c r="G81" s="107">
        <v>837.96834437086079</v>
      </c>
      <c r="H81" s="106">
        <v>81018</v>
      </c>
      <c r="I81" s="107">
        <v>1501.0883572786292</v>
      </c>
    </row>
    <row r="82" spans="1:258" s="108" customFormat="1" ht="18" customHeight="1">
      <c r="B82" s="93">
        <v>20</v>
      </c>
      <c r="C82" s="105" t="s">
        <v>183</v>
      </c>
      <c r="D82" s="106">
        <v>4814</v>
      </c>
      <c r="E82" s="107">
        <v>558.68043207311996</v>
      </c>
      <c r="F82" s="106">
        <v>529</v>
      </c>
      <c r="G82" s="107">
        <v>867.50436672967851</v>
      </c>
      <c r="H82" s="106">
        <v>193331</v>
      </c>
      <c r="I82" s="107">
        <v>1446.7585257925527</v>
      </c>
    </row>
    <row r="83" spans="1:258" s="108" customFormat="1" ht="18" customHeight="1">
      <c r="B83" s="93">
        <v>48</v>
      </c>
      <c r="C83" s="105" t="s">
        <v>184</v>
      </c>
      <c r="D83" s="106">
        <v>8889</v>
      </c>
      <c r="E83" s="107">
        <v>593.49093486331424</v>
      </c>
      <c r="F83" s="106">
        <v>1552</v>
      </c>
      <c r="G83" s="107">
        <v>881.90972293814445</v>
      </c>
      <c r="H83" s="106">
        <v>297120</v>
      </c>
      <c r="I83" s="107">
        <v>1489.3027790791593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103</v>
      </c>
      <c r="D85" s="100">
        <v>2019</v>
      </c>
      <c r="E85" s="101">
        <v>464.29518078256558</v>
      </c>
      <c r="F85" s="100">
        <v>169</v>
      </c>
      <c r="G85" s="101">
        <v>680.46201183431958</v>
      </c>
      <c r="H85" s="100">
        <v>72204</v>
      </c>
      <c r="I85" s="101">
        <v>1175.4312232009313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104</v>
      </c>
      <c r="D87" s="106">
        <v>769</v>
      </c>
      <c r="E87" s="107">
        <v>401.02499349804935</v>
      </c>
      <c r="F87" s="106">
        <v>45</v>
      </c>
      <c r="G87" s="107">
        <v>806.99422222222233</v>
      </c>
      <c r="H87" s="106">
        <v>8953</v>
      </c>
      <c r="I87" s="107">
        <v>1202.4829230425553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105</v>
      </c>
      <c r="D88" s="106">
        <v>794</v>
      </c>
      <c r="E88" s="107">
        <v>368.34831234256933</v>
      </c>
      <c r="F88" s="106">
        <v>26</v>
      </c>
      <c r="G88" s="107">
        <v>744.22423076923064</v>
      </c>
      <c r="H88" s="106">
        <v>8462</v>
      </c>
      <c r="I88" s="107">
        <v>1151.4728692980379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0"/>
      <c r="C90" s="321" t="s">
        <v>45</v>
      </c>
      <c r="D90" s="328">
        <v>340315</v>
      </c>
      <c r="E90" s="329">
        <v>477.17311984484979</v>
      </c>
      <c r="F90" s="328">
        <v>44692</v>
      </c>
      <c r="G90" s="329">
        <v>697.58878882126476</v>
      </c>
      <c r="H90" s="328">
        <v>10007629</v>
      </c>
      <c r="I90" s="329">
        <v>1191.2847790050967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7"/>
      <c r="C91" s="256"/>
      <c r="D91" s="256"/>
      <c r="E91" s="256"/>
      <c r="F91" s="256"/>
      <c r="G91" s="256"/>
      <c r="H91" s="256"/>
      <c r="I91" s="256"/>
    </row>
    <row r="92" spans="1:258" ht="18" customHeight="1">
      <c r="B92" s="322"/>
      <c r="C92" s="256"/>
      <c r="D92" s="256"/>
      <c r="E92" s="256"/>
      <c r="F92" s="256"/>
      <c r="G92" s="256"/>
      <c r="H92" s="256"/>
      <c r="I92" s="256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88" sqref="L88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70" t="s">
        <v>109</v>
      </c>
      <c r="C3" s="470"/>
      <c r="D3" s="470"/>
      <c r="E3" s="470"/>
      <c r="F3" s="470"/>
      <c r="G3" s="470"/>
      <c r="H3" s="470"/>
      <c r="I3" s="470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1" t="str">
        <f>'Número pensiones (IP-J-V)'!$C$5</f>
        <v>1 de  Febrero de 2023</v>
      </c>
      <c r="C5" s="471"/>
      <c r="D5" s="471"/>
      <c r="E5" s="471"/>
      <c r="F5" s="471"/>
      <c r="G5" s="471"/>
      <c r="H5" s="471"/>
      <c r="I5" s="471"/>
      <c r="K5" s="7" t="s">
        <v>173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68" t="s">
        <v>162</v>
      </c>
      <c r="C7" s="466" t="s">
        <v>47</v>
      </c>
      <c r="D7" s="463" t="s">
        <v>110</v>
      </c>
      <c r="E7" s="464"/>
      <c r="F7" s="465"/>
      <c r="G7" s="463" t="s">
        <v>213</v>
      </c>
      <c r="H7" s="464"/>
      <c r="I7" s="465"/>
    </row>
    <row r="8" spans="1:255" ht="69" customHeight="1">
      <c r="B8" s="469"/>
      <c r="C8" s="467"/>
      <c r="D8" s="261" t="s">
        <v>110</v>
      </c>
      <c r="E8" s="263" t="s">
        <v>212</v>
      </c>
      <c r="F8" s="261" t="s">
        <v>210</v>
      </c>
      <c r="G8" s="261" t="s">
        <v>211</v>
      </c>
      <c r="H8" s="263" t="s">
        <v>212</v>
      </c>
      <c r="I8" s="261" t="s">
        <v>210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1626214</v>
      </c>
      <c r="E10" s="236">
        <v>0.16249743071011125</v>
      </c>
      <c r="F10" s="236">
        <v>1.1422092497491931E-2</v>
      </c>
      <c r="G10" s="163">
        <v>1064.769384957945</v>
      </c>
      <c r="H10" s="236">
        <v>0.89379920210781916</v>
      </c>
      <c r="I10" s="236">
        <v>9.6897680629372207E-2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111501</v>
      </c>
      <c r="E11" s="237">
        <v>1.1141600073304076E-2</v>
      </c>
      <c r="F11" s="237">
        <v>1.4069519981082967E-2</v>
      </c>
      <c r="G11" s="164">
        <v>969.31070967973358</v>
      </c>
      <c r="H11" s="237">
        <v>0.81366834090607199</v>
      </c>
      <c r="I11" s="237">
        <v>0.10223694794611649</v>
      </c>
    </row>
    <row r="12" spans="1:255" s="130" customFormat="1" ht="18" customHeight="1">
      <c r="B12" s="123">
        <v>11</v>
      </c>
      <c r="C12" s="127" t="s">
        <v>54</v>
      </c>
      <c r="D12" s="128">
        <v>227369</v>
      </c>
      <c r="E12" s="237">
        <v>2.2719567242150962E-2</v>
      </c>
      <c r="F12" s="237">
        <v>8.1541258369175473E-3</v>
      </c>
      <c r="G12" s="164">
        <v>1179.6090079562296</v>
      </c>
      <c r="H12" s="237">
        <v>0.99019900929262428</v>
      </c>
      <c r="I12" s="237">
        <v>9.5859593556727241E-2</v>
      </c>
    </row>
    <row r="13" spans="1:255" s="130" customFormat="1" ht="18" customHeight="1">
      <c r="B13" s="123">
        <v>14</v>
      </c>
      <c r="C13" s="127" t="s">
        <v>55</v>
      </c>
      <c r="D13" s="128">
        <v>175654</v>
      </c>
      <c r="E13" s="237">
        <v>1.7552009571897599E-2</v>
      </c>
      <c r="F13" s="237">
        <v>6.4459201622653062E-3</v>
      </c>
      <c r="G13" s="164">
        <v>990.53137816388983</v>
      </c>
      <c r="H13" s="237">
        <v>0.83148160340899646</v>
      </c>
      <c r="I13" s="237">
        <v>0.10074345100672266</v>
      </c>
    </row>
    <row r="14" spans="1:255" s="130" customFormat="1" ht="18" customHeight="1">
      <c r="B14" s="123">
        <v>18</v>
      </c>
      <c r="C14" s="127" t="s">
        <v>56</v>
      </c>
      <c r="D14" s="128">
        <v>193768</v>
      </c>
      <c r="E14" s="237">
        <v>1.9362028708298441E-2</v>
      </c>
      <c r="F14" s="237">
        <v>1.4210716398067591E-2</v>
      </c>
      <c r="G14" s="164">
        <v>1011.8994879959537</v>
      </c>
      <c r="H14" s="237">
        <v>0.84941863258006467</v>
      </c>
      <c r="I14" s="237">
        <v>9.7556782634012462E-2</v>
      </c>
    </row>
    <row r="15" spans="1:255" s="130" customFormat="1" ht="18" customHeight="1">
      <c r="B15" s="123">
        <v>21</v>
      </c>
      <c r="C15" s="127" t="s">
        <v>57</v>
      </c>
      <c r="D15" s="128">
        <v>101399</v>
      </c>
      <c r="E15" s="237">
        <v>1.0132170167379306E-2</v>
      </c>
      <c r="F15" s="237">
        <v>1.4578455504192345E-2</v>
      </c>
      <c r="G15" s="164">
        <v>1080.3126272448453</v>
      </c>
      <c r="H15" s="237">
        <v>0.90684666360554866</v>
      </c>
      <c r="I15" s="237">
        <v>9.5553682723789723E-2</v>
      </c>
    </row>
    <row r="16" spans="1:255" s="130" customFormat="1" ht="18" customHeight="1">
      <c r="B16" s="123">
        <v>23</v>
      </c>
      <c r="C16" s="127" t="s">
        <v>58</v>
      </c>
      <c r="D16" s="128">
        <v>145529</v>
      </c>
      <c r="E16" s="237">
        <v>1.4541806056159757E-2</v>
      </c>
      <c r="F16" s="237">
        <v>7.74877086074377E-3</v>
      </c>
      <c r="G16" s="164">
        <v>980.01837778037452</v>
      </c>
      <c r="H16" s="237">
        <v>0.82265667710355406</v>
      </c>
      <c r="I16" s="237">
        <v>9.8529959569437553E-2</v>
      </c>
    </row>
    <row r="17" spans="1:457" s="130" customFormat="1" ht="18" customHeight="1">
      <c r="B17" s="123">
        <v>29</v>
      </c>
      <c r="C17" s="127" t="s">
        <v>59</v>
      </c>
      <c r="D17" s="128">
        <v>279992</v>
      </c>
      <c r="E17" s="237">
        <v>2.7977855693891131E-2</v>
      </c>
      <c r="F17" s="237">
        <v>1.4518905012953498E-2</v>
      </c>
      <c r="G17" s="164">
        <v>1082.1537346781336</v>
      </c>
      <c r="H17" s="237">
        <v>0.90839214413693414</v>
      </c>
      <c r="I17" s="237">
        <v>9.5863072968440877E-2</v>
      </c>
    </row>
    <row r="18" spans="1:457" s="130" customFormat="1" ht="18" customHeight="1">
      <c r="B18" s="123">
        <v>41</v>
      </c>
      <c r="C18" s="127" t="s">
        <v>60</v>
      </c>
      <c r="D18" s="128">
        <v>391002</v>
      </c>
      <c r="E18" s="237">
        <v>3.9070393197029984E-2</v>
      </c>
      <c r="F18" s="237">
        <v>1.1789486758822632E-2</v>
      </c>
      <c r="G18" s="164">
        <v>1099.8271232883712</v>
      </c>
      <c r="H18" s="237">
        <v>0.92322771403735515</v>
      </c>
      <c r="I18" s="237">
        <v>9.4904109002423409E-2</v>
      </c>
    </row>
    <row r="19" spans="1:457" s="130" customFormat="1" ht="18" hidden="1" customHeight="1">
      <c r="B19" s="123"/>
      <c r="C19" s="127"/>
      <c r="D19" s="128"/>
      <c r="E19" s="237"/>
      <c r="F19" s="237"/>
      <c r="G19" s="164"/>
      <c r="H19" s="237"/>
      <c r="I19" s="237"/>
    </row>
    <row r="20" spans="1:457" s="131" customFormat="1" ht="18" customHeight="1">
      <c r="A20" s="10"/>
      <c r="B20" s="123"/>
      <c r="C20" s="124" t="s">
        <v>61</v>
      </c>
      <c r="D20" s="125">
        <v>308570</v>
      </c>
      <c r="E20" s="236">
        <v>3.0833477140289674E-2</v>
      </c>
      <c r="F20" s="236">
        <v>6.4975308078205618E-3</v>
      </c>
      <c r="G20" s="163">
        <v>1261.3705689470792</v>
      </c>
      <c r="H20" s="236">
        <v>1.0588321039411877</v>
      </c>
      <c r="I20" s="236">
        <v>9.9908033055853052E-2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53978</v>
      </c>
      <c r="E21" s="237">
        <v>5.3936851575932723E-3</v>
      </c>
      <c r="F21" s="237">
        <v>4.6530673019653523E-3</v>
      </c>
      <c r="G21" s="164">
        <v>1141.8583606284046</v>
      </c>
      <c r="H21" s="237">
        <v>0.95850998917490526</v>
      </c>
      <c r="I21" s="237">
        <v>9.8945526556450725E-2</v>
      </c>
    </row>
    <row r="22" spans="1:457" s="130" customFormat="1" ht="18" customHeight="1">
      <c r="B22" s="123">
        <v>40</v>
      </c>
      <c r="C22" s="127" t="s">
        <v>63</v>
      </c>
      <c r="D22" s="128">
        <v>35857</v>
      </c>
      <c r="E22" s="237">
        <v>3.5829665548153312E-3</v>
      </c>
      <c r="F22" s="237">
        <v>8.373573003601642E-4</v>
      </c>
      <c r="G22" s="164">
        <v>1150.0498053378699</v>
      </c>
      <c r="H22" s="237">
        <v>0.96538613235563686</v>
      </c>
      <c r="I22" s="237">
        <v>9.8197892362582584E-2</v>
      </c>
    </row>
    <row r="23" spans="1:457" s="130" customFormat="1" ht="18" customHeight="1">
      <c r="B23" s="123">
        <v>50</v>
      </c>
      <c r="C23" s="130" t="s">
        <v>64</v>
      </c>
      <c r="D23" s="132">
        <v>218735</v>
      </c>
      <c r="E23" s="238">
        <v>2.1856825427881071E-2</v>
      </c>
      <c r="F23" s="238">
        <v>7.8885648064952463E-3</v>
      </c>
      <c r="G23" s="165">
        <v>1309.1117105172934</v>
      </c>
      <c r="H23" s="238">
        <v>1.0989074431141479</v>
      </c>
      <c r="I23" s="238">
        <v>0.10017669932930184</v>
      </c>
    </row>
    <row r="24" spans="1:457" s="130" customFormat="1" ht="18" hidden="1" customHeight="1">
      <c r="B24" s="123"/>
      <c r="D24" s="132"/>
      <c r="E24" s="238"/>
      <c r="F24" s="238"/>
      <c r="G24" s="165"/>
      <c r="H24" s="238"/>
      <c r="I24" s="238"/>
    </row>
    <row r="25" spans="1:457" s="126" customFormat="1" ht="18" customHeight="1">
      <c r="A25" s="10"/>
      <c r="B25" s="123">
        <v>33</v>
      </c>
      <c r="C25" s="124" t="s">
        <v>65</v>
      </c>
      <c r="D25" s="125">
        <v>299496</v>
      </c>
      <c r="E25" s="236">
        <v>2.9926768868030581E-2</v>
      </c>
      <c r="F25" s="236">
        <v>-2.2719852887287395E-3</v>
      </c>
      <c r="G25" s="163">
        <v>1395.6741933114295</v>
      </c>
      <c r="H25" s="236">
        <v>1.1715705748184149</v>
      </c>
      <c r="I25" s="236">
        <v>9.5148191814169003E-2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6"/>
      <c r="F26" s="236"/>
      <c r="G26" s="163"/>
      <c r="H26" s="236"/>
      <c r="I26" s="23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178</v>
      </c>
      <c r="D27" s="125">
        <v>202937</v>
      </c>
      <c r="E27" s="236">
        <v>2.0278229738532473E-2</v>
      </c>
      <c r="F27" s="236">
        <v>1.2523262833849635E-2</v>
      </c>
      <c r="G27" s="163">
        <v>1111.1516286335166</v>
      </c>
      <c r="H27" s="236">
        <v>0.93273384182873265</v>
      </c>
      <c r="I27" s="236">
        <v>9.9723789400660179E-2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6"/>
      <c r="F28" s="236"/>
      <c r="G28" s="163"/>
      <c r="H28" s="236"/>
      <c r="I28" s="236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350497</v>
      </c>
      <c r="E29" s="236">
        <v>3.5022980967819653E-2</v>
      </c>
      <c r="F29" s="236">
        <v>1.7930838195531429E-2</v>
      </c>
      <c r="G29" s="163">
        <v>1083.8580234067624</v>
      </c>
      <c r="H29" s="236">
        <v>0.90982277496397468</v>
      </c>
      <c r="I29" s="236">
        <v>9.3921065664241965E-2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184063</v>
      </c>
      <c r="E30" s="237">
        <v>1.8392268538332108E-2</v>
      </c>
      <c r="F30" s="237">
        <v>1.6159129052203847E-2</v>
      </c>
      <c r="G30" s="164">
        <v>1100.8714710180752</v>
      </c>
      <c r="H30" s="237">
        <v>0.92410437069251383</v>
      </c>
      <c r="I30" s="237">
        <v>9.5213097498474619E-2</v>
      </c>
    </row>
    <row r="31" spans="1:457" s="130" customFormat="1" ht="18" customHeight="1">
      <c r="B31" s="123">
        <v>38</v>
      </c>
      <c r="C31" s="127" t="s">
        <v>68</v>
      </c>
      <c r="D31" s="128">
        <v>166434</v>
      </c>
      <c r="E31" s="237">
        <v>1.6630712429487545E-2</v>
      </c>
      <c r="F31" s="237">
        <v>1.9897418299251735E-2</v>
      </c>
      <c r="G31" s="164">
        <v>1065.0424796616073</v>
      </c>
      <c r="H31" s="237">
        <v>0.89402844595318276</v>
      </c>
      <c r="I31" s="237">
        <v>9.2513335876671876E-2</v>
      </c>
    </row>
    <row r="32" spans="1:457" s="130" customFormat="1" ht="18" hidden="1" customHeight="1">
      <c r="B32" s="123"/>
      <c r="C32" s="127"/>
      <c r="D32" s="128"/>
      <c r="E32" s="237"/>
      <c r="F32" s="237"/>
      <c r="G32" s="164"/>
      <c r="H32" s="237"/>
      <c r="I32" s="237"/>
    </row>
    <row r="33" spans="1:255" s="130" customFormat="1" ht="18" customHeight="1">
      <c r="B33" s="123">
        <v>39</v>
      </c>
      <c r="C33" s="124" t="s">
        <v>69</v>
      </c>
      <c r="D33" s="125">
        <v>144397</v>
      </c>
      <c r="E33" s="236">
        <v>1.4428692350605723E-2</v>
      </c>
      <c r="F33" s="236">
        <v>6.1877652272679384E-3</v>
      </c>
      <c r="G33" s="163">
        <v>1258.7543485667984</v>
      </c>
      <c r="H33" s="236">
        <v>1.0566359704671531</v>
      </c>
      <c r="I33" s="236">
        <v>9.8189815157072591E-2</v>
      </c>
    </row>
    <row r="34" spans="1:255" s="130" customFormat="1" ht="18" hidden="1" customHeight="1">
      <c r="B34" s="123"/>
      <c r="C34" s="124"/>
      <c r="D34" s="125"/>
      <c r="E34" s="236"/>
      <c r="F34" s="236"/>
      <c r="G34" s="163"/>
      <c r="H34" s="236"/>
      <c r="I34" s="236"/>
    </row>
    <row r="35" spans="1:255" s="126" customFormat="1" ht="18" customHeight="1">
      <c r="A35" s="10"/>
      <c r="B35" s="123"/>
      <c r="C35" s="124" t="s">
        <v>70</v>
      </c>
      <c r="D35" s="125">
        <v>619371</v>
      </c>
      <c r="E35" s="236">
        <v>6.1889884207338222E-2</v>
      </c>
      <c r="F35" s="236">
        <v>4.1829404125546255E-3</v>
      </c>
      <c r="G35" s="163">
        <v>1188.9630529843989</v>
      </c>
      <c r="H35" s="236">
        <v>0.99805107388122871</v>
      </c>
      <c r="I35" s="236">
        <v>0.10093493748685889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38970</v>
      </c>
      <c r="E36" s="237">
        <v>3.8940292450889216E-3</v>
      </c>
      <c r="F36" s="237">
        <v>3.114623285026541E-3</v>
      </c>
      <c r="G36" s="164">
        <v>1040.0608624583012</v>
      </c>
      <c r="H36" s="237">
        <v>0.87305813084165296</v>
      </c>
      <c r="I36" s="237">
        <v>0.1017524150952529</v>
      </c>
    </row>
    <row r="37" spans="1:255" s="130" customFormat="1" ht="18" customHeight="1">
      <c r="B37" s="123">
        <v>9</v>
      </c>
      <c r="C37" s="127" t="s">
        <v>72</v>
      </c>
      <c r="D37" s="128">
        <v>92138</v>
      </c>
      <c r="E37" s="237">
        <v>9.2067761504748026E-3</v>
      </c>
      <c r="F37" s="237">
        <v>1.0096802131181581E-2</v>
      </c>
      <c r="G37" s="164">
        <v>1278.6538369619482</v>
      </c>
      <c r="H37" s="237">
        <v>1.0733401949698527</v>
      </c>
      <c r="I37" s="237">
        <v>0.10242279470902083</v>
      </c>
    </row>
    <row r="38" spans="1:255" s="130" customFormat="1" ht="18" customHeight="1">
      <c r="B38" s="123">
        <v>24</v>
      </c>
      <c r="C38" s="127" t="s">
        <v>73</v>
      </c>
      <c r="D38" s="128">
        <v>139920</v>
      </c>
      <c r="E38" s="237">
        <v>1.3981333640565613E-2</v>
      </c>
      <c r="F38" s="237">
        <v>-3.8586948783301267E-3</v>
      </c>
      <c r="G38" s="164">
        <v>1185.5733924385365</v>
      </c>
      <c r="H38" s="237">
        <v>0.99520569164718953</v>
      </c>
      <c r="I38" s="237">
        <v>0.10225232234233639</v>
      </c>
    </row>
    <row r="39" spans="1:255" s="130" customFormat="1" ht="18" customHeight="1">
      <c r="B39" s="123">
        <v>34</v>
      </c>
      <c r="C39" s="130" t="s">
        <v>74</v>
      </c>
      <c r="D39" s="132">
        <v>43056</v>
      </c>
      <c r="E39" s="238">
        <v>4.3023177617795387E-3</v>
      </c>
      <c r="F39" s="238">
        <v>7.369972625816068E-3</v>
      </c>
      <c r="G39" s="165">
        <v>1219.4426971850617</v>
      </c>
      <c r="H39" s="238">
        <v>1.0236365969549961</v>
      </c>
      <c r="I39" s="238">
        <v>0.10181683277125564</v>
      </c>
    </row>
    <row r="40" spans="1:255" s="130" customFormat="1" ht="18" customHeight="1">
      <c r="B40" s="123">
        <v>37</v>
      </c>
      <c r="C40" s="130" t="s">
        <v>75</v>
      </c>
      <c r="D40" s="132">
        <v>81313</v>
      </c>
      <c r="E40" s="238">
        <v>8.1251013601723251E-3</v>
      </c>
      <c r="F40" s="238">
        <v>2.539854759761706E-3</v>
      </c>
      <c r="G40" s="165">
        <v>1105.948073616765</v>
      </c>
      <c r="H40" s="238">
        <v>0.92836582243617627</v>
      </c>
      <c r="I40" s="238">
        <v>0.1004532099522748</v>
      </c>
    </row>
    <row r="41" spans="1:255" s="130" customFormat="1" ht="18" customHeight="1">
      <c r="B41" s="123">
        <v>40</v>
      </c>
      <c r="C41" s="127" t="s">
        <v>76</v>
      </c>
      <c r="D41" s="128">
        <v>34571</v>
      </c>
      <c r="E41" s="237">
        <v>3.4544645889650785E-3</v>
      </c>
      <c r="F41" s="237">
        <v>1.1439438267992985E-2</v>
      </c>
      <c r="G41" s="164">
        <v>1134.618541262909</v>
      </c>
      <c r="H41" s="237">
        <v>0.95243266871124421</v>
      </c>
      <c r="I41" s="237">
        <v>0.10255388060214132</v>
      </c>
    </row>
    <row r="42" spans="1:255" s="130" customFormat="1" ht="18" customHeight="1">
      <c r="B42" s="123">
        <v>42</v>
      </c>
      <c r="C42" s="127" t="s">
        <v>77</v>
      </c>
      <c r="D42" s="128">
        <v>22543</v>
      </c>
      <c r="E42" s="237">
        <v>2.252581505569401E-3</v>
      </c>
      <c r="F42" s="237">
        <v>4.4557322996034987E-3</v>
      </c>
      <c r="G42" s="164">
        <v>1139.0718808499312</v>
      </c>
      <c r="H42" s="237">
        <v>0.95617093488026339</v>
      </c>
      <c r="I42" s="237">
        <v>0.10617209109702541</v>
      </c>
    </row>
    <row r="43" spans="1:255" s="130" customFormat="1" ht="18" customHeight="1">
      <c r="B43" s="123">
        <v>47</v>
      </c>
      <c r="C43" s="127" t="s">
        <v>78</v>
      </c>
      <c r="D43" s="128">
        <v>119125</v>
      </c>
      <c r="E43" s="237">
        <v>1.1903418881735125E-2</v>
      </c>
      <c r="F43" s="237">
        <v>1.1788987319194533E-2</v>
      </c>
      <c r="G43" s="164">
        <v>1315.9606938090246</v>
      </c>
      <c r="H43" s="237">
        <v>1.1046566841121326</v>
      </c>
      <c r="I43" s="237">
        <v>9.4743431776683762E-2</v>
      </c>
    </row>
    <row r="44" spans="1:255" s="130" customFormat="1" ht="18" customHeight="1">
      <c r="B44" s="123">
        <v>49</v>
      </c>
      <c r="C44" s="127" t="s">
        <v>79</v>
      </c>
      <c r="D44" s="128">
        <v>47735</v>
      </c>
      <c r="E44" s="237">
        <v>4.7698610729874176E-3</v>
      </c>
      <c r="F44" s="237">
        <v>-6.6590365206534718E-3</v>
      </c>
      <c r="G44" s="164">
        <v>1007.246964491463</v>
      </c>
      <c r="H44" s="237">
        <v>0.84551316548564226</v>
      </c>
      <c r="I44" s="237">
        <v>0.1018981785929578</v>
      </c>
    </row>
    <row r="45" spans="1:255" s="130" customFormat="1" ht="18" hidden="1" customHeight="1">
      <c r="B45" s="123"/>
      <c r="C45" s="127"/>
      <c r="D45" s="128"/>
      <c r="E45" s="237"/>
      <c r="F45" s="237"/>
      <c r="G45" s="164"/>
      <c r="H45" s="237"/>
      <c r="I45" s="237"/>
    </row>
    <row r="46" spans="1:255" s="126" customFormat="1" ht="18" customHeight="1">
      <c r="A46" s="10"/>
      <c r="B46" s="123"/>
      <c r="C46" s="124" t="s">
        <v>80</v>
      </c>
      <c r="D46" s="125">
        <v>383955</v>
      </c>
      <c r="E46" s="236">
        <v>3.8366230402825684E-2</v>
      </c>
      <c r="F46" s="236">
        <v>1.0461076898784061E-2</v>
      </c>
      <c r="G46" s="163">
        <v>1102.9566586709379</v>
      </c>
      <c r="H46" s="236">
        <v>0.92585473944531882</v>
      </c>
      <c r="I46" s="236">
        <v>9.9308058522798337E-2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73703</v>
      </c>
      <c r="E47" s="237">
        <v>7.3646814844954781E-3</v>
      </c>
      <c r="F47" s="237">
        <v>5.8135567777064523E-3</v>
      </c>
      <c r="G47" s="164">
        <v>1066.2107429819682</v>
      </c>
      <c r="H47" s="237">
        <v>0.89500912105367092</v>
      </c>
      <c r="I47" s="237">
        <v>0.10229364001150842</v>
      </c>
    </row>
    <row r="48" spans="1:255" s="130" customFormat="1" ht="18" customHeight="1">
      <c r="B48" s="123">
        <v>13</v>
      </c>
      <c r="C48" s="127" t="s">
        <v>82</v>
      </c>
      <c r="D48" s="128">
        <v>100998</v>
      </c>
      <c r="E48" s="237">
        <v>1.0092100736348241E-2</v>
      </c>
      <c r="F48" s="237">
        <v>7.6322169345424129E-3</v>
      </c>
      <c r="G48" s="164">
        <v>1107.3032335293765</v>
      </c>
      <c r="H48" s="237">
        <v>0.9295033841145377</v>
      </c>
      <c r="I48" s="237">
        <v>9.8607596951378662E-2</v>
      </c>
    </row>
    <row r="49" spans="1:255" s="133" customFormat="1" ht="18" customHeight="1">
      <c r="B49" s="123">
        <v>16</v>
      </c>
      <c r="C49" s="130" t="s">
        <v>83</v>
      </c>
      <c r="D49" s="128">
        <v>44620</v>
      </c>
      <c r="E49" s="237">
        <v>4.4585985351775128E-3</v>
      </c>
      <c r="F49" s="237">
        <v>2.471354751741206E-3</v>
      </c>
      <c r="G49" s="164">
        <v>1011.5839820708203</v>
      </c>
      <c r="H49" s="237">
        <v>0.8491537874895424</v>
      </c>
      <c r="I49" s="237">
        <v>9.8411527164360413E-2</v>
      </c>
    </row>
    <row r="50" spans="1:255" s="130" customFormat="1" ht="18" customHeight="1">
      <c r="B50" s="123">
        <v>19</v>
      </c>
      <c r="C50" s="130" t="s">
        <v>84</v>
      </c>
      <c r="D50" s="132">
        <v>43977</v>
      </c>
      <c r="E50" s="238">
        <v>4.3943475522523869E-3</v>
      </c>
      <c r="F50" s="238">
        <v>2.2150427668278239E-2</v>
      </c>
      <c r="G50" s="165">
        <v>1262.6709993860425</v>
      </c>
      <c r="H50" s="238">
        <v>1.0599237240658477</v>
      </c>
      <c r="I50" s="238">
        <v>9.8665088314405125E-2</v>
      </c>
    </row>
    <row r="51" spans="1:255" s="130" customFormat="1" ht="18" customHeight="1">
      <c r="B51" s="123">
        <v>45</v>
      </c>
      <c r="C51" s="127" t="s">
        <v>85</v>
      </c>
      <c r="D51" s="128">
        <v>120657</v>
      </c>
      <c r="E51" s="237">
        <v>1.2056502094552066E-2</v>
      </c>
      <c r="F51" s="237">
        <v>1.4469967041097709E-2</v>
      </c>
      <c r="G51" s="164">
        <v>1097.3422320296381</v>
      </c>
      <c r="H51" s="237">
        <v>0.92114182214775309</v>
      </c>
      <c r="I51" s="237">
        <v>9.7689274833420603E-2</v>
      </c>
    </row>
    <row r="52" spans="1:255" s="130" customFormat="1" ht="18" hidden="1" customHeight="1">
      <c r="B52" s="123"/>
      <c r="C52" s="127"/>
      <c r="D52" s="128"/>
      <c r="E52" s="237"/>
      <c r="F52" s="237"/>
      <c r="G52" s="164"/>
      <c r="H52" s="237"/>
      <c r="I52" s="237"/>
    </row>
    <row r="53" spans="1:255" s="126" customFormat="1" ht="18" customHeight="1">
      <c r="A53" s="10"/>
      <c r="B53" s="123"/>
      <c r="C53" s="124" t="s">
        <v>86</v>
      </c>
      <c r="D53" s="125">
        <v>1764288</v>
      </c>
      <c r="E53" s="236">
        <v>0.17629430507465854</v>
      </c>
      <c r="F53" s="236">
        <v>8.2020189321316828E-3</v>
      </c>
      <c r="G53" s="163">
        <v>1238.713651229278</v>
      </c>
      <c r="H53" s="236">
        <v>1.0398132109635376</v>
      </c>
      <c r="I53" s="236">
        <v>9.8870075288311154E-2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1323169</v>
      </c>
      <c r="E54" s="238">
        <v>0.13221603238889051</v>
      </c>
      <c r="F54" s="238">
        <v>7.2285873272877055E-3</v>
      </c>
      <c r="G54" s="165">
        <v>1278.0006672012421</v>
      </c>
      <c r="H54" s="238">
        <v>1.0727919047774339</v>
      </c>
      <c r="I54" s="238">
        <v>9.8015596041844733E-2</v>
      </c>
    </row>
    <row r="55" spans="1:255" s="130" customFormat="1" ht="18" customHeight="1">
      <c r="B55" s="123">
        <v>17</v>
      </c>
      <c r="C55" s="130" t="s">
        <v>179</v>
      </c>
      <c r="D55" s="132">
        <v>163542</v>
      </c>
      <c r="E55" s="238">
        <v>1.6341732891976712E-2</v>
      </c>
      <c r="F55" s="238">
        <v>1.3786434247883061E-2</v>
      </c>
      <c r="G55" s="165">
        <v>1111.6708649154355</v>
      </c>
      <c r="H55" s="238">
        <v>0.93316970426151935</v>
      </c>
      <c r="I55" s="238">
        <v>0.10365538443667033</v>
      </c>
    </row>
    <row r="56" spans="1:255" s="133" customFormat="1" ht="18" customHeight="1">
      <c r="B56" s="123">
        <v>25</v>
      </c>
      <c r="C56" s="130" t="s">
        <v>185</v>
      </c>
      <c r="D56" s="128">
        <v>101161</v>
      </c>
      <c r="E56" s="237">
        <v>1.0108388310557876E-2</v>
      </c>
      <c r="F56" s="237">
        <v>6.9378085682434421E-3</v>
      </c>
      <c r="G56" s="164">
        <v>1064.8667851247023</v>
      </c>
      <c r="H56" s="237">
        <v>0.89388096271491646</v>
      </c>
      <c r="I56" s="237">
        <v>0.10327797037186248</v>
      </c>
    </row>
    <row r="57" spans="1:255" s="130" customFormat="1" ht="18" customHeight="1">
      <c r="B57" s="123">
        <v>43</v>
      </c>
      <c r="C57" s="130" t="s">
        <v>88</v>
      </c>
      <c r="D57" s="132">
        <v>176416</v>
      </c>
      <c r="E57" s="238">
        <v>1.7628151483233441E-2</v>
      </c>
      <c r="F57" s="238">
        <v>1.1095827602017438E-2</v>
      </c>
      <c r="G57" s="165">
        <v>1161.5097272356245</v>
      </c>
      <c r="H57" s="238">
        <v>0.97500593284307813</v>
      </c>
      <c r="I57" s="238">
        <v>0.10039930271516262</v>
      </c>
    </row>
    <row r="58" spans="1:255" s="130" customFormat="1" ht="18" hidden="1" customHeight="1">
      <c r="B58" s="123"/>
      <c r="D58" s="132"/>
      <c r="E58" s="238"/>
      <c r="F58" s="238"/>
      <c r="G58" s="165"/>
      <c r="H58" s="238"/>
      <c r="I58" s="238"/>
    </row>
    <row r="59" spans="1:255" s="126" customFormat="1" ht="18" customHeight="1">
      <c r="A59" s="10"/>
      <c r="B59" s="123"/>
      <c r="C59" s="124" t="s">
        <v>89</v>
      </c>
      <c r="D59" s="125">
        <v>1025691</v>
      </c>
      <c r="E59" s="236">
        <v>0.10249090968500131</v>
      </c>
      <c r="F59" s="236">
        <v>1.0291132270796144E-2</v>
      </c>
      <c r="G59" s="163">
        <v>1098.2822116797361</v>
      </c>
      <c r="H59" s="236">
        <v>0.92193086912179656</v>
      </c>
      <c r="I59" s="236">
        <v>9.7960399165865963E-2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90</v>
      </c>
      <c r="D60" s="132">
        <v>332731</v>
      </c>
      <c r="E60" s="238">
        <v>3.3247735302737544E-2</v>
      </c>
      <c r="F60" s="238">
        <v>1.5668593825359123E-2</v>
      </c>
      <c r="G60" s="165">
        <v>1031.019824843492</v>
      </c>
      <c r="H60" s="238">
        <v>0.86546881401821463</v>
      </c>
      <c r="I60" s="238">
        <v>9.7245159847269225E-2</v>
      </c>
    </row>
    <row r="61" spans="1:255" s="130" customFormat="1" ht="18" customHeight="1">
      <c r="B61" s="123">
        <v>12</v>
      </c>
      <c r="C61" s="130" t="s">
        <v>91</v>
      </c>
      <c r="D61" s="132">
        <v>135706</v>
      </c>
      <c r="E61" s="238">
        <v>1.3560254881550864E-2</v>
      </c>
      <c r="F61" s="238">
        <v>7.6554668646742208E-3</v>
      </c>
      <c r="G61" s="165">
        <v>1067.3115666219628</v>
      </c>
      <c r="H61" s="238">
        <v>0.89593318527357479</v>
      </c>
      <c r="I61" s="238">
        <v>0.10018927263094213</v>
      </c>
    </row>
    <row r="62" spans="1:255" s="130" customFormat="1" ht="18" customHeight="1">
      <c r="B62" s="123">
        <v>46</v>
      </c>
      <c r="C62" s="130" t="s">
        <v>92</v>
      </c>
      <c r="D62" s="132">
        <v>557254</v>
      </c>
      <c r="E62" s="238">
        <v>5.5682919500712906E-2</v>
      </c>
      <c r="F62" s="238">
        <v>7.7472557281588195E-3</v>
      </c>
      <c r="G62" s="165">
        <v>1145.9861018135359</v>
      </c>
      <c r="H62" s="238">
        <v>0.96197493832717984</v>
      </c>
      <c r="I62" s="238">
        <v>9.8136793183679849E-2</v>
      </c>
    </row>
    <row r="63" spans="1:255" s="130" customFormat="1" ht="18" hidden="1" customHeight="1">
      <c r="B63" s="123"/>
      <c r="D63" s="132"/>
      <c r="E63" s="238"/>
      <c r="F63" s="238"/>
      <c r="G63" s="165"/>
      <c r="H63" s="238"/>
      <c r="I63" s="238"/>
    </row>
    <row r="64" spans="1:255" s="126" customFormat="1" ht="18" customHeight="1">
      <c r="A64" s="10"/>
      <c r="B64" s="123"/>
      <c r="C64" s="124" t="s">
        <v>93</v>
      </c>
      <c r="D64" s="125">
        <v>233935</v>
      </c>
      <c r="E64" s="236">
        <v>2.3375666703871617E-2</v>
      </c>
      <c r="F64" s="236">
        <v>7.8843626806832656E-3</v>
      </c>
      <c r="G64" s="163">
        <v>994.56882548571173</v>
      </c>
      <c r="H64" s="236">
        <v>0.83487075719739112</v>
      </c>
      <c r="I64" s="236">
        <v>9.9416693863532579E-2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94</v>
      </c>
      <c r="D65" s="132">
        <v>137177</v>
      </c>
      <c r="E65" s="238">
        <v>1.3707242744510214E-2</v>
      </c>
      <c r="F65" s="238">
        <v>9.8721988279983908E-3</v>
      </c>
      <c r="G65" s="165">
        <v>1000.6254966940521</v>
      </c>
      <c r="H65" s="238">
        <v>0.83995490778428816</v>
      </c>
      <c r="I65" s="238">
        <v>9.8746423059290267E-2</v>
      </c>
    </row>
    <row r="66" spans="1:255" s="130" customFormat="1" ht="18" customHeight="1">
      <c r="B66" s="123">
        <v>10</v>
      </c>
      <c r="C66" s="127" t="s">
        <v>95</v>
      </c>
      <c r="D66" s="128">
        <v>96758</v>
      </c>
      <c r="E66" s="237">
        <v>9.6684239593614035E-3</v>
      </c>
      <c r="F66" s="237">
        <v>5.0795167707153865E-3</v>
      </c>
      <c r="G66" s="164">
        <v>985.98208344529633</v>
      </c>
      <c r="H66" s="237">
        <v>0.82766278963854534</v>
      </c>
      <c r="I66" s="237">
        <v>0.10033240305171054</v>
      </c>
    </row>
    <row r="67" spans="1:255" s="130" customFormat="1" ht="18" hidden="1" customHeight="1">
      <c r="B67" s="123"/>
      <c r="C67" s="127"/>
      <c r="D67" s="128"/>
      <c r="E67" s="237"/>
      <c r="F67" s="237"/>
      <c r="G67" s="164"/>
      <c r="H67" s="237"/>
      <c r="I67" s="237"/>
    </row>
    <row r="68" spans="1:255" s="126" customFormat="1" ht="18" customHeight="1">
      <c r="A68" s="10"/>
      <c r="B68" s="123"/>
      <c r="C68" s="124" t="s">
        <v>96</v>
      </c>
      <c r="D68" s="125">
        <v>769623</v>
      </c>
      <c r="E68" s="236">
        <v>7.6903630220504782E-2</v>
      </c>
      <c r="F68" s="236">
        <v>1.665922641320261E-3</v>
      </c>
      <c r="G68" s="163">
        <v>1017.8703920880743</v>
      </c>
      <c r="H68" s="236">
        <v>0.85443078768969949</v>
      </c>
      <c r="I68" s="236">
        <v>0.10011012834226873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180</v>
      </c>
      <c r="D69" s="132">
        <v>303080</v>
      </c>
      <c r="E69" s="238">
        <v>3.0284895653106245E-2</v>
      </c>
      <c r="F69" s="238">
        <v>5.013794567062746E-3</v>
      </c>
      <c r="G69" s="165">
        <v>1067.7821453411641</v>
      </c>
      <c r="H69" s="238">
        <v>0.89632820309592476</v>
      </c>
      <c r="I69" s="238">
        <v>9.9216991181509284E-2</v>
      </c>
    </row>
    <row r="70" spans="1:255" s="130" customFormat="1" ht="18" customHeight="1">
      <c r="B70" s="123">
        <v>27</v>
      </c>
      <c r="C70" s="130" t="s">
        <v>97</v>
      </c>
      <c r="D70" s="132">
        <v>113678</v>
      </c>
      <c r="E70" s="238">
        <v>1.1359134116582459E-2</v>
      </c>
      <c r="F70" s="238">
        <v>-8.8756364650903752E-3</v>
      </c>
      <c r="G70" s="165">
        <v>916.9365596685376</v>
      </c>
      <c r="H70" s="238">
        <v>0.76970391616546852</v>
      </c>
      <c r="I70" s="238">
        <v>0.10474275756337526</v>
      </c>
    </row>
    <row r="71" spans="1:255" s="130" customFormat="1" ht="18" customHeight="1">
      <c r="B71" s="123">
        <v>32</v>
      </c>
      <c r="C71" s="130" t="s">
        <v>181</v>
      </c>
      <c r="D71" s="132">
        <v>106593</v>
      </c>
      <c r="E71" s="238">
        <v>1.0651174219188181E-2</v>
      </c>
      <c r="F71" s="238">
        <v>-6.2816426026623962E-4</v>
      </c>
      <c r="G71" s="165">
        <v>883.01901044158672</v>
      </c>
      <c r="H71" s="238">
        <v>0.74123251300083048</v>
      </c>
      <c r="I71" s="238">
        <v>9.983161263358542E-2</v>
      </c>
    </row>
    <row r="72" spans="1:255" s="130" customFormat="1" ht="18" customHeight="1">
      <c r="B72" s="134">
        <v>36</v>
      </c>
      <c r="C72" s="135" t="s">
        <v>98</v>
      </c>
      <c r="D72" s="132">
        <v>246272</v>
      </c>
      <c r="E72" s="238">
        <v>2.460842623162789E-2</v>
      </c>
      <c r="F72" s="238">
        <v>3.4756885163740314E-3</v>
      </c>
      <c r="G72" s="165">
        <v>1061.4032149412028</v>
      </c>
      <c r="H72" s="238">
        <v>0.89097353852504968</v>
      </c>
      <c r="I72" s="238">
        <v>9.8507999226531195E-2</v>
      </c>
    </row>
    <row r="73" spans="1:255" s="130" customFormat="1" ht="18" hidden="1" customHeight="1">
      <c r="B73" s="134"/>
      <c r="C73" s="135"/>
      <c r="D73" s="132"/>
      <c r="E73" s="238"/>
      <c r="F73" s="238"/>
      <c r="G73" s="165"/>
      <c r="H73" s="238"/>
      <c r="I73" s="238"/>
    </row>
    <row r="74" spans="1:255" s="126" customFormat="1" ht="18" customHeight="1">
      <c r="A74" s="10"/>
      <c r="B74" s="123">
        <v>28</v>
      </c>
      <c r="C74" s="124" t="s">
        <v>99</v>
      </c>
      <c r="D74" s="125">
        <v>1219566</v>
      </c>
      <c r="E74" s="236">
        <v>0.12186363023649258</v>
      </c>
      <c r="F74" s="236">
        <v>1.8778934846786388E-2</v>
      </c>
      <c r="G74" s="163">
        <v>1389.8118148997266</v>
      </c>
      <c r="H74" s="236">
        <v>1.1666495194041093</v>
      </c>
      <c r="I74" s="236">
        <v>9.4635556420606504E-2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6"/>
      <c r="F75" s="236"/>
      <c r="G75" s="163"/>
      <c r="H75" s="236"/>
      <c r="I75" s="236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100</v>
      </c>
      <c r="D76" s="125">
        <v>255856</v>
      </c>
      <c r="E76" s="236">
        <v>2.5566095625647194E-2</v>
      </c>
      <c r="F76" s="236">
        <v>1.043386226669929E-2</v>
      </c>
      <c r="G76" s="163">
        <v>1054.0037338581074</v>
      </c>
      <c r="H76" s="236">
        <v>0.88476219325018168</v>
      </c>
      <c r="I76" s="236">
        <v>9.8572529031844436E-2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6"/>
      <c r="F77" s="236"/>
      <c r="G77" s="163"/>
      <c r="H77" s="236"/>
      <c r="I77" s="236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101</v>
      </c>
      <c r="D78" s="125">
        <v>142145</v>
      </c>
      <c r="E78" s="236">
        <v>1.4203664024715545E-2</v>
      </c>
      <c r="F78" s="236">
        <v>1.1391450364298672E-2</v>
      </c>
      <c r="G78" s="163">
        <v>1366.966996799043</v>
      </c>
      <c r="H78" s="236">
        <v>1.1474728972367696</v>
      </c>
      <c r="I78" s="236">
        <v>9.7702742894646422E-2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6"/>
      <c r="F79" s="236"/>
      <c r="G79" s="163"/>
      <c r="H79" s="236"/>
      <c r="I79" s="236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102</v>
      </c>
      <c r="D80" s="125">
        <v>571469</v>
      </c>
      <c r="E80" s="236">
        <v>5.7103335865068536E-2</v>
      </c>
      <c r="F80" s="236">
        <v>7.1056346343294496E-3</v>
      </c>
      <c r="G80" s="163">
        <v>1476.5806908161244</v>
      </c>
      <c r="H80" s="236">
        <v>1.2394859036554577</v>
      </c>
      <c r="I80" s="236">
        <v>9.7513860305639355E-2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182</v>
      </c>
      <c r="D81" s="128">
        <v>81018</v>
      </c>
      <c r="E81" s="237">
        <v>8.095623848565929E-3</v>
      </c>
      <c r="F81" s="238">
        <v>1.5339499210466956E-2</v>
      </c>
      <c r="G81" s="164">
        <v>1501.0883572786292</v>
      </c>
      <c r="H81" s="237">
        <v>1.2600583703690611</v>
      </c>
      <c r="I81" s="238">
        <v>9.8033272515031245E-2</v>
      </c>
    </row>
    <row r="82" spans="1:255" s="130" customFormat="1" ht="18" customHeight="1">
      <c r="B82" s="123">
        <v>20</v>
      </c>
      <c r="C82" s="130" t="s">
        <v>183</v>
      </c>
      <c r="D82" s="128">
        <v>193331</v>
      </c>
      <c r="E82" s="237">
        <v>1.9318362021613709E-2</v>
      </c>
      <c r="F82" s="238">
        <v>6.2247898612954877E-3</v>
      </c>
      <c r="G82" s="164">
        <v>1446.7585257925527</v>
      </c>
      <c r="H82" s="237">
        <v>1.2144522882268465</v>
      </c>
      <c r="I82" s="238">
        <v>9.8142775763611523E-2</v>
      </c>
    </row>
    <row r="83" spans="1:255" s="130" customFormat="1" ht="18" customHeight="1">
      <c r="B83" s="123">
        <v>48</v>
      </c>
      <c r="C83" s="130" t="s">
        <v>184</v>
      </c>
      <c r="D83" s="128">
        <v>297120</v>
      </c>
      <c r="E83" s="237">
        <v>2.9689349994888901E-2</v>
      </c>
      <c r="F83" s="238">
        <v>5.4550130622521564E-3</v>
      </c>
      <c r="G83" s="164">
        <v>1489.3027790791593</v>
      </c>
      <c r="H83" s="237">
        <v>1.2501652042620346</v>
      </c>
      <c r="I83" s="238">
        <v>9.6938859514301701E-2</v>
      </c>
    </row>
    <row r="84" spans="1:255" s="130" customFormat="1" ht="18" hidden="1" customHeight="1">
      <c r="B84" s="123"/>
      <c r="D84" s="128"/>
      <c r="E84" s="237"/>
      <c r="F84" s="238"/>
      <c r="G84" s="164"/>
      <c r="H84" s="237"/>
      <c r="I84" s="238"/>
    </row>
    <row r="85" spans="1:255" s="126" customFormat="1" ht="18" customHeight="1">
      <c r="A85" s="10"/>
      <c r="B85" s="123">
        <v>26</v>
      </c>
      <c r="C85" s="124" t="s">
        <v>103</v>
      </c>
      <c r="D85" s="125">
        <v>72204</v>
      </c>
      <c r="E85" s="236">
        <v>7.2148957560277263E-3</v>
      </c>
      <c r="F85" s="236">
        <v>9.1263574233764189E-3</v>
      </c>
      <c r="G85" s="163">
        <v>1175.4312232009313</v>
      </c>
      <c r="H85" s="236">
        <v>0.98669205207389166</v>
      </c>
      <c r="I85" s="236">
        <v>0.10059256193515997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6"/>
      <c r="F86" s="236"/>
      <c r="G86" s="163"/>
      <c r="H86" s="236"/>
      <c r="I86" s="23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104</v>
      </c>
      <c r="D87" s="128">
        <v>8953</v>
      </c>
      <c r="E87" s="237">
        <v>8.946174963120635E-4</v>
      </c>
      <c r="F87" s="238">
        <v>4.4878267698866825E-3</v>
      </c>
      <c r="G87" s="164">
        <v>1202.4829230425553</v>
      </c>
      <c r="H87" s="237">
        <v>1.0094000563381753</v>
      </c>
      <c r="I87" s="238">
        <v>0.10130104463594303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105</v>
      </c>
      <c r="D88" s="128">
        <v>8462</v>
      </c>
      <c r="E88" s="237">
        <v>8.4555492614684258E-4</v>
      </c>
      <c r="F88" s="238">
        <v>2.3835450695704807E-2</v>
      </c>
      <c r="G88" s="164">
        <v>1151.4728692980379</v>
      </c>
      <c r="H88" s="237">
        <v>0.96658069471826236</v>
      </c>
      <c r="I88" s="238">
        <v>0.10117410088771628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7"/>
      <c r="F89" s="238"/>
      <c r="G89" s="164"/>
      <c r="H89" s="237"/>
      <c r="I89" s="23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68" t="s">
        <v>45</v>
      </c>
      <c r="D90" s="269">
        <v>10007629</v>
      </c>
      <c r="E90" s="271">
        <v>1</v>
      </c>
      <c r="F90" s="271">
        <v>9.6201970264937486E-3</v>
      </c>
      <c r="G90" s="270">
        <v>1191.2847790050967</v>
      </c>
      <c r="H90" s="271">
        <v>1</v>
      </c>
      <c r="I90" s="271">
        <v>9.7887673528314734E-2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33" sqref="M33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11">
      <c r="B1" s="142"/>
    </row>
    <row r="2" spans="1:11" s="143" customFormat="1" ht="22.7" customHeight="1">
      <c r="B2" s="148"/>
      <c r="C2" s="472" t="s">
        <v>157</v>
      </c>
      <c r="D2" s="473"/>
      <c r="E2" s="473"/>
      <c r="F2" s="473"/>
      <c r="G2" s="473"/>
    </row>
    <row r="3" spans="1:11" s="143" customFormat="1" ht="18.95" customHeight="1">
      <c r="A3" s="252"/>
      <c r="B3" s="253"/>
      <c r="C3" s="474" t="s">
        <v>147</v>
      </c>
      <c r="D3" s="475"/>
      <c r="E3" s="475"/>
      <c r="F3" s="475"/>
      <c r="G3" s="475"/>
    </row>
    <row r="4" spans="1:11" ht="19.7" customHeight="1">
      <c r="A4" s="252"/>
      <c r="B4" s="480" t="s">
        <v>162</v>
      </c>
      <c r="C4" s="476" t="s">
        <v>222</v>
      </c>
      <c r="D4" s="478" t="s">
        <v>158</v>
      </c>
      <c r="E4" s="254" t="s">
        <v>159</v>
      </c>
      <c r="F4" s="254"/>
      <c r="G4" s="254"/>
      <c r="I4" s="7" t="s">
        <v>173</v>
      </c>
    </row>
    <row r="5" spans="1:11" ht="19.7" customHeight="1">
      <c r="A5" s="252"/>
      <c r="B5" s="481"/>
      <c r="C5" s="477"/>
      <c r="D5" s="479"/>
      <c r="E5" s="254" t="s">
        <v>4</v>
      </c>
      <c r="F5" s="254" t="s">
        <v>3</v>
      </c>
      <c r="G5" s="254" t="s">
        <v>6</v>
      </c>
    </row>
    <row r="6" spans="1:11">
      <c r="B6" s="149">
        <v>4</v>
      </c>
      <c r="C6" s="151" t="s">
        <v>53</v>
      </c>
      <c r="D6" s="152">
        <v>35109</v>
      </c>
      <c r="E6" s="239">
        <v>0.38228208869134461</v>
      </c>
      <c r="F6" s="239">
        <v>0.23927314242222433</v>
      </c>
      <c r="G6" s="239">
        <v>0.3148760997659214</v>
      </c>
      <c r="K6" s="490"/>
    </row>
    <row r="7" spans="1:11">
      <c r="B7" s="150">
        <v>11</v>
      </c>
      <c r="C7" s="151" t="s">
        <v>54</v>
      </c>
      <c r="D7" s="152">
        <v>65460</v>
      </c>
      <c r="E7" s="239">
        <v>0.35863525951846925</v>
      </c>
      <c r="F7" s="239">
        <v>0.22452655542491182</v>
      </c>
      <c r="G7" s="239">
        <v>0.28790204469386765</v>
      </c>
      <c r="H7" s="143"/>
    </row>
    <row r="8" spans="1:11">
      <c r="B8" s="150">
        <v>14</v>
      </c>
      <c r="C8" s="151" t="s">
        <v>55</v>
      </c>
      <c r="D8" s="152">
        <v>55215</v>
      </c>
      <c r="E8" s="239">
        <v>0.37536009420274619</v>
      </c>
      <c r="F8" s="239">
        <v>0.24227712937670723</v>
      </c>
      <c r="G8" s="239">
        <v>0.31433955389572682</v>
      </c>
      <c r="H8" s="143"/>
    </row>
    <row r="9" spans="1:11">
      <c r="B9" s="150">
        <v>18</v>
      </c>
      <c r="C9" s="151" t="s">
        <v>56</v>
      </c>
      <c r="D9" s="152">
        <v>60309</v>
      </c>
      <c r="E9" s="239">
        <v>0.37292416373114062</v>
      </c>
      <c r="F9" s="239">
        <v>0.23780074167872647</v>
      </c>
      <c r="G9" s="239">
        <v>0.31124334255398206</v>
      </c>
      <c r="H9" s="143"/>
    </row>
    <row r="10" spans="1:11">
      <c r="B10" s="150">
        <v>21</v>
      </c>
      <c r="C10" s="151" t="s">
        <v>57</v>
      </c>
      <c r="D10" s="152">
        <v>29465</v>
      </c>
      <c r="E10" s="239">
        <v>0.36826294398303588</v>
      </c>
      <c r="F10" s="239">
        <v>0.21219386541967186</v>
      </c>
      <c r="G10" s="239">
        <v>0.29058471977041195</v>
      </c>
      <c r="H10" s="143"/>
    </row>
    <row r="11" spans="1:11">
      <c r="B11" s="150">
        <v>23</v>
      </c>
      <c r="C11" s="151" t="s">
        <v>58</v>
      </c>
      <c r="D11" s="152">
        <v>52459</v>
      </c>
      <c r="E11" s="239">
        <v>0.44214496075478738</v>
      </c>
      <c r="F11" s="239">
        <v>0.27352173419589149</v>
      </c>
      <c r="G11" s="239">
        <v>0.3604711088511568</v>
      </c>
      <c r="H11" s="143"/>
    </row>
    <row r="12" spans="1:11">
      <c r="B12" s="150">
        <v>29</v>
      </c>
      <c r="C12" s="151" t="s">
        <v>59</v>
      </c>
      <c r="D12" s="152">
        <v>75833</v>
      </c>
      <c r="E12" s="239">
        <v>0.33782732872234267</v>
      </c>
      <c r="F12" s="239">
        <v>0.19857150281764388</v>
      </c>
      <c r="G12" s="239">
        <v>0.27083988113946111</v>
      </c>
      <c r="H12" s="143"/>
    </row>
    <row r="13" spans="1:11">
      <c r="B13" s="150">
        <v>41</v>
      </c>
      <c r="C13" s="151" t="s">
        <v>60</v>
      </c>
      <c r="D13" s="152">
        <v>107910</v>
      </c>
      <c r="E13" s="239">
        <v>0.3340031605439257</v>
      </c>
      <c r="F13" s="239">
        <v>0.21201888436017938</v>
      </c>
      <c r="G13" s="239">
        <v>0.27598324305246519</v>
      </c>
      <c r="H13" s="143"/>
    </row>
    <row r="14" spans="1:11" s="157" customFormat="1">
      <c r="B14" s="153"/>
      <c r="C14" s="154" t="s">
        <v>52</v>
      </c>
      <c r="D14" s="155">
        <v>481760</v>
      </c>
      <c r="E14" s="240">
        <v>0.36239834047534614</v>
      </c>
      <c r="F14" s="240">
        <v>0.22502199650354562</v>
      </c>
      <c r="G14" s="240">
        <v>0.29624637347852129</v>
      </c>
      <c r="H14" s="156"/>
    </row>
    <row r="15" spans="1:11">
      <c r="B15" s="150">
        <v>22</v>
      </c>
      <c r="C15" s="151" t="s">
        <v>62</v>
      </c>
      <c r="D15" s="152">
        <v>12533</v>
      </c>
      <c r="E15" s="239">
        <v>0.31304251057200089</v>
      </c>
      <c r="F15" s="239">
        <v>0.15151739452257587</v>
      </c>
      <c r="G15" s="239">
        <v>0.2321871873726333</v>
      </c>
      <c r="H15" s="143"/>
    </row>
    <row r="16" spans="1:11">
      <c r="B16" s="150">
        <v>44</v>
      </c>
      <c r="C16" s="151" t="s">
        <v>63</v>
      </c>
      <c r="D16" s="152">
        <v>8285</v>
      </c>
      <c r="E16" s="239">
        <v>0.29410421779578794</v>
      </c>
      <c r="F16" s="239">
        <v>0.17081151832460734</v>
      </c>
      <c r="G16" s="239">
        <v>0.23105669743704157</v>
      </c>
      <c r="H16" s="143"/>
    </row>
    <row r="17" spans="2:8">
      <c r="B17" s="150">
        <v>50</v>
      </c>
      <c r="C17" s="151" t="s">
        <v>64</v>
      </c>
      <c r="D17" s="152">
        <v>38915</v>
      </c>
      <c r="E17" s="239">
        <v>0.24629241468826465</v>
      </c>
      <c r="F17" s="239">
        <v>0.10344564137825656</v>
      </c>
      <c r="G17" s="239">
        <v>0.17790934235490433</v>
      </c>
      <c r="H17" s="143"/>
    </row>
    <row r="18" spans="2:8" s="157" customFormat="1">
      <c r="B18" s="150"/>
      <c r="C18" s="154" t="s">
        <v>61</v>
      </c>
      <c r="D18" s="155">
        <v>59733</v>
      </c>
      <c r="E18" s="240">
        <v>0.2629304362090068</v>
      </c>
      <c r="F18" s="240">
        <v>0.12033211610736466</v>
      </c>
      <c r="G18" s="240">
        <v>0.19358006287066143</v>
      </c>
      <c r="H18" s="156"/>
    </row>
    <row r="19" spans="2:8" s="157" customFormat="1">
      <c r="B19" s="150">
        <v>33</v>
      </c>
      <c r="C19" s="154" t="s">
        <v>65</v>
      </c>
      <c r="D19" s="155">
        <v>44213</v>
      </c>
      <c r="E19" s="240">
        <v>0.20887225314206578</v>
      </c>
      <c r="F19" s="240">
        <v>8.3557030935158427E-2</v>
      </c>
      <c r="G19" s="240">
        <v>0.14762467612255256</v>
      </c>
      <c r="H19" s="156"/>
    </row>
    <row r="20" spans="2:8" s="157" customFormat="1">
      <c r="B20" s="150">
        <v>7</v>
      </c>
      <c r="C20" s="154" t="s">
        <v>178</v>
      </c>
      <c r="D20" s="155">
        <v>34268</v>
      </c>
      <c r="E20" s="240">
        <v>0.21760991474982108</v>
      </c>
      <c r="F20" s="240">
        <v>0.11072215739660314</v>
      </c>
      <c r="G20" s="240">
        <v>0.16886028668995798</v>
      </c>
      <c r="H20" s="156"/>
    </row>
    <row r="21" spans="2:8">
      <c r="B21" s="150">
        <v>35</v>
      </c>
      <c r="C21" s="151" t="s">
        <v>67</v>
      </c>
      <c r="D21" s="152">
        <v>47695</v>
      </c>
      <c r="E21" s="239">
        <v>0.31675056111220062</v>
      </c>
      <c r="F21" s="239">
        <v>0.20180752267530694</v>
      </c>
      <c r="G21" s="239">
        <v>0.25912323497932771</v>
      </c>
      <c r="H21" s="143"/>
    </row>
    <row r="22" spans="2:8">
      <c r="B22" s="150">
        <v>38</v>
      </c>
      <c r="C22" s="151" t="s">
        <v>68</v>
      </c>
      <c r="D22" s="152">
        <v>49599</v>
      </c>
      <c r="E22" s="239">
        <v>0.35117619383674431</v>
      </c>
      <c r="F22" s="239">
        <v>0.24246109248136002</v>
      </c>
      <c r="G22" s="239">
        <v>0.29801002199069904</v>
      </c>
      <c r="H22" s="143"/>
    </row>
    <row r="23" spans="2:8" s="157" customFormat="1">
      <c r="B23" s="150"/>
      <c r="C23" s="154" t="s">
        <v>66</v>
      </c>
      <c r="D23" s="155">
        <v>97294</v>
      </c>
      <c r="E23" s="240">
        <v>0.33330505311025893</v>
      </c>
      <c r="F23" s="240">
        <v>0.22086221587637889</v>
      </c>
      <c r="G23" s="240">
        <v>0.2775886812155311</v>
      </c>
      <c r="H23" s="156"/>
    </row>
    <row r="24" spans="2:8" s="157" customFormat="1">
      <c r="B24" s="150">
        <v>39</v>
      </c>
      <c r="C24" s="154" t="s">
        <v>69</v>
      </c>
      <c r="D24" s="155">
        <v>23667</v>
      </c>
      <c r="E24" s="240">
        <v>0.21926647349216571</v>
      </c>
      <c r="F24" s="240">
        <v>0.10482162285976064</v>
      </c>
      <c r="G24" s="240">
        <v>0.16390229713913723</v>
      </c>
      <c r="H24" s="156"/>
    </row>
    <row r="25" spans="2:8">
      <c r="B25" s="150">
        <v>5</v>
      </c>
      <c r="C25" s="151" t="s">
        <v>71</v>
      </c>
      <c r="D25" s="152">
        <v>13886</v>
      </c>
      <c r="E25" s="239">
        <v>0.44125540888426357</v>
      </c>
      <c r="F25" s="239">
        <v>0.281465746149761</v>
      </c>
      <c r="G25" s="239">
        <v>0.35632537849627921</v>
      </c>
      <c r="H25" s="143"/>
    </row>
    <row r="26" spans="2:8">
      <c r="B26" s="150">
        <v>9</v>
      </c>
      <c r="C26" s="151" t="s">
        <v>72</v>
      </c>
      <c r="D26" s="152">
        <v>16787</v>
      </c>
      <c r="E26" s="239">
        <v>0.25012961202799622</v>
      </c>
      <c r="F26" s="239">
        <v>0.1135976966365659</v>
      </c>
      <c r="G26" s="239">
        <v>0.18219410015411666</v>
      </c>
      <c r="H26" s="143"/>
    </row>
    <row r="27" spans="2:8">
      <c r="B27" s="150">
        <v>24</v>
      </c>
      <c r="C27" s="151" t="s">
        <v>73</v>
      </c>
      <c r="D27" s="152">
        <v>28741</v>
      </c>
      <c r="E27" s="239">
        <v>0.27007524707996405</v>
      </c>
      <c r="F27" s="239">
        <v>0.13835022129047286</v>
      </c>
      <c r="G27" s="239">
        <v>0.20541023441966838</v>
      </c>
      <c r="H27" s="143"/>
    </row>
    <row r="28" spans="2:8">
      <c r="B28" s="150">
        <v>34</v>
      </c>
      <c r="C28" s="151" t="s">
        <v>74</v>
      </c>
      <c r="D28" s="152">
        <v>10034</v>
      </c>
      <c r="E28" s="239">
        <v>0.31337094363276918</v>
      </c>
      <c r="F28" s="239">
        <v>0.15839942644620691</v>
      </c>
      <c r="G28" s="239">
        <v>0.23304533630620586</v>
      </c>
      <c r="H28" s="143"/>
    </row>
    <row r="29" spans="2:8">
      <c r="B29" s="150">
        <v>37</v>
      </c>
      <c r="C29" s="151" t="s">
        <v>75</v>
      </c>
      <c r="D29" s="152">
        <v>25661</v>
      </c>
      <c r="E29" s="239">
        <v>0.37830240310463209</v>
      </c>
      <c r="F29" s="239">
        <v>0.25426861896191078</v>
      </c>
      <c r="G29" s="239">
        <v>0.31558299410918306</v>
      </c>
      <c r="H29" s="143"/>
    </row>
    <row r="30" spans="2:8">
      <c r="B30" s="150">
        <v>40</v>
      </c>
      <c r="C30" s="151" t="s">
        <v>76</v>
      </c>
      <c r="D30" s="152">
        <v>8957</v>
      </c>
      <c r="E30" s="239">
        <v>0.34794649696541158</v>
      </c>
      <c r="F30" s="239">
        <v>0.1734090909090909</v>
      </c>
      <c r="G30" s="239">
        <v>0.2590899887188684</v>
      </c>
      <c r="H30" s="143"/>
    </row>
    <row r="31" spans="2:8">
      <c r="B31" s="150">
        <v>42</v>
      </c>
      <c r="C31" s="151" t="s">
        <v>77</v>
      </c>
      <c r="D31" s="152">
        <v>5172</v>
      </c>
      <c r="E31" s="239">
        <v>0.30322066890815785</v>
      </c>
      <c r="F31" s="239">
        <v>0.15523529935059158</v>
      </c>
      <c r="G31" s="239">
        <v>0.229428203877035</v>
      </c>
      <c r="H31" s="143"/>
    </row>
    <row r="32" spans="2:8">
      <c r="B32" s="150">
        <v>47</v>
      </c>
      <c r="C32" s="151" t="s">
        <v>78</v>
      </c>
      <c r="D32" s="152">
        <v>23220</v>
      </c>
      <c r="E32" s="239">
        <v>0.27293821737282131</v>
      </c>
      <c r="F32" s="239">
        <v>0.12463897620833267</v>
      </c>
      <c r="G32" s="239">
        <v>0.19492130115424974</v>
      </c>
      <c r="H32" s="143"/>
    </row>
    <row r="33" spans="2:8">
      <c r="B33" s="150">
        <v>49</v>
      </c>
      <c r="C33" s="151" t="s">
        <v>79</v>
      </c>
      <c r="D33" s="152">
        <v>18312</v>
      </c>
      <c r="E33" s="239">
        <v>0.44742738946824095</v>
      </c>
      <c r="F33" s="239">
        <v>0.32325003057605284</v>
      </c>
      <c r="G33" s="239">
        <v>0.3836178904367864</v>
      </c>
      <c r="H33" s="143"/>
    </row>
    <row r="34" spans="2:8" s="157" customFormat="1">
      <c r="B34" s="150"/>
      <c r="C34" s="154" t="s">
        <v>70</v>
      </c>
      <c r="D34" s="155">
        <v>150770</v>
      </c>
      <c r="E34" s="240">
        <v>0.31413772390227568</v>
      </c>
      <c r="F34" s="240">
        <v>0.17497307104477991</v>
      </c>
      <c r="G34" s="240">
        <v>0.24342437731182118</v>
      </c>
      <c r="H34" s="156"/>
    </row>
    <row r="35" spans="2:8">
      <c r="B35" s="150">
        <v>2</v>
      </c>
      <c r="C35" s="151" t="s">
        <v>81</v>
      </c>
      <c r="D35" s="152">
        <v>26376</v>
      </c>
      <c r="E35" s="239">
        <v>0.43500624800209237</v>
      </c>
      <c r="F35" s="239">
        <v>0.2903135498320269</v>
      </c>
      <c r="G35" s="239">
        <v>0.35786874347041503</v>
      </c>
      <c r="H35" s="143"/>
    </row>
    <row r="36" spans="2:8">
      <c r="B36" s="150">
        <v>13</v>
      </c>
      <c r="C36" s="151" t="s">
        <v>82</v>
      </c>
      <c r="D36" s="152">
        <v>36072</v>
      </c>
      <c r="E36" s="239">
        <v>0.45698677022312906</v>
      </c>
      <c r="F36" s="239">
        <v>0.27505007307962975</v>
      </c>
      <c r="G36" s="239">
        <v>0.35715558723935126</v>
      </c>
      <c r="H36" s="143"/>
    </row>
    <row r="37" spans="2:8">
      <c r="B37" s="150">
        <v>16</v>
      </c>
      <c r="C37" s="151" t="s">
        <v>83</v>
      </c>
      <c r="D37" s="152">
        <v>17916</v>
      </c>
      <c r="E37" s="239">
        <v>0.47811858943049723</v>
      </c>
      <c r="F37" s="239">
        <v>0.33657748695436096</v>
      </c>
      <c r="G37" s="239">
        <v>0.40152398027790226</v>
      </c>
      <c r="H37" s="143"/>
    </row>
    <row r="38" spans="2:8">
      <c r="B38" s="150">
        <v>19</v>
      </c>
      <c r="C38" s="151" t="s">
        <v>84</v>
      </c>
      <c r="D38" s="152">
        <v>8675</v>
      </c>
      <c r="E38" s="239">
        <v>0.2846153846153846</v>
      </c>
      <c r="F38" s="239">
        <v>0.11979233706611747</v>
      </c>
      <c r="G38" s="239">
        <v>0.1972622052436501</v>
      </c>
      <c r="H38" s="143"/>
    </row>
    <row r="39" spans="2:8">
      <c r="B39" s="150">
        <v>45</v>
      </c>
      <c r="C39" s="151" t="s">
        <v>85</v>
      </c>
      <c r="D39" s="152">
        <v>38329</v>
      </c>
      <c r="E39" s="239">
        <v>0.42556001981396885</v>
      </c>
      <c r="F39" s="239">
        <v>0.22876795162509447</v>
      </c>
      <c r="G39" s="239">
        <v>0.31766909503800028</v>
      </c>
      <c r="H39" s="143"/>
    </row>
    <row r="40" spans="2:8" s="159" customFormat="1">
      <c r="B40" s="150"/>
      <c r="C40" s="154" t="s">
        <v>80</v>
      </c>
      <c r="D40" s="155">
        <v>127368</v>
      </c>
      <c r="E40" s="240">
        <v>0.42510575548989132</v>
      </c>
      <c r="F40" s="240">
        <v>0.25299307775761593</v>
      </c>
      <c r="G40" s="240">
        <v>0.33172637418447476</v>
      </c>
      <c r="H40" s="158"/>
    </row>
    <row r="41" spans="2:8">
      <c r="B41" s="150">
        <v>8</v>
      </c>
      <c r="C41" s="151" t="s">
        <v>87</v>
      </c>
      <c r="D41" s="152">
        <v>177407</v>
      </c>
      <c r="E41" s="239">
        <v>0.18027459658878542</v>
      </c>
      <c r="F41" s="239">
        <v>7.4772517018074372E-2</v>
      </c>
      <c r="G41" s="239">
        <v>0.13407735519801325</v>
      </c>
      <c r="H41" s="143"/>
    </row>
    <row r="42" spans="2:8">
      <c r="B42" s="150">
        <v>17</v>
      </c>
      <c r="C42" s="151" t="s">
        <v>179</v>
      </c>
      <c r="D42" s="152">
        <v>25222</v>
      </c>
      <c r="E42" s="239">
        <v>0.19992719490805599</v>
      </c>
      <c r="F42" s="239">
        <v>9.738094911440684E-2</v>
      </c>
      <c r="G42" s="239">
        <v>0.15422337992686894</v>
      </c>
      <c r="H42" s="143"/>
    </row>
    <row r="43" spans="2:8">
      <c r="B43" s="150">
        <v>25</v>
      </c>
      <c r="C43" s="151" t="s">
        <v>185</v>
      </c>
      <c r="D43" s="152">
        <v>20229</v>
      </c>
      <c r="E43" s="239">
        <v>0.26317432338144026</v>
      </c>
      <c r="F43" s="239">
        <v>0.12625538020086083</v>
      </c>
      <c r="G43" s="239">
        <v>0.19996836725615602</v>
      </c>
      <c r="H43" s="143"/>
    </row>
    <row r="44" spans="2:8">
      <c r="B44" s="150">
        <v>43</v>
      </c>
      <c r="C44" s="151" t="s">
        <v>88</v>
      </c>
      <c r="D44" s="152">
        <v>30966</v>
      </c>
      <c r="E44" s="239">
        <v>0.23706020832661484</v>
      </c>
      <c r="F44" s="239">
        <v>0.10688588286084329</v>
      </c>
      <c r="G44" s="239">
        <v>0.17552829675312898</v>
      </c>
      <c r="H44" s="143"/>
    </row>
    <row r="45" spans="2:8" s="159" customFormat="1">
      <c r="B45" s="150"/>
      <c r="C45" s="154" t="s">
        <v>86</v>
      </c>
      <c r="D45" s="155">
        <v>253824</v>
      </c>
      <c r="E45" s="240">
        <v>0.19206679946716854</v>
      </c>
      <c r="F45" s="240">
        <v>8.3374661281251594E-2</v>
      </c>
      <c r="G45" s="240">
        <v>0.14386766786375013</v>
      </c>
      <c r="H45" s="158"/>
    </row>
    <row r="46" spans="2:8">
      <c r="B46" s="150">
        <v>3</v>
      </c>
      <c r="C46" s="151" t="s">
        <v>90</v>
      </c>
      <c r="D46" s="152">
        <v>89785</v>
      </c>
      <c r="E46" s="239">
        <v>0.32679491799808941</v>
      </c>
      <c r="F46" s="239">
        <v>0.2067998176245599</v>
      </c>
      <c r="G46" s="239">
        <v>0.26984260558829803</v>
      </c>
      <c r="H46" s="143"/>
    </row>
    <row r="47" spans="2:8">
      <c r="B47" s="150">
        <v>12</v>
      </c>
      <c r="C47" s="151" t="s">
        <v>91</v>
      </c>
      <c r="D47" s="152">
        <v>30565</v>
      </c>
      <c r="E47" s="239">
        <v>0.29620899082059959</v>
      </c>
      <c r="F47" s="239">
        <v>0.14473084120968122</v>
      </c>
      <c r="G47" s="239">
        <v>0.22522954032983067</v>
      </c>
      <c r="H47" s="143"/>
    </row>
    <row r="48" spans="2:8">
      <c r="B48" s="150">
        <v>46</v>
      </c>
      <c r="C48" s="151" t="s">
        <v>92</v>
      </c>
      <c r="D48" s="152">
        <v>128810</v>
      </c>
      <c r="E48" s="239">
        <v>0.30192502532928067</v>
      </c>
      <c r="F48" s="239">
        <v>0.1520347820799319</v>
      </c>
      <c r="G48" s="239">
        <v>0.23115132417174214</v>
      </c>
      <c r="H48" s="143"/>
    </row>
    <row r="49" spans="2:8" s="159" customFormat="1">
      <c r="B49" s="150"/>
      <c r="C49" s="154" t="s">
        <v>89</v>
      </c>
      <c r="D49" s="155">
        <v>249160</v>
      </c>
      <c r="E49" s="240">
        <v>0.30919847631580405</v>
      </c>
      <c r="F49" s="240">
        <v>0.16892166552833415</v>
      </c>
      <c r="G49" s="240">
        <v>0.24291916376374562</v>
      </c>
      <c r="H49" s="158"/>
    </row>
    <row r="50" spans="2:8">
      <c r="B50" s="150">
        <v>6</v>
      </c>
      <c r="C50" s="151" t="s">
        <v>94</v>
      </c>
      <c r="D50" s="152">
        <v>57764</v>
      </c>
      <c r="E50" s="239">
        <v>0.48854784507456678</v>
      </c>
      <c r="F50" s="239">
        <v>0.36109580739353203</v>
      </c>
      <c r="G50" s="239">
        <v>0.42109099921998588</v>
      </c>
      <c r="H50" s="143"/>
    </row>
    <row r="51" spans="2:8">
      <c r="B51" s="150">
        <v>10</v>
      </c>
      <c r="C51" s="151" t="s">
        <v>95</v>
      </c>
      <c r="D51" s="152">
        <v>36807</v>
      </c>
      <c r="E51" s="239">
        <v>0.44691133645882813</v>
      </c>
      <c r="F51" s="239">
        <v>0.31378390119779059</v>
      </c>
      <c r="G51" s="239">
        <v>0.38040265404411006</v>
      </c>
      <c r="H51" s="143"/>
    </row>
    <row r="52" spans="2:8" s="159" customFormat="1">
      <c r="B52" s="150"/>
      <c r="C52" s="154" t="s">
        <v>93</v>
      </c>
      <c r="D52" s="155">
        <v>94571</v>
      </c>
      <c r="E52" s="240">
        <v>0.47070589068252622</v>
      </c>
      <c r="F52" s="240">
        <v>0.34218598844083575</v>
      </c>
      <c r="G52" s="240">
        <v>0.40426186761279842</v>
      </c>
      <c r="H52" s="158"/>
    </row>
    <row r="53" spans="2:8">
      <c r="B53" s="150">
        <v>15</v>
      </c>
      <c r="C53" s="151" t="s">
        <v>180</v>
      </c>
      <c r="D53" s="152">
        <v>79322</v>
      </c>
      <c r="E53" s="239">
        <v>0.33862651966333612</v>
      </c>
      <c r="F53" s="239">
        <v>0.17278231975010852</v>
      </c>
      <c r="G53" s="239">
        <v>0.26171967797281248</v>
      </c>
      <c r="H53" s="143"/>
    </row>
    <row r="54" spans="2:8">
      <c r="B54" s="150">
        <v>27</v>
      </c>
      <c r="C54" s="151" t="s">
        <v>97</v>
      </c>
      <c r="D54" s="152">
        <v>34218</v>
      </c>
      <c r="E54" s="239">
        <v>0.34049610385488249</v>
      </c>
      <c r="F54" s="239">
        <v>0.25189965855487795</v>
      </c>
      <c r="G54" s="239">
        <v>0.30100811062826582</v>
      </c>
      <c r="H54" s="143"/>
    </row>
    <row r="55" spans="2:8">
      <c r="B55" s="150">
        <v>32</v>
      </c>
      <c r="C55" s="151" t="s">
        <v>181</v>
      </c>
      <c r="D55" s="152">
        <v>35993</v>
      </c>
      <c r="E55" s="239">
        <v>0.39974393991123253</v>
      </c>
      <c r="F55" s="239">
        <v>0.2619290608793452</v>
      </c>
      <c r="G55" s="239">
        <v>0.3376675766701378</v>
      </c>
      <c r="H55" s="143"/>
    </row>
    <row r="56" spans="2:8">
      <c r="B56" s="150">
        <v>36</v>
      </c>
      <c r="C56" s="151" t="s">
        <v>98</v>
      </c>
      <c r="D56" s="152">
        <v>60807</v>
      </c>
      <c r="E56" s="239">
        <v>0.32624205079890894</v>
      </c>
      <c r="F56" s="239">
        <v>0.1558414373555449</v>
      </c>
      <c r="G56" s="239">
        <v>0.24690992073804574</v>
      </c>
      <c r="H56" s="143"/>
    </row>
    <row r="57" spans="2:8" s="159" customFormat="1">
      <c r="B57" s="150"/>
      <c r="C57" s="154" t="s">
        <v>96</v>
      </c>
      <c r="D57" s="155">
        <v>210340</v>
      </c>
      <c r="E57" s="240">
        <v>0.34360086976600984</v>
      </c>
      <c r="F57" s="240">
        <v>0.19071652217160814</v>
      </c>
      <c r="G57" s="240">
        <v>0.2733026429823433</v>
      </c>
      <c r="H57" s="158"/>
    </row>
    <row r="58" spans="2:8" s="159" customFormat="1">
      <c r="B58" s="150">
        <v>28</v>
      </c>
      <c r="C58" s="154" t="s">
        <v>99</v>
      </c>
      <c r="D58" s="155">
        <v>174206</v>
      </c>
      <c r="E58" s="240">
        <v>0.19828364259381071</v>
      </c>
      <c r="F58" s="240">
        <v>7.8788500010603627E-2</v>
      </c>
      <c r="G58" s="240">
        <v>0.14284261778370339</v>
      </c>
      <c r="H58" s="158"/>
    </row>
    <row r="59" spans="2:8" s="159" customFormat="1">
      <c r="B59" s="150">
        <v>30</v>
      </c>
      <c r="C59" s="154" t="s">
        <v>100</v>
      </c>
      <c r="D59" s="155">
        <v>69729</v>
      </c>
      <c r="E59" s="240">
        <v>0.34577323045957731</v>
      </c>
      <c r="F59" s="240">
        <v>0.19548968658775223</v>
      </c>
      <c r="G59" s="240">
        <v>0.27253220561565883</v>
      </c>
      <c r="H59" s="158"/>
    </row>
    <row r="60" spans="2:8" s="159" customFormat="1">
      <c r="B60" s="150">
        <v>31</v>
      </c>
      <c r="C60" s="154" t="s">
        <v>101</v>
      </c>
      <c r="D60" s="155">
        <v>21562</v>
      </c>
      <c r="E60" s="240">
        <v>0.22043819805889581</v>
      </c>
      <c r="F60" s="240">
        <v>8.0258778976359885E-2</v>
      </c>
      <c r="G60" s="240">
        <v>0.15169017552499209</v>
      </c>
      <c r="H60" s="158"/>
    </row>
    <row r="61" spans="2:8">
      <c r="B61" s="150">
        <v>1</v>
      </c>
      <c r="C61" s="151" t="s">
        <v>182</v>
      </c>
      <c r="D61" s="152">
        <v>8113</v>
      </c>
      <c r="E61" s="239">
        <v>0.14992931311851021</v>
      </c>
      <c r="F61" s="239">
        <v>4.905981196239248E-2</v>
      </c>
      <c r="G61" s="239">
        <v>0.10013824088474166</v>
      </c>
      <c r="H61" s="143"/>
    </row>
    <row r="62" spans="2:8">
      <c r="B62" s="150">
        <v>20</v>
      </c>
      <c r="C62" s="151" t="s">
        <v>183</v>
      </c>
      <c r="D62" s="152">
        <v>18193</v>
      </c>
      <c r="E62" s="239">
        <v>0.13774399253441169</v>
      </c>
      <c r="F62" s="239">
        <v>4.4473186747587302E-2</v>
      </c>
      <c r="G62" s="239">
        <v>9.410285986210179E-2</v>
      </c>
      <c r="H62" s="143"/>
    </row>
    <row r="63" spans="2:8">
      <c r="B63" s="150">
        <v>48</v>
      </c>
      <c r="C63" s="151" t="s">
        <v>184</v>
      </c>
      <c r="D63" s="152">
        <v>32620</v>
      </c>
      <c r="E63" s="239">
        <v>0.1600062329972276</v>
      </c>
      <c r="F63" s="239">
        <v>5.5730258560447242E-2</v>
      </c>
      <c r="G63" s="239">
        <v>0.10978729133010232</v>
      </c>
      <c r="H63" s="143"/>
    </row>
    <row r="64" spans="2:8" s="159" customFormat="1">
      <c r="B64" s="150">
        <v>16</v>
      </c>
      <c r="C64" s="154" t="s">
        <v>160</v>
      </c>
      <c r="D64" s="155">
        <v>58926</v>
      </c>
      <c r="E64" s="240">
        <v>0.1509312996572871</v>
      </c>
      <c r="F64" s="240">
        <v>5.1032531410961757E-2</v>
      </c>
      <c r="G64" s="240">
        <v>0.10311320474076459</v>
      </c>
      <c r="H64" s="158"/>
    </row>
    <row r="65" spans="2:9" s="159" customFormat="1">
      <c r="B65" s="150">
        <v>26</v>
      </c>
      <c r="C65" s="154" t="s">
        <v>156</v>
      </c>
      <c r="D65" s="155">
        <v>14796</v>
      </c>
      <c r="E65" s="240">
        <v>0.27280327957279249</v>
      </c>
      <c r="F65" s="240">
        <v>0.13326310994704776</v>
      </c>
      <c r="G65" s="240">
        <v>0.20491939504736581</v>
      </c>
      <c r="H65" s="158"/>
    </row>
    <row r="66" spans="2:9">
      <c r="B66" s="150">
        <v>51</v>
      </c>
      <c r="C66" s="151" t="s">
        <v>104</v>
      </c>
      <c r="D66" s="152">
        <v>2054</v>
      </c>
      <c r="E66" s="239">
        <v>0.28058482046871641</v>
      </c>
      <c r="F66" s="239">
        <v>0.17410506741050674</v>
      </c>
      <c r="G66" s="239">
        <v>0.22942030604266725</v>
      </c>
      <c r="H66" s="143"/>
    </row>
    <row r="67" spans="2:9">
      <c r="B67" s="150">
        <v>52</v>
      </c>
      <c r="C67" s="151" t="s">
        <v>105</v>
      </c>
      <c r="D67" s="152">
        <v>2214</v>
      </c>
      <c r="E67" s="239">
        <v>0.30335539831088792</v>
      </c>
      <c r="F67" s="239">
        <v>0.21685861308502818</v>
      </c>
      <c r="G67" s="239">
        <v>0.26164027416686364</v>
      </c>
      <c r="H67" s="143"/>
    </row>
    <row r="68" spans="2:9" ht="18.600000000000001" customHeight="1">
      <c r="B68" s="331"/>
      <c r="C68" s="332" t="s">
        <v>45</v>
      </c>
      <c r="D68" s="333">
        <f>'Pensiones - mínimos'!$C$14</f>
        <v>2170455</v>
      </c>
      <c r="E68" s="334">
        <f>'Pensiones - mínimos'!E14</f>
        <v>0.27600000000000002</v>
      </c>
      <c r="F68" s="334">
        <f>'Pensiones - mínimos'!F14</f>
        <v>0.152</v>
      </c>
      <c r="G68" s="334" t="str">
        <f>'Pensiones - mínimos'!G14</f>
        <v>21.7%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1"/>
      <c r="G70" s="221"/>
      <c r="H70" s="143"/>
      <c r="I70" s="143"/>
    </row>
    <row r="71" spans="2:9">
      <c r="F71" s="221"/>
      <c r="G71" s="221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M67" sqref="M6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70" t="s">
        <v>194</v>
      </c>
      <c r="C2" s="470"/>
      <c r="D2" s="470"/>
      <c r="E2" s="470"/>
      <c r="F2" s="470"/>
      <c r="G2" s="470"/>
      <c r="H2" s="470"/>
      <c r="I2" s="470"/>
      <c r="K2" s="7" t="s">
        <v>173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5"/>
      <c r="B5" s="484" t="s">
        <v>223</v>
      </c>
      <c r="C5" s="485"/>
      <c r="D5" s="485"/>
      <c r="E5" s="485"/>
      <c r="F5" s="485"/>
      <c r="G5" s="485"/>
      <c r="H5" s="485"/>
      <c r="I5" s="486"/>
    </row>
    <row r="6" spans="1:226" ht="2.4500000000000002" customHeight="1">
      <c r="A6" s="256"/>
      <c r="B6" s="487"/>
      <c r="C6" s="488"/>
      <c r="D6" s="488"/>
      <c r="E6" s="488"/>
      <c r="F6" s="488"/>
      <c r="G6" s="488"/>
      <c r="H6" s="488"/>
      <c r="I6" s="489"/>
    </row>
    <row r="7" spans="1:226" ht="52.5" customHeight="1">
      <c r="A7" s="256"/>
      <c r="B7" s="261" t="s">
        <v>162</v>
      </c>
      <c r="C7" s="262" t="s">
        <v>47</v>
      </c>
      <c r="D7" s="261" t="s">
        <v>188</v>
      </c>
      <c r="E7" s="263" t="s">
        <v>189</v>
      </c>
      <c r="F7" s="261" t="s">
        <v>190</v>
      </c>
      <c r="G7" s="261" t="s">
        <v>191</v>
      </c>
      <c r="H7" s="261" t="s">
        <v>192</v>
      </c>
      <c r="I7" s="261" t="s">
        <v>193</v>
      </c>
    </row>
    <row r="8" spans="1:226" ht="6.75" customHeight="1">
      <c r="B8" s="354"/>
      <c r="C8" s="355"/>
      <c r="D8" s="355"/>
      <c r="E8" s="356"/>
      <c r="F8" s="355"/>
      <c r="G8" s="355"/>
      <c r="H8" s="355"/>
      <c r="I8" s="355"/>
    </row>
    <row r="9" spans="1:226" s="126" customFormat="1" ht="18" customHeight="1">
      <c r="A9" s="10"/>
      <c r="B9" s="123"/>
      <c r="C9" s="124" t="s">
        <v>52</v>
      </c>
      <c r="D9" s="125">
        <v>72931</v>
      </c>
      <c r="E9" s="125">
        <v>72.929955447403216</v>
      </c>
      <c r="F9" s="125">
        <v>11896</v>
      </c>
      <c r="G9" s="125">
        <v>31413</v>
      </c>
      <c r="H9" s="125">
        <v>17980</v>
      </c>
      <c r="I9" s="125">
        <v>11642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5197</v>
      </c>
      <c r="E10" s="128">
        <v>74.525405041370021</v>
      </c>
      <c r="F10" s="128">
        <v>728</v>
      </c>
      <c r="G10" s="128">
        <v>2193</v>
      </c>
      <c r="H10" s="128">
        <v>1399</v>
      </c>
      <c r="I10" s="128">
        <v>877</v>
      </c>
    </row>
    <row r="11" spans="1:226" s="130" customFormat="1" ht="18" customHeight="1">
      <c r="B11" s="123">
        <v>11</v>
      </c>
      <c r="C11" s="127" t="s">
        <v>54</v>
      </c>
      <c r="D11" s="128">
        <v>8734</v>
      </c>
      <c r="E11" s="128">
        <v>73.785342340279342</v>
      </c>
      <c r="F11" s="128">
        <v>1558</v>
      </c>
      <c r="G11" s="128">
        <v>3449</v>
      </c>
      <c r="H11" s="128">
        <v>2092</v>
      </c>
      <c r="I11" s="128">
        <v>1635</v>
      </c>
    </row>
    <row r="12" spans="1:226" s="130" customFormat="1" ht="18" customHeight="1">
      <c r="B12" s="123">
        <v>14</v>
      </c>
      <c r="C12" s="127" t="s">
        <v>55</v>
      </c>
      <c r="D12" s="128">
        <v>8631</v>
      </c>
      <c r="E12" s="128">
        <v>72.816419881821332</v>
      </c>
      <c r="F12" s="128">
        <v>1312</v>
      </c>
      <c r="G12" s="128">
        <v>3825</v>
      </c>
      <c r="H12" s="128">
        <v>2207</v>
      </c>
      <c r="I12" s="128">
        <v>1287</v>
      </c>
    </row>
    <row r="13" spans="1:226" s="130" customFormat="1" ht="18" customHeight="1">
      <c r="B13" s="123">
        <v>18</v>
      </c>
      <c r="C13" s="127" t="s">
        <v>56</v>
      </c>
      <c r="D13" s="128">
        <v>9120</v>
      </c>
      <c r="E13" s="128">
        <v>72.631809210526285</v>
      </c>
      <c r="F13" s="128">
        <v>1492</v>
      </c>
      <c r="G13" s="128">
        <v>3915</v>
      </c>
      <c r="H13" s="128">
        <v>2210</v>
      </c>
      <c r="I13" s="128">
        <v>1503</v>
      </c>
    </row>
    <row r="14" spans="1:226" s="130" customFormat="1" ht="18" customHeight="1">
      <c r="B14" s="123">
        <v>21</v>
      </c>
      <c r="C14" s="127" t="s">
        <v>57</v>
      </c>
      <c r="D14" s="128">
        <v>4763</v>
      </c>
      <c r="E14" s="128">
        <v>71.70605710686543</v>
      </c>
      <c r="F14" s="128">
        <v>791</v>
      </c>
      <c r="G14" s="128">
        <v>2103</v>
      </c>
      <c r="H14" s="128">
        <v>1199</v>
      </c>
      <c r="I14" s="128">
        <v>670</v>
      </c>
    </row>
    <row r="15" spans="1:226" s="130" customFormat="1" ht="18" customHeight="1">
      <c r="B15" s="123">
        <v>23</v>
      </c>
      <c r="C15" s="127" t="s">
        <v>58</v>
      </c>
      <c r="D15" s="128">
        <v>6935</v>
      </c>
      <c r="E15" s="128">
        <v>74.809431867339583</v>
      </c>
      <c r="F15" s="128">
        <v>975</v>
      </c>
      <c r="G15" s="128">
        <v>2963</v>
      </c>
      <c r="H15" s="128">
        <v>1795</v>
      </c>
      <c r="I15" s="128">
        <v>1202</v>
      </c>
    </row>
    <row r="16" spans="1:226" s="130" customFormat="1" ht="18" customHeight="1">
      <c r="B16" s="123">
        <v>29</v>
      </c>
      <c r="C16" s="127" t="s">
        <v>59</v>
      </c>
      <c r="D16" s="128">
        <v>12242</v>
      </c>
      <c r="E16" s="128">
        <v>70.906405816043119</v>
      </c>
      <c r="F16" s="128">
        <v>2166</v>
      </c>
      <c r="G16" s="128">
        <v>5365</v>
      </c>
      <c r="H16" s="128">
        <v>2926</v>
      </c>
      <c r="I16" s="128">
        <v>1785</v>
      </c>
    </row>
    <row r="17" spans="1:428" s="130" customFormat="1" ht="18" customHeight="1">
      <c r="B17" s="123">
        <v>41</v>
      </c>
      <c r="C17" s="127" t="s">
        <v>60</v>
      </c>
      <c r="D17" s="128">
        <v>17309</v>
      </c>
      <c r="E17" s="128">
        <v>72.258772314980661</v>
      </c>
      <c r="F17" s="128">
        <v>2874</v>
      </c>
      <c r="G17" s="128">
        <v>7600</v>
      </c>
      <c r="H17" s="128">
        <v>4152</v>
      </c>
      <c r="I17" s="128">
        <v>2683</v>
      </c>
    </row>
    <row r="18" spans="1:428" s="131" customFormat="1" ht="18" customHeight="1">
      <c r="A18" s="10"/>
      <c r="B18" s="123"/>
      <c r="C18" s="124" t="s">
        <v>61</v>
      </c>
      <c r="D18" s="125">
        <v>13982</v>
      </c>
      <c r="E18" s="125">
        <v>62.937420816959978</v>
      </c>
      <c r="F18" s="125">
        <v>3519</v>
      </c>
      <c r="G18" s="125">
        <v>7208</v>
      </c>
      <c r="H18" s="125">
        <v>2276</v>
      </c>
      <c r="I18" s="125">
        <v>979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2464</v>
      </c>
      <c r="E19" s="128">
        <v>62.846996753246763</v>
      </c>
      <c r="F19" s="128">
        <v>572</v>
      </c>
      <c r="G19" s="128">
        <v>1298</v>
      </c>
      <c r="H19" s="128">
        <v>407</v>
      </c>
      <c r="I19" s="128">
        <v>187</v>
      </c>
    </row>
    <row r="20" spans="1:428" s="130" customFormat="1" ht="18" customHeight="1">
      <c r="B20" s="123">
        <v>40</v>
      </c>
      <c r="C20" s="127" t="s">
        <v>63</v>
      </c>
      <c r="D20" s="128">
        <v>1533</v>
      </c>
      <c r="E20" s="128">
        <v>64.674292237442913</v>
      </c>
      <c r="F20" s="128">
        <v>311</v>
      </c>
      <c r="G20" s="128">
        <v>823</v>
      </c>
      <c r="H20" s="128">
        <v>280</v>
      </c>
      <c r="I20" s="128">
        <v>119</v>
      </c>
    </row>
    <row r="21" spans="1:428" s="130" customFormat="1" ht="18" customHeight="1">
      <c r="B21" s="123">
        <v>50</v>
      </c>
      <c r="C21" s="130" t="s">
        <v>64</v>
      </c>
      <c r="D21" s="132">
        <v>9985</v>
      </c>
      <c r="E21" s="132">
        <v>61.290973460190273</v>
      </c>
      <c r="F21" s="132">
        <v>2636</v>
      </c>
      <c r="G21" s="132">
        <v>5087</v>
      </c>
      <c r="H21" s="132">
        <v>1589</v>
      </c>
      <c r="I21" s="132">
        <v>673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11537</v>
      </c>
      <c r="E22" s="125">
        <v>59.253402097599</v>
      </c>
      <c r="F22" s="125">
        <v>3863</v>
      </c>
      <c r="G22" s="125">
        <v>5108</v>
      </c>
      <c r="H22" s="125">
        <v>1708</v>
      </c>
      <c r="I22" s="125">
        <v>858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178</v>
      </c>
      <c r="D23" s="125">
        <v>8314</v>
      </c>
      <c r="E23" s="125">
        <v>64.940611017560727</v>
      </c>
      <c r="F23" s="125">
        <v>1875</v>
      </c>
      <c r="G23" s="125">
        <v>4088</v>
      </c>
      <c r="H23" s="125">
        <v>1597</v>
      </c>
      <c r="I23" s="125">
        <v>754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15072</v>
      </c>
      <c r="E24" s="125">
        <v>70.56012923244981</v>
      </c>
      <c r="F24" s="125">
        <v>3224</v>
      </c>
      <c r="G24" s="125">
        <v>6106</v>
      </c>
      <c r="H24" s="125">
        <v>3269</v>
      </c>
      <c r="I24" s="125">
        <v>2473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7501</v>
      </c>
      <c r="E25" s="128">
        <v>71.711669110785223</v>
      </c>
      <c r="F25" s="128">
        <v>1615</v>
      </c>
      <c r="G25" s="128">
        <v>2881</v>
      </c>
      <c r="H25" s="128">
        <v>1634</v>
      </c>
      <c r="I25" s="128">
        <v>1371</v>
      </c>
    </row>
    <row r="26" spans="1:428" s="130" customFormat="1" ht="18" customHeight="1">
      <c r="B26" s="123">
        <v>38</v>
      </c>
      <c r="C26" s="127" t="s">
        <v>68</v>
      </c>
      <c r="D26" s="128">
        <v>7571</v>
      </c>
      <c r="E26" s="128">
        <v>69.408589354114397</v>
      </c>
      <c r="F26" s="128">
        <v>1609</v>
      </c>
      <c r="G26" s="128">
        <v>3225</v>
      </c>
      <c r="H26" s="128">
        <v>1635</v>
      </c>
      <c r="I26" s="128">
        <v>1102</v>
      </c>
    </row>
    <row r="27" spans="1:428" s="130" customFormat="1" ht="18" customHeight="1">
      <c r="B27" s="123">
        <v>39</v>
      </c>
      <c r="C27" s="124" t="s">
        <v>69</v>
      </c>
      <c r="D27" s="125">
        <v>6069</v>
      </c>
      <c r="E27" s="125">
        <v>64.096969846762207</v>
      </c>
      <c r="F27" s="125">
        <v>1618</v>
      </c>
      <c r="G27" s="125">
        <v>2732</v>
      </c>
      <c r="H27" s="125">
        <v>1090</v>
      </c>
      <c r="I27" s="125">
        <v>629</v>
      </c>
    </row>
    <row r="28" spans="1:428" s="126" customFormat="1" ht="18" customHeight="1">
      <c r="A28" s="10"/>
      <c r="B28" s="123"/>
      <c r="C28" s="124" t="s">
        <v>70</v>
      </c>
      <c r="D28" s="125">
        <v>27301</v>
      </c>
      <c r="E28" s="125">
        <v>67.260648216923187</v>
      </c>
      <c r="F28" s="125">
        <v>6214</v>
      </c>
      <c r="G28" s="125">
        <v>12632</v>
      </c>
      <c r="H28" s="125">
        <v>5220</v>
      </c>
      <c r="I28" s="125">
        <v>3235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1755</v>
      </c>
      <c r="E29" s="128">
        <v>68.909054131054134</v>
      </c>
      <c r="F29" s="128">
        <v>336</v>
      </c>
      <c r="G29" s="128">
        <v>809</v>
      </c>
      <c r="H29" s="128">
        <v>389</v>
      </c>
      <c r="I29" s="128">
        <v>221</v>
      </c>
    </row>
    <row r="30" spans="1:428" s="130" customFormat="1" ht="18" customHeight="1">
      <c r="B30" s="123">
        <v>9</v>
      </c>
      <c r="C30" s="127" t="s">
        <v>72</v>
      </c>
      <c r="D30" s="128">
        <v>4087</v>
      </c>
      <c r="E30" s="128">
        <v>67.234864203572286</v>
      </c>
      <c r="F30" s="128">
        <v>823</v>
      </c>
      <c r="G30" s="128">
        <v>2013</v>
      </c>
      <c r="H30" s="128">
        <v>756</v>
      </c>
      <c r="I30" s="128">
        <v>495</v>
      </c>
    </row>
    <row r="31" spans="1:428" s="130" customFormat="1" ht="18" customHeight="1">
      <c r="B31" s="123">
        <v>24</v>
      </c>
      <c r="C31" s="127" t="s">
        <v>73</v>
      </c>
      <c r="D31" s="128">
        <v>5641</v>
      </c>
      <c r="E31" s="128">
        <v>63.894827158305283</v>
      </c>
      <c r="F31" s="128">
        <v>1512</v>
      </c>
      <c r="G31" s="128">
        <v>2516</v>
      </c>
      <c r="H31" s="128">
        <v>1012</v>
      </c>
      <c r="I31" s="128">
        <v>601</v>
      </c>
    </row>
    <row r="32" spans="1:428" s="130" customFormat="1" ht="18" customHeight="1">
      <c r="B32" s="123">
        <v>34</v>
      </c>
      <c r="C32" s="130" t="s">
        <v>74</v>
      </c>
      <c r="D32" s="132">
        <v>2001</v>
      </c>
      <c r="E32" s="132">
        <v>67.257606196901548</v>
      </c>
      <c r="F32" s="132">
        <v>461</v>
      </c>
      <c r="G32" s="132">
        <v>899</v>
      </c>
      <c r="H32" s="132">
        <v>383</v>
      </c>
      <c r="I32" s="132">
        <v>258</v>
      </c>
    </row>
    <row r="33" spans="1:226" s="130" customFormat="1" ht="18" customHeight="1">
      <c r="B33" s="123">
        <v>37</v>
      </c>
      <c r="C33" s="130" t="s">
        <v>75</v>
      </c>
      <c r="D33" s="132">
        <v>3732</v>
      </c>
      <c r="E33" s="132">
        <v>66.416377277599139</v>
      </c>
      <c r="F33" s="132">
        <v>881</v>
      </c>
      <c r="G33" s="132">
        <v>1684</v>
      </c>
      <c r="H33" s="132">
        <v>714</v>
      </c>
      <c r="I33" s="132">
        <v>453</v>
      </c>
    </row>
    <row r="34" spans="1:226" s="130" customFormat="1" ht="18" customHeight="1">
      <c r="B34" s="123">
        <v>40</v>
      </c>
      <c r="C34" s="127" t="s">
        <v>76</v>
      </c>
      <c r="D34" s="128">
        <v>1727</v>
      </c>
      <c r="E34" s="128">
        <v>70.695396641575016</v>
      </c>
      <c r="F34" s="128">
        <v>272</v>
      </c>
      <c r="G34" s="128">
        <v>816</v>
      </c>
      <c r="H34" s="128">
        <v>403</v>
      </c>
      <c r="I34" s="128">
        <v>236</v>
      </c>
    </row>
    <row r="35" spans="1:226" s="130" customFormat="1" ht="18" customHeight="1">
      <c r="B35" s="123">
        <v>42</v>
      </c>
      <c r="C35" s="127" t="s">
        <v>77</v>
      </c>
      <c r="D35" s="128">
        <v>1017</v>
      </c>
      <c r="E35" s="128">
        <v>68.946597836774814</v>
      </c>
      <c r="F35" s="128">
        <v>180</v>
      </c>
      <c r="G35" s="128">
        <v>503</v>
      </c>
      <c r="H35" s="128">
        <v>204</v>
      </c>
      <c r="I35" s="128">
        <v>130</v>
      </c>
    </row>
    <row r="36" spans="1:226" s="130" customFormat="1" ht="18" customHeight="1">
      <c r="B36" s="123">
        <v>47</v>
      </c>
      <c r="C36" s="127" t="s">
        <v>78</v>
      </c>
      <c r="D36" s="128">
        <v>5249</v>
      </c>
      <c r="E36" s="128">
        <v>65.538792150885882</v>
      </c>
      <c r="F36" s="128">
        <v>1262</v>
      </c>
      <c r="G36" s="128">
        <v>2454</v>
      </c>
      <c r="H36" s="128">
        <v>956</v>
      </c>
      <c r="I36" s="128">
        <v>577</v>
      </c>
    </row>
    <row r="37" spans="1:226" s="130" customFormat="1" ht="18" customHeight="1">
      <c r="B37" s="123">
        <v>49</v>
      </c>
      <c r="C37" s="127" t="s">
        <v>79</v>
      </c>
      <c r="D37" s="128">
        <v>2092</v>
      </c>
      <c r="E37" s="128">
        <v>66.452318355640543</v>
      </c>
      <c r="F37" s="128">
        <v>487</v>
      </c>
      <c r="G37" s="128">
        <v>938</v>
      </c>
      <c r="H37" s="128">
        <v>403</v>
      </c>
      <c r="I37" s="128">
        <v>264</v>
      </c>
    </row>
    <row r="38" spans="1:226" s="126" customFormat="1" ht="18" customHeight="1">
      <c r="A38" s="10"/>
      <c r="B38" s="123"/>
      <c r="C38" s="124" t="s">
        <v>80</v>
      </c>
      <c r="D38" s="125">
        <v>16647</v>
      </c>
      <c r="E38" s="125">
        <v>70.829776587035354</v>
      </c>
      <c r="F38" s="125">
        <v>2823</v>
      </c>
      <c r="G38" s="125">
        <v>7462</v>
      </c>
      <c r="H38" s="125">
        <v>4006</v>
      </c>
      <c r="I38" s="125">
        <v>2356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3576</v>
      </c>
      <c r="E39" s="128">
        <v>71.344149888143193</v>
      </c>
      <c r="F39" s="128">
        <v>622</v>
      </c>
      <c r="G39" s="128">
        <v>1565</v>
      </c>
      <c r="H39" s="128">
        <v>849</v>
      </c>
      <c r="I39" s="128">
        <v>540</v>
      </c>
    </row>
    <row r="40" spans="1:226" s="130" customFormat="1" ht="18" customHeight="1">
      <c r="B40" s="123">
        <v>13</v>
      </c>
      <c r="C40" s="127" t="s">
        <v>82</v>
      </c>
      <c r="D40" s="128">
        <v>4080</v>
      </c>
      <c r="E40" s="128">
        <v>72.874791666666681</v>
      </c>
      <c r="F40" s="128">
        <v>671</v>
      </c>
      <c r="G40" s="128">
        <v>1738</v>
      </c>
      <c r="H40" s="128">
        <v>1025</v>
      </c>
      <c r="I40" s="128">
        <v>646</v>
      </c>
    </row>
    <row r="41" spans="1:226" s="133" customFormat="1" ht="18" customHeight="1">
      <c r="B41" s="123">
        <v>16</v>
      </c>
      <c r="C41" s="130" t="s">
        <v>83</v>
      </c>
      <c r="D41" s="128">
        <v>1951</v>
      </c>
      <c r="E41" s="128">
        <v>71.412183495643248</v>
      </c>
      <c r="F41" s="128">
        <v>297</v>
      </c>
      <c r="G41" s="128">
        <v>922</v>
      </c>
      <c r="H41" s="128">
        <v>462</v>
      </c>
      <c r="I41" s="128">
        <v>270</v>
      </c>
    </row>
    <row r="42" spans="1:226" s="130" customFormat="1" ht="18" customHeight="1">
      <c r="B42" s="123">
        <v>19</v>
      </c>
      <c r="C42" s="130" t="s">
        <v>84</v>
      </c>
      <c r="D42" s="132">
        <v>1901</v>
      </c>
      <c r="E42" s="132">
        <v>67.479011046817476</v>
      </c>
      <c r="F42" s="132">
        <v>374</v>
      </c>
      <c r="G42" s="132">
        <v>918</v>
      </c>
      <c r="H42" s="132">
        <v>400</v>
      </c>
      <c r="I42" s="132">
        <v>209</v>
      </c>
    </row>
    <row r="43" spans="1:226" s="130" customFormat="1" ht="18" customHeight="1">
      <c r="B43" s="123">
        <v>45</v>
      </c>
      <c r="C43" s="127" t="s">
        <v>85</v>
      </c>
      <c r="D43" s="128">
        <v>5139</v>
      </c>
      <c r="E43" s="128">
        <v>71.038746837906189</v>
      </c>
      <c r="F43" s="128">
        <v>859</v>
      </c>
      <c r="G43" s="128">
        <v>2319</v>
      </c>
      <c r="H43" s="128">
        <v>1270</v>
      </c>
      <c r="I43" s="128">
        <v>691</v>
      </c>
    </row>
    <row r="44" spans="1:226" s="126" customFormat="1" ht="18" customHeight="1">
      <c r="A44" s="10"/>
      <c r="B44" s="123"/>
      <c r="C44" s="124" t="s">
        <v>86</v>
      </c>
      <c r="D44" s="125">
        <v>69738</v>
      </c>
      <c r="E44" s="125">
        <v>62.92680465663399</v>
      </c>
      <c r="F44" s="125">
        <v>16608</v>
      </c>
      <c r="G44" s="125">
        <v>36071</v>
      </c>
      <c r="H44" s="125">
        <v>11915</v>
      </c>
      <c r="I44" s="125">
        <v>5144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50757</v>
      </c>
      <c r="E45" s="132">
        <v>62.868849616801647</v>
      </c>
      <c r="F45" s="132">
        <v>12092</v>
      </c>
      <c r="G45" s="132">
        <v>26415</v>
      </c>
      <c r="H45" s="132">
        <v>8540</v>
      </c>
      <c r="I45" s="132">
        <v>3710</v>
      </c>
    </row>
    <row r="46" spans="1:226" s="130" customFormat="1" ht="18" customHeight="1">
      <c r="B46" s="123">
        <v>17</v>
      </c>
      <c r="C46" s="130" t="s">
        <v>179</v>
      </c>
      <c r="D46" s="132">
        <v>6759</v>
      </c>
      <c r="E46" s="132">
        <v>62.354722592099407</v>
      </c>
      <c r="F46" s="132">
        <v>1712</v>
      </c>
      <c r="G46" s="132">
        <v>3384</v>
      </c>
      <c r="H46" s="132">
        <v>1159</v>
      </c>
      <c r="I46" s="132">
        <v>504</v>
      </c>
    </row>
    <row r="47" spans="1:226" s="133" customFormat="1" ht="18" customHeight="1">
      <c r="B47" s="123">
        <v>25</v>
      </c>
      <c r="C47" s="130" t="s">
        <v>185</v>
      </c>
      <c r="D47" s="128">
        <v>4443</v>
      </c>
      <c r="E47" s="128">
        <v>62.232795408507776</v>
      </c>
      <c r="F47" s="128">
        <v>1113</v>
      </c>
      <c r="G47" s="128">
        <v>2257</v>
      </c>
      <c r="H47" s="128">
        <v>748</v>
      </c>
      <c r="I47" s="128">
        <v>325</v>
      </c>
      <c r="L47" s="337"/>
    </row>
    <row r="48" spans="1:226" s="130" customFormat="1" ht="18" customHeight="1">
      <c r="B48" s="123">
        <v>43</v>
      </c>
      <c r="C48" s="130" t="s">
        <v>88</v>
      </c>
      <c r="D48" s="132">
        <v>7779</v>
      </c>
      <c r="E48" s="132">
        <v>64.250851009127146</v>
      </c>
      <c r="F48" s="132">
        <v>1691</v>
      </c>
      <c r="G48" s="132">
        <v>4015</v>
      </c>
      <c r="H48" s="132">
        <v>1468</v>
      </c>
      <c r="I48" s="132">
        <v>605</v>
      </c>
    </row>
    <row r="49" spans="1:226" s="126" customFormat="1" ht="18" customHeight="1">
      <c r="A49" s="10"/>
      <c r="B49" s="123"/>
      <c r="C49" s="124" t="s">
        <v>89</v>
      </c>
      <c r="D49" s="125">
        <v>46373</v>
      </c>
      <c r="E49" s="125">
        <v>64.769923216742185</v>
      </c>
      <c r="F49" s="125">
        <v>9872</v>
      </c>
      <c r="G49" s="125">
        <v>23293</v>
      </c>
      <c r="H49" s="125">
        <v>8897</v>
      </c>
      <c r="I49" s="125">
        <v>4311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90</v>
      </c>
      <c r="D50" s="132">
        <v>15630</v>
      </c>
      <c r="E50" s="132">
        <v>66.927326295585388</v>
      </c>
      <c r="F50" s="132">
        <v>3073</v>
      </c>
      <c r="G50" s="132">
        <v>7435</v>
      </c>
      <c r="H50" s="132">
        <v>3350</v>
      </c>
      <c r="I50" s="132">
        <v>1772</v>
      </c>
    </row>
    <row r="51" spans="1:226" s="130" customFormat="1" ht="18" customHeight="1">
      <c r="B51" s="123">
        <v>12</v>
      </c>
      <c r="C51" s="130" t="s">
        <v>91</v>
      </c>
      <c r="D51" s="132">
        <v>6108</v>
      </c>
      <c r="E51" s="132">
        <v>63.177152914210858</v>
      </c>
      <c r="F51" s="132">
        <v>1289</v>
      </c>
      <c r="G51" s="132">
        <v>3318</v>
      </c>
      <c r="H51" s="132">
        <v>1043</v>
      </c>
      <c r="I51" s="132">
        <v>458</v>
      </c>
    </row>
    <row r="52" spans="1:226" s="130" customFormat="1" ht="18" customHeight="1">
      <c r="B52" s="123">
        <v>46</v>
      </c>
      <c r="C52" s="130" t="s">
        <v>92</v>
      </c>
      <c r="D52" s="132">
        <v>24635</v>
      </c>
      <c r="E52" s="132">
        <v>64.205290440430304</v>
      </c>
      <c r="F52" s="132">
        <v>5510</v>
      </c>
      <c r="G52" s="132">
        <v>12540</v>
      </c>
      <c r="H52" s="132">
        <v>4504</v>
      </c>
      <c r="I52" s="132">
        <v>2081</v>
      </c>
    </row>
    <row r="53" spans="1:226" s="126" customFormat="1" ht="18" customHeight="1">
      <c r="A53" s="10"/>
      <c r="B53" s="123"/>
      <c r="C53" s="124" t="s">
        <v>93</v>
      </c>
      <c r="D53" s="125">
        <v>11087</v>
      </c>
      <c r="E53" s="125">
        <v>71.237618433507507</v>
      </c>
      <c r="F53" s="125">
        <v>1929</v>
      </c>
      <c r="G53" s="125">
        <v>4930</v>
      </c>
      <c r="H53" s="125">
        <v>2552</v>
      </c>
      <c r="I53" s="125">
        <v>1676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94</v>
      </c>
      <c r="D54" s="132">
        <v>6555</v>
      </c>
      <c r="E54" s="132">
        <v>71.991832189168562</v>
      </c>
      <c r="F54" s="132">
        <v>1138</v>
      </c>
      <c r="G54" s="132">
        <v>2836</v>
      </c>
      <c r="H54" s="132">
        <v>1567</v>
      </c>
      <c r="I54" s="132">
        <v>1014</v>
      </c>
    </row>
    <row r="55" spans="1:226" s="130" customFormat="1" ht="18" customHeight="1">
      <c r="B55" s="123">
        <v>10</v>
      </c>
      <c r="C55" s="127" t="s">
        <v>95</v>
      </c>
      <c r="D55" s="128">
        <v>4532</v>
      </c>
      <c r="E55" s="128">
        <v>70.483404677846451</v>
      </c>
      <c r="F55" s="128">
        <v>791</v>
      </c>
      <c r="G55" s="128">
        <v>2094</v>
      </c>
      <c r="H55" s="128">
        <v>985</v>
      </c>
      <c r="I55" s="128">
        <v>662</v>
      </c>
    </row>
    <row r="56" spans="1:226" s="126" customFormat="1" ht="18" customHeight="1">
      <c r="A56" s="10"/>
      <c r="B56" s="123"/>
      <c r="C56" s="124" t="s">
        <v>96</v>
      </c>
      <c r="D56" s="125">
        <v>33644</v>
      </c>
      <c r="E56" s="125">
        <v>59.209735055196049</v>
      </c>
      <c r="F56" s="125">
        <v>10298</v>
      </c>
      <c r="G56" s="125">
        <v>15007</v>
      </c>
      <c r="H56" s="125">
        <v>5575</v>
      </c>
      <c r="I56" s="125">
        <v>2764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180</v>
      </c>
      <c r="D57" s="132">
        <v>12604</v>
      </c>
      <c r="E57" s="132">
        <v>58.909087591240848</v>
      </c>
      <c r="F57" s="132">
        <v>4029</v>
      </c>
      <c r="G57" s="132">
        <v>5637</v>
      </c>
      <c r="H57" s="132">
        <v>1996</v>
      </c>
      <c r="I57" s="132">
        <v>942</v>
      </c>
    </row>
    <row r="58" spans="1:226" s="130" customFormat="1" ht="18" customHeight="1">
      <c r="B58" s="123">
        <v>27</v>
      </c>
      <c r="C58" s="130" t="s">
        <v>97</v>
      </c>
      <c r="D58" s="132">
        <v>4850</v>
      </c>
      <c r="E58" s="132">
        <v>57.662783505154628</v>
      </c>
      <c r="F58" s="132">
        <v>1777</v>
      </c>
      <c r="G58" s="132">
        <v>2047</v>
      </c>
      <c r="H58" s="132">
        <v>677</v>
      </c>
      <c r="I58" s="132">
        <v>349</v>
      </c>
    </row>
    <row r="59" spans="1:226" s="130" customFormat="1" ht="18" customHeight="1">
      <c r="B59" s="123">
        <v>32</v>
      </c>
      <c r="C59" s="130" t="s">
        <v>181</v>
      </c>
      <c r="D59" s="132">
        <v>4523</v>
      </c>
      <c r="E59" s="132">
        <v>56.673130665487541</v>
      </c>
      <c r="F59" s="132">
        <v>1528</v>
      </c>
      <c r="G59" s="132">
        <v>2049</v>
      </c>
      <c r="H59" s="132">
        <v>635</v>
      </c>
      <c r="I59" s="132">
        <v>311</v>
      </c>
    </row>
    <row r="60" spans="1:226" s="130" customFormat="1" ht="18" customHeight="1">
      <c r="B60" s="123">
        <v>36</v>
      </c>
      <c r="C60" s="135" t="s">
        <v>98</v>
      </c>
      <c r="D60" s="132">
        <v>11667</v>
      </c>
      <c r="E60" s="132">
        <v>63.59393845890115</v>
      </c>
      <c r="F60" s="132">
        <v>2964</v>
      </c>
      <c r="G60" s="132">
        <v>5274</v>
      </c>
      <c r="H60" s="132">
        <v>2267</v>
      </c>
      <c r="I60" s="132">
        <v>1162</v>
      </c>
    </row>
    <row r="61" spans="1:226" s="126" customFormat="1" ht="18" customHeight="1">
      <c r="A61" s="10"/>
      <c r="B61" s="123">
        <v>28</v>
      </c>
      <c r="C61" s="124" t="s">
        <v>99</v>
      </c>
      <c r="D61" s="125">
        <v>51562</v>
      </c>
      <c r="E61" s="125">
        <v>65.138071835848109</v>
      </c>
      <c r="F61" s="125">
        <v>11398</v>
      </c>
      <c r="G61" s="125">
        <v>25607</v>
      </c>
      <c r="H61" s="125">
        <v>9820</v>
      </c>
      <c r="I61" s="125">
        <v>4737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100</v>
      </c>
      <c r="D62" s="125">
        <v>11966</v>
      </c>
      <c r="E62" s="125">
        <v>73.396306200902558</v>
      </c>
      <c r="F62" s="125">
        <v>1891</v>
      </c>
      <c r="G62" s="125">
        <v>5037</v>
      </c>
      <c r="H62" s="125">
        <v>3066</v>
      </c>
      <c r="I62" s="125">
        <v>1972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101</v>
      </c>
      <c r="D63" s="125">
        <v>6257</v>
      </c>
      <c r="E63" s="125">
        <v>65.563509669170514</v>
      </c>
      <c r="F63" s="125">
        <v>1418</v>
      </c>
      <c r="G63" s="125">
        <v>3026</v>
      </c>
      <c r="H63" s="125">
        <v>1125</v>
      </c>
      <c r="I63" s="125">
        <v>688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102</v>
      </c>
      <c r="D64" s="125">
        <v>25348</v>
      </c>
      <c r="E64" s="125">
        <v>62.152566490341393</v>
      </c>
      <c r="F64" s="125">
        <v>6822</v>
      </c>
      <c r="G64" s="125">
        <v>12597</v>
      </c>
      <c r="H64" s="125">
        <v>3959</v>
      </c>
      <c r="I64" s="125">
        <v>1970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182</v>
      </c>
      <c r="D65" s="128">
        <v>3509</v>
      </c>
      <c r="E65" s="128">
        <v>62.148914220575691</v>
      </c>
      <c r="F65" s="128">
        <v>935</v>
      </c>
      <c r="G65" s="128">
        <v>1753</v>
      </c>
      <c r="H65" s="128">
        <v>540</v>
      </c>
      <c r="I65" s="128">
        <v>281</v>
      </c>
    </row>
    <row r="66" spans="1:226" s="130" customFormat="1" ht="18" customHeight="1">
      <c r="B66" s="123">
        <v>20</v>
      </c>
      <c r="C66" s="130" t="s">
        <v>183</v>
      </c>
      <c r="D66" s="128">
        <v>8065</v>
      </c>
      <c r="E66" s="128">
        <v>63.465921884686921</v>
      </c>
      <c r="F66" s="128">
        <v>1876</v>
      </c>
      <c r="G66" s="128">
        <v>4182</v>
      </c>
      <c r="H66" s="128">
        <v>1329</v>
      </c>
      <c r="I66" s="128">
        <v>678</v>
      </c>
    </row>
    <row r="67" spans="1:226" s="130" customFormat="1" ht="18" customHeight="1">
      <c r="B67" s="123">
        <v>48</v>
      </c>
      <c r="C67" s="130" t="s">
        <v>184</v>
      </c>
      <c r="D67" s="128">
        <v>13774</v>
      </c>
      <c r="E67" s="128">
        <v>60.842863365761545</v>
      </c>
      <c r="F67" s="128">
        <v>4011</v>
      </c>
      <c r="G67" s="128">
        <v>6662</v>
      </c>
      <c r="H67" s="128">
        <v>2090</v>
      </c>
      <c r="I67" s="128">
        <v>1011</v>
      </c>
    </row>
    <row r="68" spans="1:226" s="126" customFormat="1" ht="18" customHeight="1">
      <c r="A68" s="10"/>
      <c r="B68" s="123">
        <v>26</v>
      </c>
      <c r="C68" s="124" t="s">
        <v>103</v>
      </c>
      <c r="D68" s="125">
        <v>3327</v>
      </c>
      <c r="E68" s="125">
        <v>62.665740907724683</v>
      </c>
      <c r="F68" s="125">
        <v>824</v>
      </c>
      <c r="G68" s="125">
        <v>1667</v>
      </c>
      <c r="H68" s="125">
        <v>582</v>
      </c>
      <c r="I68" s="125">
        <v>254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104</v>
      </c>
      <c r="D69" s="128">
        <v>495</v>
      </c>
      <c r="E69" s="128">
        <v>72.971313131313138</v>
      </c>
      <c r="F69" s="128">
        <v>92</v>
      </c>
      <c r="G69" s="128">
        <v>200</v>
      </c>
      <c r="H69" s="128">
        <v>115</v>
      </c>
      <c r="I69" s="128">
        <v>88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105</v>
      </c>
      <c r="D70" s="128">
        <v>306</v>
      </c>
      <c r="E70" s="128">
        <v>75.728986928104575</v>
      </c>
      <c r="F70" s="128">
        <v>55</v>
      </c>
      <c r="G70" s="128">
        <v>108</v>
      </c>
      <c r="H70" s="128">
        <v>80</v>
      </c>
      <c r="I70" s="128">
        <v>63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6" t="s">
        <v>45</v>
      </c>
      <c r="D71" s="324">
        <v>431956</v>
      </c>
      <c r="E71" s="325">
        <v>66.070988480308188</v>
      </c>
      <c r="F71" s="324">
        <v>96239</v>
      </c>
      <c r="G71" s="324">
        <v>204292</v>
      </c>
      <c r="H71" s="324">
        <v>84832</v>
      </c>
      <c r="I71" s="324">
        <v>46593</v>
      </c>
      <c r="M71" s="247"/>
      <c r="N71" s="247"/>
      <c r="O71" s="247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4"/>
      <c r="C73" s="256"/>
      <c r="D73" s="265"/>
      <c r="E73" s="266"/>
      <c r="F73" s="256"/>
      <c r="G73" s="267"/>
      <c r="H73" s="137"/>
      <c r="I73" s="137"/>
    </row>
    <row r="74" spans="1:226" ht="18" customHeight="1">
      <c r="B74" s="264"/>
      <c r="C74" s="461" t="s">
        <v>195</v>
      </c>
      <c r="D74" s="357" t="s">
        <v>4</v>
      </c>
      <c r="E74" s="357" t="s">
        <v>3</v>
      </c>
      <c r="F74" s="357" t="s">
        <v>196</v>
      </c>
      <c r="G74" s="256"/>
      <c r="I74" s="137"/>
    </row>
    <row r="75" spans="1:226" ht="18" customHeight="1">
      <c r="B75" s="257"/>
      <c r="C75" s="461"/>
      <c r="D75" s="328">
        <v>397721</v>
      </c>
      <c r="E75" s="328">
        <v>34235</v>
      </c>
      <c r="F75" s="328">
        <f>SUM(D75:E75)</f>
        <v>431956</v>
      </c>
      <c r="G75" s="256"/>
    </row>
    <row r="76" spans="1:226" ht="18" customHeight="1">
      <c r="B76" s="257"/>
      <c r="C76" s="365"/>
      <c r="D76" s="366"/>
      <c r="E76" s="365"/>
      <c r="F76" s="365"/>
      <c r="G76" s="256"/>
    </row>
    <row r="77" spans="1:226" ht="18" customHeight="1">
      <c r="B77" s="363"/>
      <c r="D77" s="247"/>
      <c r="E77" s="367"/>
      <c r="G77" s="364"/>
    </row>
    <row r="78" spans="1:226">
      <c r="C78" s="483"/>
      <c r="D78" s="483"/>
      <c r="E78" s="483"/>
      <c r="F78" s="248"/>
      <c r="G78" s="248"/>
      <c r="H78" s="248"/>
    </row>
    <row r="79" spans="1:226">
      <c r="C79" s="482"/>
      <c r="D79" s="482"/>
      <c r="E79" s="482"/>
      <c r="F79" s="247"/>
      <c r="G79" s="247"/>
      <c r="H79" s="247"/>
    </row>
    <row r="80" spans="1:226">
      <c r="D80" s="114"/>
    </row>
    <row r="81" spans="4:4">
      <c r="D81" s="114"/>
    </row>
    <row r="82" spans="4:4">
      <c r="D82" s="114"/>
    </row>
    <row r="83" spans="4:4">
      <c r="D83" s="114"/>
    </row>
  </sheetData>
  <mergeCells count="5">
    <mergeCell ref="B2:I2"/>
    <mergeCell ref="C74:C75"/>
    <mergeCell ref="C79:E79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topLeftCell="A27" zoomScaleNormal="100" workbookViewId="0">
      <selection activeCell="T11" sqref="T11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1"/>
    <col min="21" max="16384" width="11.5703125" style="29"/>
  </cols>
  <sheetData>
    <row r="1" spans="2:28" ht="51.75" customHeight="1">
      <c r="B1" s="491" t="s">
        <v>224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P1" s="379" t="s">
        <v>173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1"/>
      <c r="T2" s="411"/>
      <c r="U2" s="411"/>
      <c r="V2" s="411"/>
      <c r="W2" s="411"/>
      <c r="X2" s="411"/>
      <c r="Y2" s="411"/>
    </row>
    <row r="3" spans="2:28" ht="27.95" customHeight="1">
      <c r="B3" s="394" t="s">
        <v>205</v>
      </c>
      <c r="C3" s="394"/>
      <c r="D3" s="395"/>
      <c r="E3" s="396" t="s">
        <v>206</v>
      </c>
      <c r="F3" s="417"/>
      <c r="G3" s="396" t="s">
        <v>198</v>
      </c>
      <c r="H3" s="417"/>
      <c r="I3" s="396" t="s">
        <v>199</v>
      </c>
      <c r="K3" s="421"/>
      <c r="S3" s="411"/>
      <c r="T3" s="411"/>
      <c r="U3" s="411"/>
      <c r="V3" s="411"/>
      <c r="W3" s="411"/>
      <c r="X3" s="411"/>
      <c r="Y3" s="411"/>
    </row>
    <row r="4" spans="2:28" ht="18.95" customHeight="1">
      <c r="B4" s="361" t="s">
        <v>200</v>
      </c>
      <c r="C4" s="31"/>
      <c r="D4" s="33"/>
      <c r="E4" s="377">
        <v>9067267</v>
      </c>
      <c r="F4" s="420"/>
      <c r="G4" s="377">
        <v>4469269</v>
      </c>
      <c r="H4" s="420"/>
      <c r="I4" s="377">
        <v>4597957</v>
      </c>
      <c r="J4" s="34"/>
      <c r="K4" s="422"/>
      <c r="L4" s="408">
        <f>H4/E4</f>
        <v>0</v>
      </c>
      <c r="M4" s="402"/>
      <c r="N4" s="402"/>
      <c r="O4" s="402"/>
      <c r="P4" s="409"/>
      <c r="Q4" s="402"/>
      <c r="R4" s="402"/>
      <c r="S4" s="412"/>
      <c r="T4" s="412"/>
      <c r="U4" s="413"/>
      <c r="V4" s="413"/>
      <c r="W4" s="413"/>
      <c r="X4" s="412"/>
      <c r="Y4" s="412"/>
      <c r="Z4" s="227"/>
      <c r="AA4" s="227"/>
      <c r="AB4" s="228"/>
    </row>
    <row r="5" spans="2:28" ht="18.95" customHeight="1">
      <c r="B5" s="29" t="s">
        <v>158</v>
      </c>
      <c r="C5" s="31"/>
      <c r="D5" s="33"/>
      <c r="E5" s="33">
        <v>10007629</v>
      </c>
      <c r="F5" s="418"/>
      <c r="G5" s="33">
        <v>5249791</v>
      </c>
      <c r="H5" s="418"/>
      <c r="I5" s="33">
        <v>4757795</v>
      </c>
      <c r="J5" s="34"/>
      <c r="K5" s="423"/>
      <c r="L5" s="227"/>
      <c r="M5" s="227"/>
      <c r="N5" s="227"/>
      <c r="O5" s="227"/>
      <c r="P5" s="228"/>
      <c r="Q5" s="227"/>
      <c r="R5" s="227"/>
      <c r="S5" s="412"/>
      <c r="T5" s="412"/>
      <c r="U5" s="413"/>
      <c r="V5" s="414"/>
      <c r="W5" s="412"/>
      <c r="X5" s="412"/>
      <c r="Y5" s="412"/>
      <c r="Z5" s="227"/>
      <c r="AA5" s="227"/>
      <c r="AB5" s="228"/>
    </row>
    <row r="6" spans="2:28" ht="18.95" customHeight="1">
      <c r="B6" s="29" t="s">
        <v>201</v>
      </c>
      <c r="C6" s="31"/>
      <c r="D6" s="33"/>
      <c r="E6" s="378">
        <v>1.1000000000000001</v>
      </c>
      <c r="F6" s="418"/>
      <c r="G6" s="378">
        <v>1.17</v>
      </c>
      <c r="H6" s="419"/>
      <c r="I6" s="378">
        <v>1.03</v>
      </c>
      <c r="J6" s="34"/>
      <c r="K6" s="423"/>
      <c r="L6" s="227"/>
      <c r="M6" s="227"/>
      <c r="N6" s="227"/>
      <c r="O6" s="227"/>
      <c r="P6" s="228"/>
      <c r="Q6" s="227"/>
      <c r="R6" s="227"/>
      <c r="S6" s="412"/>
      <c r="T6" s="412"/>
      <c r="U6" s="412"/>
      <c r="V6" s="414"/>
      <c r="W6" s="412"/>
      <c r="X6" s="412"/>
      <c r="Y6" s="412"/>
      <c r="Z6" s="227"/>
      <c r="AA6" s="227"/>
      <c r="AB6" s="228"/>
    </row>
    <row r="7" spans="2:28" ht="7.5" customHeight="1">
      <c r="B7" s="430"/>
      <c r="C7" s="430"/>
      <c r="F7" s="32"/>
      <c r="H7" s="32"/>
      <c r="K7" s="421"/>
      <c r="S7" s="411"/>
      <c r="T7" s="411"/>
      <c r="U7" s="411"/>
      <c r="V7" s="411"/>
      <c r="W7" s="411"/>
      <c r="X7" s="411"/>
      <c r="Y7" s="411"/>
    </row>
    <row r="8" spans="2:28" ht="7.5" customHeight="1">
      <c r="B8" s="32"/>
      <c r="C8" s="32"/>
      <c r="F8" s="32"/>
      <c r="H8" s="32"/>
      <c r="K8" s="421"/>
      <c r="S8" s="411"/>
      <c r="T8" s="411"/>
      <c r="U8" s="411"/>
      <c r="V8" s="411"/>
      <c r="W8" s="411"/>
      <c r="X8" s="411"/>
      <c r="Y8" s="411"/>
    </row>
    <row r="9" spans="2:28" ht="7.5" customHeight="1">
      <c r="B9" s="32"/>
      <c r="C9" s="32"/>
      <c r="F9" s="32"/>
      <c r="H9" s="32"/>
      <c r="S9" s="411"/>
      <c r="T9" s="411"/>
      <c r="U9" s="411"/>
      <c r="V9" s="411"/>
      <c r="W9" s="411"/>
      <c r="X9" s="411"/>
      <c r="Y9" s="411"/>
    </row>
    <row r="10" spans="2:28" ht="7.5" customHeight="1">
      <c r="B10" s="32"/>
      <c r="C10" s="32"/>
      <c r="F10" s="32"/>
      <c r="H10" s="32"/>
      <c r="S10" s="411"/>
      <c r="T10" s="411"/>
      <c r="U10" s="411"/>
      <c r="V10" s="411"/>
      <c r="W10" s="411"/>
      <c r="X10" s="411"/>
      <c r="Y10" s="411"/>
    </row>
    <row r="11" spans="2:28" ht="7.5" customHeight="1">
      <c r="B11" s="32"/>
      <c r="C11" s="32"/>
      <c r="F11" s="32"/>
      <c r="H11" s="32"/>
      <c r="S11" s="411"/>
      <c r="T11" s="411"/>
      <c r="U11" s="411"/>
      <c r="V11" s="411"/>
      <c r="W11" s="411"/>
      <c r="X11" s="411"/>
      <c r="Y11" s="411"/>
    </row>
    <row r="12" spans="2:28" ht="7.5" customHeight="1">
      <c r="B12" s="32"/>
      <c r="C12" s="32"/>
      <c r="F12" s="32"/>
      <c r="H12" s="32"/>
      <c r="S12" s="411"/>
      <c r="T12" s="411"/>
      <c r="U12" s="411"/>
      <c r="V12" s="411"/>
      <c r="W12" s="411"/>
      <c r="X12" s="411"/>
      <c r="Y12" s="411"/>
    </row>
    <row r="13" spans="2:28" ht="7.5" customHeight="1">
      <c r="B13" s="32"/>
      <c r="C13" s="32"/>
      <c r="F13" s="32"/>
      <c r="H13" s="32"/>
      <c r="S13" s="411"/>
      <c r="T13" s="411"/>
      <c r="U13" s="411"/>
      <c r="V13" s="411"/>
      <c r="W13" s="411"/>
      <c r="X13" s="411"/>
      <c r="Y13" s="411"/>
    </row>
    <row r="14" spans="2:28" ht="7.5" customHeight="1">
      <c r="B14" s="32"/>
      <c r="C14" s="32"/>
      <c r="F14" s="32"/>
      <c r="H14" s="32"/>
      <c r="S14" s="411"/>
      <c r="T14" s="411"/>
      <c r="U14" s="411"/>
      <c r="V14" s="411"/>
      <c r="W14" s="411"/>
      <c r="X14" s="411"/>
      <c r="Y14" s="411"/>
    </row>
    <row r="15" spans="2:28" ht="7.5" customHeight="1">
      <c r="B15" s="32"/>
      <c r="C15" s="32"/>
      <c r="F15" s="32"/>
      <c r="H15" s="32"/>
      <c r="S15" s="411"/>
      <c r="T15" s="411"/>
      <c r="U15" s="411"/>
      <c r="V15" s="411"/>
      <c r="W15" s="411"/>
      <c r="X15" s="411"/>
      <c r="Y15" s="411"/>
    </row>
    <row r="16" spans="2:28" ht="7.5" customHeight="1">
      <c r="B16" s="32"/>
      <c r="C16" s="32"/>
      <c r="F16" s="32"/>
      <c r="H16" s="32"/>
      <c r="S16" s="411"/>
      <c r="T16" s="411"/>
      <c r="U16" s="411"/>
      <c r="V16" s="411"/>
      <c r="W16" s="411"/>
      <c r="X16" s="411"/>
      <c r="Y16" s="411"/>
    </row>
    <row r="17" spans="1:28" s="380" customFormat="1" ht="18.75" customHeight="1">
      <c r="B17" s="398" t="s">
        <v>207</v>
      </c>
      <c r="C17" s="394"/>
      <c r="D17" s="395"/>
      <c r="E17" s="396" t="s">
        <v>206</v>
      </c>
      <c r="F17" s="397"/>
      <c r="G17" s="396" t="s">
        <v>198</v>
      </c>
      <c r="H17" s="397"/>
      <c r="I17" s="396" t="s">
        <v>199</v>
      </c>
      <c r="L17" s="386"/>
      <c r="M17" s="386"/>
      <c r="N17" s="386"/>
      <c r="O17" s="386"/>
      <c r="P17" s="387"/>
      <c r="Q17" s="386"/>
      <c r="R17" s="386"/>
      <c r="S17" s="415"/>
      <c r="T17" s="415"/>
      <c r="U17" s="415"/>
      <c r="V17" s="416"/>
      <c r="W17" s="415"/>
      <c r="X17" s="415"/>
      <c r="Y17" s="415"/>
      <c r="Z17" s="386"/>
      <c r="AA17" s="386"/>
      <c r="AB17" s="387"/>
    </row>
    <row r="18" spans="1:28" ht="6.75" customHeight="1">
      <c r="B18" s="26"/>
      <c r="C18" s="27"/>
      <c r="D18" s="373"/>
      <c r="E18" s="373"/>
      <c r="F18" s="373"/>
      <c r="G18" s="373"/>
      <c r="H18" s="373"/>
      <c r="I18" s="373"/>
      <c r="S18" s="411"/>
      <c r="T18" s="411"/>
      <c r="U18" s="411"/>
      <c r="V18" s="411"/>
      <c r="W18" s="411"/>
      <c r="X18" s="411"/>
      <c r="Y18" s="411"/>
    </row>
    <row r="19" spans="1:28" ht="20.100000000000001" customHeight="1">
      <c r="B19" s="29" t="s">
        <v>49</v>
      </c>
      <c r="C19" s="31"/>
      <c r="D19" s="33"/>
      <c r="E19" s="33">
        <v>6207994</v>
      </c>
      <c r="F19" s="32"/>
      <c r="G19" s="33">
        <v>2447853</v>
      </c>
      <c r="H19" s="32"/>
      <c r="I19" s="33">
        <v>3760112</v>
      </c>
      <c r="K19" s="37"/>
      <c r="S19" s="411"/>
      <c r="T19" s="411"/>
      <c r="U19" s="411"/>
      <c r="V19" s="411"/>
      <c r="W19" s="411"/>
      <c r="X19" s="411"/>
      <c r="Y19" s="411"/>
    </row>
    <row r="20" spans="1:28" ht="20.100000000000001" customHeight="1">
      <c r="B20" s="29" t="s">
        <v>50</v>
      </c>
      <c r="C20" s="31"/>
      <c r="D20" s="33"/>
      <c r="E20" s="33">
        <v>1552522</v>
      </c>
      <c r="F20" s="32"/>
      <c r="G20" s="33">
        <v>1489223</v>
      </c>
      <c r="H20" s="32"/>
      <c r="I20" s="33">
        <v>63290</v>
      </c>
      <c r="K20" s="37"/>
      <c r="S20" s="411"/>
      <c r="T20" s="411"/>
      <c r="U20" s="411"/>
      <c r="V20" s="411"/>
      <c r="W20" s="411"/>
      <c r="X20" s="411"/>
      <c r="Y20" s="411"/>
    </row>
    <row r="21" spans="1:28" ht="20.100000000000001" customHeight="1">
      <c r="B21" s="29" t="s">
        <v>48</v>
      </c>
      <c r="E21" s="33">
        <v>939768</v>
      </c>
      <c r="F21" s="33"/>
      <c r="G21" s="33">
        <v>349931</v>
      </c>
      <c r="I21" s="33">
        <v>589837</v>
      </c>
      <c r="K21" s="37"/>
    </row>
    <row r="22" spans="1:28" ht="20.100000000000001" customHeight="1">
      <c r="B22" s="29" t="s">
        <v>107</v>
      </c>
      <c r="C22" s="31"/>
      <c r="D22" s="33"/>
      <c r="E22" s="33">
        <v>322994</v>
      </c>
      <c r="F22" s="32"/>
      <c r="G22" s="33">
        <v>153264</v>
      </c>
      <c r="H22" s="32"/>
      <c r="I22" s="33">
        <v>169727</v>
      </c>
      <c r="K22" s="37"/>
    </row>
    <row r="23" spans="1:28" ht="20.100000000000001" customHeight="1">
      <c r="B23" s="29" t="s">
        <v>108</v>
      </c>
      <c r="C23" s="31"/>
      <c r="D23" s="33"/>
      <c r="E23" s="33">
        <v>43989</v>
      </c>
      <c r="F23" s="32"/>
      <c r="G23" s="33">
        <v>28998</v>
      </c>
      <c r="H23" s="32"/>
      <c r="I23" s="33">
        <v>14991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80" customFormat="1" ht="24" hidden="1" customHeight="1">
      <c r="B25" s="381" t="s">
        <v>45</v>
      </c>
      <c r="C25" s="382"/>
      <c r="D25" s="382"/>
      <c r="E25" s="382">
        <f>SUM(E19:E24)</f>
        <v>9067267</v>
      </c>
      <c r="F25" s="385"/>
      <c r="G25" s="382">
        <f>SUM(G19:G24)</f>
        <v>4469269</v>
      </c>
      <c r="H25" s="382">
        <f>SUM(H19:H24)</f>
        <v>0</v>
      </c>
      <c r="I25" s="382">
        <f>SUM(I19:I24)</f>
        <v>4597957</v>
      </c>
      <c r="K25" s="383"/>
      <c r="T25" s="404"/>
    </row>
    <row r="26" spans="1:28" ht="9.9499999999999993" customHeight="1">
      <c r="B26" s="430"/>
      <c r="C26" s="430"/>
      <c r="F26" s="32"/>
      <c r="H26" s="32"/>
    </row>
    <row r="27" spans="1:28" ht="50.1" customHeight="1">
      <c r="B27" s="430"/>
      <c r="C27" s="430"/>
      <c r="D27" s="29" t="s">
        <v>128</v>
      </c>
      <c r="E27" s="33"/>
      <c r="F27" s="33"/>
      <c r="G27" s="33"/>
      <c r="H27" s="33"/>
      <c r="I27" s="33"/>
    </row>
    <row r="28" spans="1:28" s="380" customFormat="1" ht="18.75" customHeight="1">
      <c r="C28" s="385"/>
      <c r="D28" s="385"/>
      <c r="E28" s="385"/>
      <c r="F28" s="384"/>
      <c r="G28" s="385"/>
      <c r="H28" s="384"/>
      <c r="I28" s="385"/>
      <c r="L28" s="386"/>
      <c r="M28" s="386"/>
      <c r="N28" s="386"/>
      <c r="O28" s="386"/>
      <c r="P28" s="387"/>
      <c r="Q28" s="386"/>
      <c r="R28" s="386"/>
      <c r="S28" s="386"/>
      <c r="T28" s="403"/>
      <c r="U28" s="386"/>
      <c r="V28" s="387"/>
      <c r="W28" s="386"/>
      <c r="X28" s="386"/>
      <c r="Y28" s="386"/>
      <c r="Z28" s="386"/>
      <c r="AA28" s="386"/>
      <c r="AB28" s="387"/>
    </row>
    <row r="29" spans="1:28">
      <c r="D29" s="34"/>
    </row>
    <row r="30" spans="1:28" s="147" customFormat="1" ht="19.7" customHeight="1">
      <c r="A30" s="252"/>
      <c r="B30" s="398" t="s">
        <v>202</v>
      </c>
      <c r="C30" s="394"/>
      <c r="D30" s="399"/>
      <c r="E30" s="396" t="s">
        <v>206</v>
      </c>
      <c r="F30" s="397"/>
      <c r="G30" s="396" t="s">
        <v>198</v>
      </c>
      <c r="H30" s="397"/>
      <c r="I30" s="396" t="s">
        <v>199</v>
      </c>
      <c r="T30" s="405"/>
    </row>
    <row r="31" spans="1:28" s="157" customFormat="1" ht="24.95" customHeight="1">
      <c r="C31" s="392" t="s">
        <v>52</v>
      </c>
      <c r="D31"/>
      <c r="E31" s="388">
        <v>1481016</v>
      </c>
      <c r="F31" s="388"/>
      <c r="G31" s="388">
        <v>725169</v>
      </c>
      <c r="H31" s="388"/>
      <c r="I31" s="388">
        <v>755845</v>
      </c>
      <c r="K31" s="400"/>
      <c r="T31" s="405"/>
    </row>
    <row r="32" spans="1:28" s="157" customFormat="1" ht="24.95" customHeight="1">
      <c r="C32" s="391" t="s">
        <v>61</v>
      </c>
      <c r="D32"/>
      <c r="E32" s="388">
        <v>281595</v>
      </c>
      <c r="F32" s="388"/>
      <c r="G32" s="388">
        <v>136146</v>
      </c>
      <c r="H32" s="388"/>
      <c r="I32" s="388">
        <v>145449</v>
      </c>
      <c r="T32" s="405"/>
    </row>
    <row r="33" spans="3:20" s="157" customFormat="1" ht="24.95" customHeight="1">
      <c r="C33" s="391" t="s">
        <v>65</v>
      </c>
      <c r="D33"/>
      <c r="E33" s="388">
        <v>270697</v>
      </c>
      <c r="F33" s="388"/>
      <c r="G33" s="388">
        <v>129418</v>
      </c>
      <c r="H33" s="388"/>
      <c r="I33" s="388">
        <v>141270</v>
      </c>
      <c r="T33" s="406">
        <v>1467756</v>
      </c>
    </row>
    <row r="34" spans="3:20" s="157" customFormat="1" ht="24.95" customHeight="1">
      <c r="C34" s="391" t="s">
        <v>178</v>
      </c>
      <c r="D34"/>
      <c r="E34" s="388">
        <v>180785</v>
      </c>
      <c r="F34" s="388"/>
      <c r="G34" s="388">
        <v>91879</v>
      </c>
      <c r="H34" s="388"/>
      <c r="I34" s="388">
        <v>88906</v>
      </c>
      <c r="T34" s="406">
        <v>280326</v>
      </c>
    </row>
    <row r="35" spans="3:20" s="157" customFormat="1" ht="24.95" customHeight="1">
      <c r="C35" s="391" t="s">
        <v>66</v>
      </c>
      <c r="D35"/>
      <c r="E35" s="388">
        <v>326681</v>
      </c>
      <c r="F35" s="388"/>
      <c r="G35" s="388">
        <v>157382</v>
      </c>
      <c r="H35" s="388"/>
      <c r="I35" s="388">
        <v>169296</v>
      </c>
      <c r="T35" s="406">
        <v>270289</v>
      </c>
    </row>
    <row r="36" spans="3:20" s="157" customFormat="1" ht="24.95" customHeight="1">
      <c r="C36" s="391" t="s">
        <v>69</v>
      </c>
      <c r="D36"/>
      <c r="E36" s="388">
        <v>130386</v>
      </c>
      <c r="F36" s="388"/>
      <c r="G36" s="388">
        <v>62807</v>
      </c>
      <c r="H36" s="388"/>
      <c r="I36" s="388">
        <v>67578</v>
      </c>
      <c r="K36" s="159"/>
      <c r="T36" s="406">
        <v>178292</v>
      </c>
    </row>
    <row r="37" spans="3:20" s="157" customFormat="1" ht="24.95" customHeight="1">
      <c r="C37" s="391" t="s">
        <v>70</v>
      </c>
      <c r="D37"/>
      <c r="E37" s="388">
        <v>568489</v>
      </c>
      <c r="F37" s="388"/>
      <c r="G37" s="388">
        <v>263475</v>
      </c>
      <c r="H37" s="388"/>
      <c r="I37" s="388">
        <v>305013</v>
      </c>
      <c r="K37" s="159"/>
      <c r="T37" s="406">
        <v>322017</v>
      </c>
    </row>
    <row r="38" spans="3:20" s="159" customFormat="1" ht="24.95" customHeight="1">
      <c r="C38" s="391" t="s">
        <v>80</v>
      </c>
      <c r="D38"/>
      <c r="E38" s="388">
        <v>363700</v>
      </c>
      <c r="F38" s="388"/>
      <c r="G38" s="388">
        <v>159454</v>
      </c>
      <c r="H38" s="388"/>
      <c r="I38" s="388">
        <v>204246</v>
      </c>
      <c r="T38" s="406">
        <v>129473</v>
      </c>
    </row>
    <row r="39" spans="3:20" s="159" customFormat="1" ht="24.95" customHeight="1">
      <c r="C39" s="391" t="s">
        <v>86</v>
      </c>
      <c r="D39"/>
      <c r="E39" s="388">
        <v>1554576</v>
      </c>
      <c r="F39" s="388"/>
      <c r="G39" s="388">
        <v>804501</v>
      </c>
      <c r="H39" s="388"/>
      <c r="I39" s="388">
        <v>750071</v>
      </c>
      <c r="T39" s="406">
        <v>565026</v>
      </c>
    </row>
    <row r="40" spans="3:20" s="159" customFormat="1" ht="24.95" customHeight="1">
      <c r="C40" s="391" t="s">
        <v>89</v>
      </c>
      <c r="D40"/>
      <c r="E40" s="388">
        <v>926056</v>
      </c>
      <c r="F40" s="388"/>
      <c r="G40" s="388">
        <v>457419</v>
      </c>
      <c r="H40" s="388"/>
      <c r="I40" s="388">
        <v>468632</v>
      </c>
      <c r="T40" s="406">
        <v>360756</v>
      </c>
    </row>
    <row r="41" spans="3:20" s="159" customFormat="1" ht="24.95" customHeight="1">
      <c r="C41" s="391" t="s">
        <v>93</v>
      </c>
      <c r="D41"/>
      <c r="E41" s="388">
        <v>218305</v>
      </c>
      <c r="F41" s="388"/>
      <c r="G41" s="388">
        <v>100618</v>
      </c>
      <c r="H41" s="388"/>
      <c r="I41" s="388">
        <v>117687</v>
      </c>
      <c r="T41" s="406">
        <v>1542221</v>
      </c>
    </row>
    <row r="42" spans="3:20" s="159" customFormat="1" ht="24.95" customHeight="1">
      <c r="C42" s="391" t="s">
        <v>96</v>
      </c>
      <c r="D42"/>
      <c r="E42" s="388">
        <v>681989</v>
      </c>
      <c r="F42" s="388"/>
      <c r="G42" s="388">
        <v>344467</v>
      </c>
      <c r="H42" s="388"/>
      <c r="I42" s="388">
        <v>337519</v>
      </c>
      <c r="T42" s="406">
        <v>917315</v>
      </c>
    </row>
    <row r="43" spans="3:20" s="159" customFormat="1" ht="24.95" customHeight="1">
      <c r="C43" s="391" t="s">
        <v>99</v>
      </c>
      <c r="D43"/>
      <c r="E43" s="388">
        <v>1120811</v>
      </c>
      <c r="F43" s="388"/>
      <c r="G43" s="388">
        <v>569953</v>
      </c>
      <c r="H43" s="388"/>
      <c r="I43" s="388">
        <v>550846</v>
      </c>
      <c r="T43" s="406">
        <v>217095</v>
      </c>
    </row>
    <row r="44" spans="3:20" s="159" customFormat="1" ht="24.95" customHeight="1">
      <c r="C44" s="391" t="s">
        <v>100</v>
      </c>
      <c r="D44"/>
      <c r="E44" s="388">
        <v>232224</v>
      </c>
      <c r="F44" s="388"/>
      <c r="G44" s="388">
        <v>111669</v>
      </c>
      <c r="H44" s="388"/>
      <c r="I44" s="388">
        <v>120555</v>
      </c>
      <c r="T44" s="406">
        <v>679402</v>
      </c>
    </row>
    <row r="45" spans="3:20" s="159" customFormat="1" ht="24.95" customHeight="1">
      <c r="C45" s="391" t="s">
        <v>101</v>
      </c>
      <c r="D45"/>
      <c r="E45" s="388">
        <v>130339</v>
      </c>
      <c r="F45" s="388"/>
      <c r="G45" s="388">
        <v>62717</v>
      </c>
      <c r="H45" s="388"/>
      <c r="I45" s="388">
        <v>67622</v>
      </c>
      <c r="T45" s="406">
        <v>1105001</v>
      </c>
    </row>
    <row r="46" spans="3:20" s="159" customFormat="1" ht="24.95" customHeight="1">
      <c r="C46" s="391" t="s">
        <v>160</v>
      </c>
      <c r="D46"/>
      <c r="E46" s="388">
        <v>517415</v>
      </c>
      <c r="F46" s="388"/>
      <c r="G46" s="388">
        <v>252272</v>
      </c>
      <c r="H46" s="388"/>
      <c r="I46" s="388">
        <v>265142</v>
      </c>
      <c r="T46" s="406">
        <v>230177</v>
      </c>
    </row>
    <row r="47" spans="3:20" s="159" customFormat="1" ht="24.95" customHeight="1">
      <c r="C47" s="391" t="s">
        <v>156</v>
      </c>
      <c r="D47"/>
      <c r="E47" s="388">
        <v>65648</v>
      </c>
      <c r="F47" s="388"/>
      <c r="G47" s="388">
        <v>31598</v>
      </c>
      <c r="H47" s="388"/>
      <c r="I47" s="388">
        <v>34050</v>
      </c>
      <c r="T47" s="406">
        <v>129080</v>
      </c>
    </row>
    <row r="48" spans="3:20" s="159" customFormat="1" ht="24.95" customHeight="1">
      <c r="C48" s="391" t="s">
        <v>203</v>
      </c>
      <c r="D48"/>
      <c r="E48" s="388">
        <v>8506</v>
      </c>
      <c r="F48" s="388"/>
      <c r="G48" s="388">
        <v>4292</v>
      </c>
      <c r="H48" s="388"/>
      <c r="I48" s="388">
        <v>4214</v>
      </c>
      <c r="T48" s="406">
        <v>514162</v>
      </c>
    </row>
    <row r="49" spans="2:20" s="159" customFormat="1" ht="24.95" customHeight="1">
      <c r="C49" s="391" t="s">
        <v>204</v>
      </c>
      <c r="D49"/>
      <c r="E49" s="388">
        <v>8049</v>
      </c>
      <c r="F49" s="388"/>
      <c r="G49" s="388">
        <v>4033</v>
      </c>
      <c r="H49" s="388"/>
      <c r="I49" s="388">
        <v>4016</v>
      </c>
      <c r="K49" s="147"/>
      <c r="T49" s="406">
        <v>65074</v>
      </c>
    </row>
    <row r="50" spans="2:20" s="159" customFormat="1" ht="17.25" customHeight="1">
      <c r="B50" s="389"/>
      <c r="C50" s="389"/>
      <c r="D50"/>
      <c r="E50" s="388"/>
      <c r="F50" s="388"/>
      <c r="G50" s="388"/>
      <c r="H50" s="388"/>
      <c r="I50" s="388"/>
      <c r="T50" s="406">
        <v>8388</v>
      </c>
    </row>
    <row r="51" spans="2:20" s="147" customFormat="1" ht="18.600000000000001" customHeight="1">
      <c r="C51" s="393" t="s">
        <v>45</v>
      </c>
      <c r="E51" s="390">
        <f>$E$4</f>
        <v>9067267</v>
      </c>
      <c r="F51" s="424">
        <v>0.4922996311893304</v>
      </c>
      <c r="G51" s="390">
        <f>$G$4</f>
        <v>4469269</v>
      </c>
      <c r="H51" s="424">
        <v>0.50770502733165346</v>
      </c>
      <c r="I51" s="390">
        <f>$I$4</f>
        <v>4597957</v>
      </c>
      <c r="T51" s="406">
        <v>7802</v>
      </c>
    </row>
    <row r="52" spans="2:20">
      <c r="E52" s="33"/>
      <c r="F52" s="33"/>
      <c r="G52" s="33"/>
      <c r="H52" s="33"/>
      <c r="I52" s="33"/>
      <c r="T52" s="401">
        <f>SUM(T33:T51)</f>
        <v>8989652</v>
      </c>
    </row>
    <row r="55" spans="2:20" ht="18">
      <c r="B55" s="407" t="s">
        <v>208</v>
      </c>
    </row>
    <row r="56" spans="2:20" ht="18">
      <c r="B56" s="407" t="s">
        <v>209</v>
      </c>
    </row>
    <row r="79" spans="3:4">
      <c r="C79" s="392"/>
      <c r="D79"/>
    </row>
    <row r="80" spans="3:4">
      <c r="C80" s="391"/>
      <c r="D80"/>
    </row>
    <row r="81" spans="3:4">
      <c r="C81" s="391"/>
      <c r="D81"/>
    </row>
    <row r="82" spans="3:4">
      <c r="C82" s="391"/>
      <c r="D82"/>
    </row>
    <row r="83" spans="3:4">
      <c r="C83" s="391"/>
      <c r="D83"/>
    </row>
    <row r="84" spans="3:4">
      <c r="C84" s="391"/>
      <c r="D84"/>
    </row>
    <row r="85" spans="3:4">
      <c r="C85" s="391"/>
      <c r="D85"/>
    </row>
    <row r="86" spans="3:4">
      <c r="C86" s="391"/>
      <c r="D86"/>
    </row>
    <row r="87" spans="3:4">
      <c r="C87" s="391"/>
      <c r="D87"/>
    </row>
    <row r="88" spans="3:4">
      <c r="C88" s="391"/>
      <c r="D88"/>
    </row>
    <row r="89" spans="3:4">
      <c r="C89" s="391"/>
      <c r="D89"/>
    </row>
    <row r="90" spans="3:4">
      <c r="C90" s="391"/>
      <c r="D90"/>
    </row>
    <row r="91" spans="3:4">
      <c r="C91" s="391"/>
      <c r="D91"/>
    </row>
    <row r="92" spans="3:4">
      <c r="C92" s="391"/>
      <c r="D92"/>
    </row>
    <row r="93" spans="3:4">
      <c r="C93" s="391"/>
      <c r="D93"/>
    </row>
    <row r="94" spans="3:4">
      <c r="C94" s="391"/>
      <c r="D94"/>
    </row>
    <row r="95" spans="3:4">
      <c r="C95" s="391"/>
      <c r="D95"/>
    </row>
    <row r="96" spans="3:4">
      <c r="C96" s="391"/>
      <c r="D96"/>
    </row>
    <row r="97" spans="3:4">
      <c r="C97" s="391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E29" sqref="E29"/>
    </sheetView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28" t="s">
        <v>161</v>
      </c>
      <c r="C7" s="428"/>
      <c r="D7" s="428"/>
      <c r="E7" s="428"/>
      <c r="F7" s="428"/>
      <c r="G7" s="428"/>
      <c r="H7" s="428"/>
      <c r="I7" s="428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177</v>
      </c>
      <c r="C9" s="7"/>
      <c r="D9" s="23"/>
      <c r="E9" s="20"/>
      <c r="H9" s="22"/>
      <c r="I9" s="22"/>
    </row>
    <row r="10" spans="1:10" s="21" customFormat="1" ht="24" customHeight="1">
      <c r="B10" s="7" t="s">
        <v>170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1"/>
      <c r="B11" s="7" t="s">
        <v>176</v>
      </c>
      <c r="C11" s="242"/>
      <c r="D11" s="242"/>
      <c r="E11" s="242"/>
      <c r="F11" s="242"/>
      <c r="G11" s="242"/>
      <c r="H11" s="22"/>
      <c r="I11" s="22"/>
    </row>
    <row r="12" spans="1:10" s="21" customFormat="1" ht="24" customHeight="1">
      <c r="B12" s="7" t="s">
        <v>164</v>
      </c>
      <c r="C12" s="7"/>
      <c r="D12" s="7"/>
      <c r="E12" s="7"/>
      <c r="H12" s="22"/>
      <c r="I12" s="22"/>
    </row>
    <row r="13" spans="1:10" s="21" customFormat="1" ht="24" customHeight="1">
      <c r="B13" s="7" t="s">
        <v>163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165</v>
      </c>
      <c r="C14" s="7"/>
      <c r="D14" s="7"/>
      <c r="E14" s="7"/>
      <c r="H14" s="22"/>
      <c r="I14" s="22"/>
    </row>
    <row r="15" spans="1:10" s="21" customFormat="1" ht="24" customHeight="1">
      <c r="B15" s="7" t="s">
        <v>167</v>
      </c>
      <c r="C15" s="7"/>
      <c r="D15" s="7"/>
      <c r="E15" s="7"/>
      <c r="H15" s="22"/>
      <c r="I15" s="22"/>
    </row>
    <row r="16" spans="1:10" s="21" customFormat="1" ht="24" customHeight="1">
      <c r="B16" s="7" t="s">
        <v>166</v>
      </c>
      <c r="C16" s="7"/>
      <c r="D16" s="7"/>
      <c r="E16" s="7"/>
      <c r="H16" s="22"/>
      <c r="I16" s="22"/>
    </row>
    <row r="17" spans="2:9" s="21" customFormat="1" ht="24" customHeight="1">
      <c r="B17" s="7" t="s">
        <v>168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169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171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172</v>
      </c>
      <c r="C20" s="7"/>
      <c r="D20" s="7"/>
      <c r="E20" s="7"/>
      <c r="H20" s="22"/>
      <c r="I20" s="22"/>
    </row>
    <row r="21" spans="2:9" ht="20.100000000000001" customHeight="1">
      <c r="B21" s="7" t="s">
        <v>187</v>
      </c>
      <c r="C21" s="7"/>
      <c r="D21" s="7"/>
      <c r="E21" s="7"/>
      <c r="F21" s="7"/>
      <c r="G21" s="7"/>
    </row>
    <row r="22" spans="2:9" ht="20.100000000000001" customHeight="1">
      <c r="B22" s="242" t="s">
        <v>197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Y29" sqref="Y29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215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173</v>
      </c>
    </row>
    <row r="2" spans="2:40" ht="39.950000000000003" customHeight="1">
      <c r="B2" s="26" t="s">
        <v>133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134</v>
      </c>
      <c r="C3" s="30"/>
      <c r="D3" s="30"/>
      <c r="E3" s="30"/>
      <c r="F3" s="30"/>
      <c r="G3" s="30"/>
      <c r="H3" s="30"/>
      <c r="I3" s="30"/>
      <c r="J3" s="30"/>
      <c r="K3" s="30"/>
      <c r="L3" s="347"/>
      <c r="M3" s="30"/>
      <c r="N3" s="347"/>
      <c r="O3" s="30"/>
      <c r="P3" s="30"/>
      <c r="Q3" s="30"/>
      <c r="R3" s="347"/>
      <c r="S3" s="30"/>
      <c r="T3" s="347"/>
      <c r="U3" s="30"/>
    </row>
    <row r="4" spans="2:40" ht="27.95" customHeight="1">
      <c r="B4" s="437" t="s">
        <v>135</v>
      </c>
      <c r="C4" s="437"/>
      <c r="D4" s="338"/>
      <c r="E4" s="432" t="s">
        <v>136</v>
      </c>
      <c r="F4" s="432"/>
      <c r="G4" s="432"/>
      <c r="H4" s="432"/>
      <c r="I4" s="432"/>
      <c r="J4" s="338"/>
      <c r="K4" s="432" t="s">
        <v>49</v>
      </c>
      <c r="L4" s="432"/>
      <c r="M4" s="432"/>
      <c r="N4" s="432"/>
      <c r="O4" s="432"/>
      <c r="P4" s="338"/>
      <c r="Q4" s="432" t="s">
        <v>50</v>
      </c>
      <c r="R4" s="432"/>
      <c r="S4" s="432"/>
      <c r="T4" s="432"/>
      <c r="U4" s="432"/>
    </row>
    <row r="5" spans="2:40" ht="4.5" customHeight="1">
      <c r="B5" s="244"/>
      <c r="C5" s="244"/>
      <c r="D5" s="243"/>
      <c r="E5" s="244"/>
      <c r="F5" s="339"/>
      <c r="G5" s="339"/>
      <c r="H5" s="339"/>
      <c r="I5" s="339"/>
      <c r="J5" s="244"/>
      <c r="K5" s="244"/>
      <c r="L5" s="339"/>
      <c r="M5" s="339"/>
      <c r="N5" s="339"/>
      <c r="O5" s="339"/>
      <c r="P5" s="244"/>
      <c r="Q5" s="244"/>
      <c r="R5" s="339"/>
      <c r="S5" s="339"/>
      <c r="T5" s="339"/>
      <c r="U5" s="339"/>
    </row>
    <row r="6" spans="2:40" ht="27.95" customHeight="1">
      <c r="B6" s="340" t="s">
        <v>137</v>
      </c>
      <c r="C6" s="341"/>
      <c r="D6" s="209"/>
      <c r="E6" s="342" t="s">
        <v>7</v>
      </c>
      <c r="F6" s="343"/>
      <c r="G6" s="342" t="s">
        <v>138</v>
      </c>
      <c r="H6" s="343"/>
      <c r="I6" s="342" t="s">
        <v>139</v>
      </c>
      <c r="J6" s="344"/>
      <c r="K6" s="342" t="s">
        <v>7</v>
      </c>
      <c r="L6" s="343"/>
      <c r="M6" s="342" t="s">
        <v>138</v>
      </c>
      <c r="N6" s="343"/>
      <c r="O6" s="342" t="s">
        <v>139</v>
      </c>
      <c r="P6" s="344"/>
      <c r="Q6" s="342" t="s">
        <v>7</v>
      </c>
      <c r="R6" s="343"/>
      <c r="S6" s="342" t="s">
        <v>138</v>
      </c>
      <c r="T6" s="343"/>
      <c r="U6" s="342" t="s">
        <v>139</v>
      </c>
    </row>
    <row r="7" spans="2:40" ht="9.9499999999999993" customHeight="1">
      <c r="L7" s="345"/>
      <c r="N7" s="345"/>
      <c r="R7" s="345"/>
      <c r="T7" s="345"/>
    </row>
    <row r="8" spans="2:40" ht="18.95" customHeight="1">
      <c r="B8" s="29" t="s">
        <v>140</v>
      </c>
      <c r="C8" s="31"/>
      <c r="D8" s="32"/>
      <c r="E8" s="33">
        <v>722590</v>
      </c>
      <c r="F8" s="33"/>
      <c r="G8" s="33">
        <v>825375.49999000027</v>
      </c>
      <c r="H8" s="33"/>
      <c r="I8" s="34">
        <v>1142.2459485877196</v>
      </c>
      <c r="J8" s="32"/>
      <c r="K8" s="33">
        <v>4624711</v>
      </c>
      <c r="L8" s="35"/>
      <c r="M8" s="33">
        <v>7075874.3398299981</v>
      </c>
      <c r="N8" s="35"/>
      <c r="O8" s="34">
        <v>1530.0143814024266</v>
      </c>
      <c r="P8" s="32"/>
      <c r="Q8" s="33">
        <v>1742905</v>
      </c>
      <c r="R8" s="35"/>
      <c r="S8" s="33">
        <v>1575106.3387999996</v>
      </c>
      <c r="T8" s="35"/>
      <c r="U8" s="34">
        <v>903.72472326374611</v>
      </c>
      <c r="V8" s="34"/>
      <c r="W8" s="34"/>
      <c r="X8" s="227"/>
      <c r="Y8" s="227"/>
      <c r="Z8" s="227"/>
      <c r="AA8" s="227"/>
      <c r="AB8" s="228"/>
      <c r="AC8" s="227"/>
      <c r="AD8" s="227"/>
      <c r="AE8" s="227"/>
      <c r="AF8" s="227"/>
      <c r="AG8" s="227"/>
      <c r="AH8" s="228"/>
      <c r="AI8" s="227"/>
      <c r="AJ8" s="227"/>
      <c r="AK8" s="227"/>
      <c r="AL8" s="227"/>
      <c r="AM8" s="227"/>
      <c r="AN8" s="228"/>
    </row>
    <row r="9" spans="2:40" ht="27.95" customHeight="1">
      <c r="B9" s="29" t="s">
        <v>141</v>
      </c>
      <c r="C9" s="31"/>
      <c r="D9" s="32"/>
      <c r="E9" s="33">
        <v>113125</v>
      </c>
      <c r="F9" s="33"/>
      <c r="G9" s="33">
        <v>96424.342399999994</v>
      </c>
      <c r="H9" s="33"/>
      <c r="I9" s="34">
        <v>852.36987756906069</v>
      </c>
      <c r="J9" s="32"/>
      <c r="K9" s="33">
        <v>1327678</v>
      </c>
      <c r="L9" s="35"/>
      <c r="M9" s="33">
        <v>1212059.8628300009</v>
      </c>
      <c r="N9" s="35"/>
      <c r="O9" s="34">
        <v>912.91703472528798</v>
      </c>
      <c r="P9" s="32"/>
      <c r="Q9" s="33">
        <v>465758</v>
      </c>
      <c r="R9" s="35"/>
      <c r="S9" s="33">
        <v>285202.40752999997</v>
      </c>
      <c r="T9" s="35"/>
      <c r="U9" s="34">
        <v>612.34033023587347</v>
      </c>
      <c r="V9" s="34"/>
      <c r="W9" s="34"/>
      <c r="X9" s="227"/>
      <c r="Y9" s="227"/>
      <c r="Z9" s="227"/>
      <c r="AA9" s="227"/>
      <c r="AB9" s="228"/>
      <c r="AC9" s="227"/>
      <c r="AD9" s="227"/>
      <c r="AE9" s="227"/>
      <c r="AF9" s="227"/>
      <c r="AG9" s="227"/>
      <c r="AH9" s="228"/>
      <c r="AI9" s="227"/>
      <c r="AJ9" s="227"/>
      <c r="AK9" s="227"/>
      <c r="AL9" s="227"/>
      <c r="AM9" s="227"/>
      <c r="AN9" s="228"/>
    </row>
    <row r="10" spans="2:40" ht="27.95" customHeight="1">
      <c r="B10" s="29" t="s">
        <v>142</v>
      </c>
      <c r="C10" s="31"/>
      <c r="D10" s="32"/>
      <c r="E10" s="33">
        <v>6644</v>
      </c>
      <c r="F10" s="33"/>
      <c r="G10" s="33">
        <v>7521.4213200000004</v>
      </c>
      <c r="H10" s="33"/>
      <c r="I10" s="34">
        <v>1132.062209512342</v>
      </c>
      <c r="J10" s="32"/>
      <c r="K10" s="33">
        <v>65540</v>
      </c>
      <c r="L10" s="35"/>
      <c r="M10" s="33">
        <v>99672.401650000029</v>
      </c>
      <c r="N10" s="35"/>
      <c r="O10" s="34">
        <v>1520.787330637779</v>
      </c>
      <c r="P10" s="32"/>
      <c r="Q10" s="33">
        <v>40484</v>
      </c>
      <c r="R10" s="35"/>
      <c r="S10" s="33">
        <v>33953.440439999991</v>
      </c>
      <c r="T10" s="35"/>
      <c r="U10" s="34">
        <v>838.68788756051754</v>
      </c>
      <c r="V10" s="34"/>
      <c r="W10" s="34"/>
      <c r="X10" s="227"/>
      <c r="Y10" s="227"/>
      <c r="Z10" s="227"/>
      <c r="AA10" s="227"/>
      <c r="AB10" s="228"/>
      <c r="AC10" s="227"/>
      <c r="AD10" s="227"/>
      <c r="AE10" s="227"/>
      <c r="AF10" s="227"/>
      <c r="AG10" s="227"/>
      <c r="AH10" s="228"/>
      <c r="AI10" s="227"/>
      <c r="AJ10" s="227"/>
      <c r="AK10" s="227"/>
      <c r="AL10" s="227"/>
      <c r="AM10" s="227"/>
      <c r="AN10" s="228"/>
    </row>
    <row r="11" spans="2:40" ht="27.95" customHeight="1">
      <c r="B11" s="29" t="s">
        <v>143</v>
      </c>
      <c r="C11" s="31"/>
      <c r="D11" s="32"/>
      <c r="E11" s="33">
        <v>1961</v>
      </c>
      <c r="F11" s="33"/>
      <c r="G11" s="33">
        <v>3644.0406499999995</v>
      </c>
      <c r="H11" s="33"/>
      <c r="I11" s="34">
        <v>1858.2563233044361</v>
      </c>
      <c r="J11" s="32"/>
      <c r="K11" s="33">
        <v>35052</v>
      </c>
      <c r="L11" s="35"/>
      <c r="M11" s="33">
        <v>93589.930959999998</v>
      </c>
      <c r="N11" s="35"/>
      <c r="O11" s="34">
        <v>2670.031124044277</v>
      </c>
      <c r="P11" s="32"/>
      <c r="Q11" s="33">
        <v>20301</v>
      </c>
      <c r="R11" s="35"/>
      <c r="S11" s="33">
        <v>25484.899850000009</v>
      </c>
      <c r="T11" s="35"/>
      <c r="U11" s="34">
        <v>1255.3519457169602</v>
      </c>
      <c r="V11" s="34"/>
      <c r="W11" s="34"/>
      <c r="X11" s="227"/>
      <c r="Y11" s="227"/>
      <c r="Z11" s="227"/>
      <c r="AA11" s="227"/>
      <c r="AB11" s="228"/>
      <c r="AC11" s="227"/>
      <c r="AD11" s="227"/>
      <c r="AE11" s="227"/>
      <c r="AF11" s="227"/>
      <c r="AG11" s="227"/>
      <c r="AH11" s="228"/>
      <c r="AI11" s="227"/>
      <c r="AJ11" s="227"/>
      <c r="AK11" s="227"/>
      <c r="AL11" s="227"/>
      <c r="AM11" s="227"/>
      <c r="AN11" s="228"/>
    </row>
    <row r="12" spans="2:40" ht="27.95" customHeight="1">
      <c r="B12" s="29" t="s">
        <v>144</v>
      </c>
      <c r="C12" s="31"/>
      <c r="D12" s="32"/>
      <c r="E12" s="33">
        <v>85209</v>
      </c>
      <c r="F12" s="33"/>
      <c r="G12" s="33">
        <v>109592.27743</v>
      </c>
      <c r="H12" s="33"/>
      <c r="I12" s="34">
        <v>1286.1584742222067</v>
      </c>
      <c r="J12" s="32"/>
      <c r="K12" s="33">
        <v>54870</v>
      </c>
      <c r="L12" s="35"/>
      <c r="M12" s="33">
        <v>78980.317400000116</v>
      </c>
      <c r="N12" s="35"/>
      <c r="O12" s="34">
        <v>1439.4080080189558</v>
      </c>
      <c r="P12" s="32"/>
      <c r="Q12" s="33">
        <v>51174</v>
      </c>
      <c r="R12" s="35"/>
      <c r="S12" s="33">
        <v>52787.883910000011</v>
      </c>
      <c r="T12" s="35"/>
      <c r="U12" s="34">
        <v>1031.5371850939932</v>
      </c>
      <c r="V12" s="34"/>
      <c r="W12" s="34"/>
      <c r="X12" s="227"/>
      <c r="Y12" s="227"/>
      <c r="Z12" s="227"/>
      <c r="AA12" s="227"/>
      <c r="AB12" s="228"/>
      <c r="AC12" s="227"/>
      <c r="AD12" s="227"/>
      <c r="AE12" s="227"/>
      <c r="AF12" s="227"/>
      <c r="AG12" s="227"/>
      <c r="AH12" s="228"/>
      <c r="AI12" s="227"/>
      <c r="AJ12" s="227"/>
      <c r="AK12" s="227"/>
      <c r="AL12" s="227"/>
      <c r="AM12" s="227"/>
      <c r="AN12" s="228"/>
    </row>
    <row r="13" spans="2:40" ht="27.95" customHeight="1">
      <c r="B13" s="29" t="s">
        <v>145</v>
      </c>
      <c r="C13" s="31"/>
      <c r="D13" s="32"/>
      <c r="E13" s="33">
        <v>11662</v>
      </c>
      <c r="F13" s="33"/>
      <c r="G13" s="33">
        <v>14504.962800000003</v>
      </c>
      <c r="H13" s="33"/>
      <c r="I13" s="34">
        <v>1243.7800377293777</v>
      </c>
      <c r="J13" s="32"/>
      <c r="K13" s="33">
        <v>10442</v>
      </c>
      <c r="L13" s="35"/>
      <c r="M13" s="33">
        <v>19537.337620000009</v>
      </c>
      <c r="N13" s="35"/>
      <c r="O13" s="34">
        <v>1871.0340566941206</v>
      </c>
      <c r="P13" s="32"/>
      <c r="Q13" s="33">
        <v>9477</v>
      </c>
      <c r="R13" s="35"/>
      <c r="S13" s="33">
        <v>12919.30615</v>
      </c>
      <c r="T13" s="35"/>
      <c r="U13" s="34">
        <v>1363.2274084625938</v>
      </c>
      <c r="V13" s="34"/>
      <c r="W13" s="34"/>
      <c r="X13" s="227"/>
      <c r="Y13" s="227"/>
      <c r="Z13" s="227"/>
      <c r="AA13" s="227"/>
      <c r="AB13" s="228"/>
      <c r="AC13" s="227"/>
      <c r="AD13" s="227"/>
      <c r="AE13" s="227"/>
      <c r="AF13" s="227"/>
      <c r="AG13" s="227"/>
      <c r="AH13" s="228"/>
      <c r="AI13" s="227"/>
      <c r="AJ13" s="227"/>
      <c r="AK13" s="227"/>
      <c r="AL13" s="227"/>
      <c r="AM13" s="227"/>
      <c r="AN13" s="228"/>
    </row>
    <row r="14" spans="2:40" ht="27.95" customHeight="1">
      <c r="B14" s="29" t="s">
        <v>146</v>
      </c>
      <c r="C14" s="31"/>
      <c r="D14" s="32"/>
      <c r="E14" s="33">
        <v>3720</v>
      </c>
      <c r="F14" s="33"/>
      <c r="G14" s="33">
        <v>1745.2251100000005</v>
      </c>
      <c r="H14" s="33"/>
      <c r="I14" s="34">
        <v>469.14653494623673</v>
      </c>
      <c r="J14" s="32"/>
      <c r="K14" s="33">
        <v>210260</v>
      </c>
      <c r="L14" s="35"/>
      <c r="M14" s="33">
        <v>95404.134489999997</v>
      </c>
      <c r="N14" s="35"/>
      <c r="O14" s="34">
        <v>453.74362451250829</v>
      </c>
      <c r="P14" s="32"/>
      <c r="Q14" s="33">
        <v>19059</v>
      </c>
      <c r="R14" s="35"/>
      <c r="S14" s="33">
        <v>8989.9220399999995</v>
      </c>
      <c r="T14" s="35"/>
      <c r="U14" s="34">
        <v>471.68907287895479</v>
      </c>
      <c r="V14" s="34"/>
      <c r="W14" s="34"/>
      <c r="X14" s="227"/>
      <c r="Y14" s="227"/>
      <c r="Z14" s="227"/>
      <c r="AA14" s="227"/>
      <c r="AB14" s="228"/>
      <c r="AC14" s="227"/>
      <c r="AD14" s="227"/>
      <c r="AE14" s="227"/>
      <c r="AF14" s="227"/>
      <c r="AG14" s="227"/>
      <c r="AH14" s="228"/>
      <c r="AI14" s="227"/>
      <c r="AJ14" s="227"/>
      <c r="AK14" s="227"/>
      <c r="AL14" s="227"/>
      <c r="AM14" s="227"/>
      <c r="AN14" s="228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7"/>
      <c r="Y15" s="227"/>
      <c r="Z15" s="227"/>
      <c r="AA15" s="227"/>
      <c r="AB15" s="228"/>
      <c r="AC15" s="227"/>
      <c r="AD15" s="227"/>
      <c r="AE15" s="227"/>
      <c r="AF15" s="227"/>
      <c r="AG15" s="227"/>
      <c r="AH15" s="228"/>
      <c r="AI15" s="227"/>
      <c r="AJ15" s="227"/>
      <c r="AK15" s="227"/>
      <c r="AL15" s="227"/>
      <c r="AM15" s="227"/>
      <c r="AN15" s="228"/>
    </row>
    <row r="16" spans="2:40" ht="19.5" customHeight="1">
      <c r="B16" s="276" t="s">
        <v>147</v>
      </c>
      <c r="C16" s="272"/>
      <c r="D16" s="273"/>
      <c r="E16" s="272">
        <v>944911</v>
      </c>
      <c r="F16" s="272"/>
      <c r="G16" s="272">
        <v>1058807.7696999996</v>
      </c>
      <c r="H16" s="272"/>
      <c r="I16" s="274">
        <v>1120.5370343873651</v>
      </c>
      <c r="J16" s="273"/>
      <c r="K16" s="272">
        <v>6328553</v>
      </c>
      <c r="L16" s="275"/>
      <c r="M16" s="272">
        <v>8675118.3247799985</v>
      </c>
      <c r="N16" s="275"/>
      <c r="O16" s="274">
        <v>1370.7901829659954</v>
      </c>
      <c r="P16" s="273"/>
      <c r="Q16" s="272">
        <v>2349158</v>
      </c>
      <c r="R16" s="275"/>
      <c r="S16" s="272">
        <v>1994444.1987200005</v>
      </c>
      <c r="T16" s="275"/>
      <c r="U16" s="274">
        <v>849.00385530475194</v>
      </c>
      <c r="X16" s="229"/>
      <c r="Y16" s="229"/>
      <c r="Z16" s="229"/>
      <c r="AA16" s="229"/>
      <c r="AB16" s="230"/>
      <c r="AC16" s="229"/>
      <c r="AD16" s="229"/>
      <c r="AE16" s="229"/>
      <c r="AF16" s="229"/>
      <c r="AG16" s="229"/>
      <c r="AH16" s="230"/>
      <c r="AI16" s="229"/>
      <c r="AJ16" s="229"/>
      <c r="AK16" s="229"/>
      <c r="AL16" s="229"/>
      <c r="AM16" s="229"/>
      <c r="AN16" s="230"/>
    </row>
    <row r="17" spans="2:23" ht="13.9" customHeight="1">
      <c r="B17" s="26"/>
      <c r="C17" s="27"/>
      <c r="D17" s="27"/>
      <c r="E17" s="373"/>
      <c r="F17" s="373"/>
      <c r="G17" s="373"/>
      <c r="H17" s="373"/>
      <c r="I17" s="373"/>
      <c r="J17" s="373"/>
      <c r="K17" s="373"/>
      <c r="L17" s="374"/>
      <c r="M17" s="373"/>
      <c r="N17" s="374"/>
      <c r="O17" s="373"/>
      <c r="P17" s="373"/>
      <c r="Q17" s="373"/>
      <c r="R17" s="374"/>
      <c r="S17" s="373"/>
      <c r="T17" s="374"/>
      <c r="U17" s="373"/>
    </row>
    <row r="18" spans="2:23" ht="50.25" customHeight="1">
      <c r="B18" s="438"/>
      <c r="C18" s="438"/>
      <c r="D18" s="30"/>
      <c r="O18" s="29" t="s">
        <v>128</v>
      </c>
      <c r="Q18" s="29" t="s">
        <v>128</v>
      </c>
      <c r="S18" s="29" t="s">
        <v>128</v>
      </c>
      <c r="U18" s="29" t="s">
        <v>128</v>
      </c>
    </row>
    <row r="19" spans="2:23" ht="9.9499999999999993" customHeight="1">
      <c r="B19" s="438"/>
      <c r="C19" s="438"/>
      <c r="D19" s="30"/>
    </row>
    <row r="20" spans="2:23" ht="27.95" customHeight="1">
      <c r="B20" s="437" t="s">
        <v>135</v>
      </c>
      <c r="C20" s="437"/>
      <c r="D20" s="338"/>
      <c r="E20" s="432" t="s">
        <v>107</v>
      </c>
      <c r="F20" s="432"/>
      <c r="G20" s="432"/>
      <c r="H20" s="432"/>
      <c r="I20" s="432"/>
      <c r="J20" s="375"/>
      <c r="K20" s="432" t="s">
        <v>108</v>
      </c>
      <c r="L20" s="432"/>
      <c r="M20" s="432"/>
      <c r="N20" s="432"/>
      <c r="O20" s="432"/>
      <c r="P20" s="375"/>
      <c r="Q20" s="432" t="s">
        <v>148</v>
      </c>
      <c r="R20" s="432"/>
      <c r="S20" s="432"/>
      <c r="T20" s="432"/>
      <c r="U20" s="432"/>
    </row>
    <row r="21" spans="2:23" ht="4.5" customHeight="1">
      <c r="B21" s="244"/>
      <c r="C21" s="244"/>
      <c r="D21" s="243"/>
      <c r="E21" s="244"/>
      <c r="F21" s="339"/>
      <c r="G21" s="339"/>
      <c r="H21" s="339"/>
      <c r="I21" s="339"/>
      <c r="J21" s="244"/>
      <c r="K21" s="244"/>
      <c r="L21" s="339"/>
      <c r="M21" s="339"/>
      <c r="N21" s="339"/>
      <c r="O21" s="339"/>
      <c r="P21" s="244"/>
      <c r="Q21" s="244"/>
      <c r="R21" s="339"/>
      <c r="S21" s="339"/>
      <c r="T21" s="339"/>
      <c r="U21" s="339"/>
    </row>
    <row r="22" spans="2:23" ht="27.95" customHeight="1">
      <c r="B22" s="340" t="s">
        <v>137</v>
      </c>
      <c r="C22" s="341"/>
      <c r="D22" s="209"/>
      <c r="E22" s="342" t="s">
        <v>7</v>
      </c>
      <c r="F22" s="343"/>
      <c r="G22" s="342" t="s">
        <v>138</v>
      </c>
      <c r="H22" s="343"/>
      <c r="I22" s="342" t="s">
        <v>139</v>
      </c>
      <c r="J22" s="344"/>
      <c r="K22" s="342" t="s">
        <v>7</v>
      </c>
      <c r="L22" s="343"/>
      <c r="M22" s="342" t="s">
        <v>138</v>
      </c>
      <c r="N22" s="343"/>
      <c r="O22" s="342" t="s">
        <v>139</v>
      </c>
      <c r="P22" s="344"/>
      <c r="Q22" s="342" t="s">
        <v>7</v>
      </c>
      <c r="R22" s="343"/>
      <c r="S22" s="342" t="s">
        <v>138</v>
      </c>
      <c r="T22" s="343"/>
      <c r="U22" s="342" t="s">
        <v>139</v>
      </c>
    </row>
    <row r="23" spans="2:23" ht="9.9499999999999993" customHeight="1">
      <c r="B23" s="429"/>
      <c r="C23" s="429"/>
      <c r="L23" s="345"/>
      <c r="N23" s="345"/>
      <c r="R23" s="346"/>
      <c r="T23" s="346"/>
    </row>
    <row r="24" spans="2:23" ht="19.5" customHeight="1">
      <c r="B24" s="29" t="s">
        <v>140</v>
      </c>
      <c r="C24" s="31"/>
      <c r="D24" s="32"/>
      <c r="E24" s="33">
        <v>259036</v>
      </c>
      <c r="F24" s="33"/>
      <c r="G24" s="33">
        <v>127150.7629399999</v>
      </c>
      <c r="H24" s="33"/>
      <c r="I24" s="34">
        <v>490.8613588072696</v>
      </c>
      <c r="J24" s="32"/>
      <c r="K24" s="33">
        <v>32235</v>
      </c>
      <c r="L24" s="35"/>
      <c r="M24" s="33">
        <v>23402.582639999993</v>
      </c>
      <c r="N24" s="35"/>
      <c r="O24" s="34">
        <v>725.99915123313144</v>
      </c>
      <c r="P24" s="32"/>
      <c r="Q24" s="33">
        <v>7381477</v>
      </c>
      <c r="R24" s="35"/>
      <c r="S24" s="33">
        <v>9626909.5241999757</v>
      </c>
      <c r="T24" s="35"/>
      <c r="U24" s="34">
        <v>1304.1982687475659</v>
      </c>
      <c r="W24" s="37"/>
    </row>
    <row r="25" spans="2:23" ht="27.95" customHeight="1">
      <c r="B25" s="29" t="s">
        <v>141</v>
      </c>
      <c r="C25" s="31"/>
      <c r="D25" s="32"/>
      <c r="E25" s="33">
        <v>63016</v>
      </c>
      <c r="F25" s="33"/>
      <c r="G25" s="33">
        <v>24783.423820000011</v>
      </c>
      <c r="H25" s="33"/>
      <c r="I25" s="34">
        <v>393.28779706741165</v>
      </c>
      <c r="J25" s="32"/>
      <c r="K25" s="33">
        <v>9885</v>
      </c>
      <c r="L25" s="35"/>
      <c r="M25" s="33">
        <v>5323.8131800000037</v>
      </c>
      <c r="N25" s="35"/>
      <c r="O25" s="34">
        <v>538.57492969145198</v>
      </c>
      <c r="P25" s="32"/>
      <c r="Q25" s="33">
        <v>1979462</v>
      </c>
      <c r="R25" s="35"/>
      <c r="S25" s="33">
        <v>1623793.8497600029</v>
      </c>
      <c r="T25" s="35"/>
      <c r="U25" s="34">
        <v>820.32079916664372</v>
      </c>
      <c r="W25" s="37"/>
    </row>
    <row r="26" spans="2:23" ht="27.95" customHeight="1">
      <c r="B26" s="29" t="s">
        <v>142</v>
      </c>
      <c r="C26" s="31"/>
      <c r="D26" s="32"/>
      <c r="E26" s="33">
        <v>4815</v>
      </c>
      <c r="F26" s="33"/>
      <c r="G26" s="33">
        <v>2778.3592299999996</v>
      </c>
      <c r="H26" s="33"/>
      <c r="I26" s="34">
        <v>577.02164693665623</v>
      </c>
      <c r="J26" s="32"/>
      <c r="K26" s="33">
        <v>1244</v>
      </c>
      <c r="L26" s="35"/>
      <c r="M26" s="33">
        <v>919.29604999999981</v>
      </c>
      <c r="N26" s="35"/>
      <c r="O26" s="34">
        <v>738.98396302250785</v>
      </c>
      <c r="P26" s="32"/>
      <c r="Q26" s="33">
        <v>118727</v>
      </c>
      <c r="R26" s="35"/>
      <c r="S26" s="33">
        <v>144844.91868999999</v>
      </c>
      <c r="T26" s="35"/>
      <c r="U26" s="34">
        <v>1219.9829751446596</v>
      </c>
      <c r="W26" s="37"/>
    </row>
    <row r="27" spans="2:23" ht="27.95" customHeight="1">
      <c r="B27" s="29" t="s">
        <v>143</v>
      </c>
      <c r="C27" s="31"/>
      <c r="D27" s="32"/>
      <c r="E27" s="33">
        <v>1883</v>
      </c>
      <c r="F27" s="33"/>
      <c r="G27" s="33">
        <v>1628.1062600000005</v>
      </c>
      <c r="H27" s="33"/>
      <c r="I27" s="34">
        <v>864.63423260754143</v>
      </c>
      <c r="J27" s="32"/>
      <c r="K27" s="33">
        <v>651</v>
      </c>
      <c r="L27" s="35"/>
      <c r="M27" s="33">
        <v>747.82682000000011</v>
      </c>
      <c r="N27" s="35"/>
      <c r="O27" s="34">
        <v>1148.7355145929341</v>
      </c>
      <c r="P27" s="32"/>
      <c r="Q27" s="33">
        <v>59848</v>
      </c>
      <c r="R27" s="35"/>
      <c r="S27" s="33">
        <v>125094.80454000003</v>
      </c>
      <c r="T27" s="35"/>
      <c r="U27" s="34">
        <v>2090.2086041304642</v>
      </c>
      <c r="W27" s="37"/>
    </row>
    <row r="28" spans="2:23" ht="27.95" customHeight="1">
      <c r="B28" s="29" t="s">
        <v>144</v>
      </c>
      <c r="C28" s="31"/>
      <c r="D28" s="32"/>
      <c r="E28" s="33">
        <v>10530</v>
      </c>
      <c r="F28" s="33"/>
      <c r="G28" s="33">
        <v>5122.7780400000029</v>
      </c>
      <c r="H28" s="33"/>
      <c r="I28" s="34">
        <v>486.4936410256413</v>
      </c>
      <c r="J28" s="32"/>
      <c r="K28" s="33">
        <v>479</v>
      </c>
      <c r="L28" s="35"/>
      <c r="M28" s="33">
        <v>508.74192999999997</v>
      </c>
      <c r="N28" s="35"/>
      <c r="O28" s="34">
        <v>1062.0917118997911</v>
      </c>
      <c r="P28" s="32"/>
      <c r="Q28" s="33">
        <v>202262</v>
      </c>
      <c r="R28" s="35"/>
      <c r="S28" s="33">
        <v>246991.99870999996</v>
      </c>
      <c r="T28" s="35"/>
      <c r="U28" s="34">
        <v>1221.1488006150437</v>
      </c>
      <c r="W28" s="37"/>
    </row>
    <row r="29" spans="2:23" ht="27.95" customHeight="1">
      <c r="B29" s="29" t="s">
        <v>145</v>
      </c>
      <c r="C29" s="31"/>
      <c r="D29" s="32"/>
      <c r="E29" s="33">
        <v>1035</v>
      </c>
      <c r="F29" s="33"/>
      <c r="G29" s="33">
        <v>925.73998999999981</v>
      </c>
      <c r="H29" s="33"/>
      <c r="I29" s="34">
        <v>894.43477294685965</v>
      </c>
      <c r="J29" s="32"/>
      <c r="K29" s="33">
        <v>198</v>
      </c>
      <c r="L29" s="35"/>
      <c r="M29" s="33">
        <v>274.37753000000004</v>
      </c>
      <c r="N29" s="35"/>
      <c r="O29" s="34">
        <v>1385.7451010101011</v>
      </c>
      <c r="P29" s="32"/>
      <c r="Q29" s="33">
        <v>32814</v>
      </c>
      <c r="R29" s="35"/>
      <c r="S29" s="33">
        <v>48161.724089999974</v>
      </c>
      <c r="T29" s="35"/>
      <c r="U29" s="34">
        <v>1467.7187813128535</v>
      </c>
      <c r="W29" s="37"/>
    </row>
    <row r="30" spans="2:23" ht="27.95" customHeight="1">
      <c r="B30" s="29" t="s">
        <v>146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233039</v>
      </c>
      <c r="R30" s="35"/>
      <c r="S30" s="33">
        <v>106139.28163999999</v>
      </c>
      <c r="T30" s="35"/>
      <c r="U30" s="34">
        <v>455.45716227755861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6" t="s">
        <v>147</v>
      </c>
      <c r="C32" s="272"/>
      <c r="D32" s="273"/>
      <c r="E32" s="272">
        <v>340315</v>
      </c>
      <c r="F32" s="272"/>
      <c r="G32" s="272">
        <v>162389.17027999996</v>
      </c>
      <c r="H32" s="272"/>
      <c r="I32" s="274">
        <v>477.17311984484957</v>
      </c>
      <c r="J32" s="273"/>
      <c r="K32" s="272">
        <v>44692</v>
      </c>
      <c r="L32" s="275"/>
      <c r="M32" s="272">
        <v>31176.638150000006</v>
      </c>
      <c r="N32" s="275"/>
      <c r="O32" s="274">
        <v>697.58878882126567</v>
      </c>
      <c r="P32" s="273"/>
      <c r="Q32" s="272">
        <v>10007629</v>
      </c>
      <c r="R32" s="275"/>
      <c r="S32" s="272">
        <v>11921936.101629999</v>
      </c>
      <c r="T32" s="275"/>
      <c r="U32" s="274">
        <v>1191.2847790050969</v>
      </c>
      <c r="W32" s="37"/>
    </row>
    <row r="33" spans="2:40" ht="9.9499999999999993" customHeight="1">
      <c r="B33" s="430"/>
      <c r="C33" s="430"/>
      <c r="D33" s="32"/>
      <c r="J33" s="32"/>
      <c r="P33" s="32"/>
    </row>
    <row r="34" spans="2:40" ht="50.1" customHeight="1">
      <c r="B34" s="430"/>
      <c r="C34" s="430"/>
      <c r="D34" s="32"/>
      <c r="E34" s="29" t="s">
        <v>128</v>
      </c>
      <c r="G34" s="29" t="s">
        <v>128</v>
      </c>
      <c r="I34" s="29" t="s">
        <v>128</v>
      </c>
      <c r="J34" s="31"/>
      <c r="K34" s="29" t="s">
        <v>128</v>
      </c>
      <c r="M34" s="29" t="s">
        <v>128</v>
      </c>
      <c r="O34" s="29" t="s">
        <v>128</v>
      </c>
      <c r="Q34" s="29" t="s">
        <v>128</v>
      </c>
      <c r="S34" s="29" t="s">
        <v>128</v>
      </c>
      <c r="U34" s="29" t="s">
        <v>128</v>
      </c>
    </row>
    <row r="35" spans="2:40" ht="68.099999999999994" customHeight="1">
      <c r="B35" s="26" t="s">
        <v>149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216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1"/>
      <c r="C37" s="431"/>
      <c r="D37" s="30"/>
      <c r="E37" s="30"/>
      <c r="F37" s="30"/>
      <c r="G37" s="30"/>
      <c r="H37" s="30"/>
      <c r="I37" s="30"/>
      <c r="J37" s="30"/>
      <c r="K37" s="30"/>
      <c r="L37" s="347"/>
      <c r="M37" s="30"/>
      <c r="N37" s="347"/>
      <c r="O37" s="30"/>
      <c r="P37" s="30"/>
      <c r="Q37" s="30"/>
      <c r="R37" s="347"/>
      <c r="S37" s="30"/>
      <c r="T37" s="347"/>
      <c r="U37" s="30"/>
    </row>
    <row r="38" spans="2:40" ht="27.95" customHeight="1">
      <c r="B38" s="432" t="s">
        <v>151</v>
      </c>
      <c r="C38" s="433"/>
      <c r="D38" s="348"/>
      <c r="E38" s="432" t="s">
        <v>150</v>
      </c>
      <c r="F38" s="434"/>
      <c r="G38" s="434"/>
      <c r="H38" s="434"/>
      <c r="I38" s="434"/>
      <c r="J38" s="348"/>
      <c r="K38" s="432" t="s">
        <v>147</v>
      </c>
      <c r="L38" s="434"/>
      <c r="M38" s="434"/>
      <c r="N38" s="434"/>
      <c r="O38" s="434"/>
      <c r="P38" s="348"/>
      <c r="Q38" s="435" t="s">
        <v>174</v>
      </c>
      <c r="R38" s="436"/>
      <c r="S38" s="436"/>
      <c r="T38" s="436"/>
      <c r="U38" s="436"/>
      <c r="X38" s="227"/>
      <c r="Y38" s="232"/>
      <c r="Z38" s="227"/>
      <c r="AA38" s="231"/>
      <c r="AB38" s="228"/>
      <c r="AC38" s="231"/>
      <c r="AD38" s="227"/>
      <c r="AE38" s="232"/>
      <c r="AF38" s="227"/>
      <c r="AG38" s="231"/>
      <c r="AH38" s="228"/>
      <c r="AI38" s="231"/>
      <c r="AJ38" s="228"/>
      <c r="AK38" s="228"/>
      <c r="AL38" s="228"/>
      <c r="AM38" s="228"/>
      <c r="AN38" s="228"/>
    </row>
    <row r="39" spans="2:40" ht="4.5" customHeight="1">
      <c r="B39" s="432"/>
      <c r="C39" s="433"/>
      <c r="D39" s="350"/>
      <c r="E39" s="339"/>
      <c r="F39" s="351"/>
      <c r="G39" s="351"/>
      <c r="H39" s="351"/>
      <c r="I39" s="351"/>
      <c r="J39" s="350"/>
      <c r="K39" s="339"/>
      <c r="L39" s="351"/>
      <c r="M39" s="351"/>
      <c r="N39" s="351"/>
      <c r="O39" s="351"/>
      <c r="P39" s="350"/>
      <c r="Q39" s="339"/>
      <c r="R39" s="351"/>
      <c r="S39" s="351"/>
      <c r="T39" s="351"/>
      <c r="U39" s="351"/>
      <c r="X39" s="227"/>
      <c r="Y39" s="232"/>
      <c r="Z39" s="227"/>
      <c r="AA39" s="231"/>
      <c r="AB39" s="228"/>
      <c r="AC39" s="231"/>
      <c r="AD39" s="227"/>
      <c r="AE39" s="232"/>
      <c r="AF39" s="227"/>
      <c r="AG39" s="231"/>
      <c r="AH39" s="228"/>
      <c r="AI39" s="231"/>
      <c r="AJ39" s="228"/>
      <c r="AK39" s="228"/>
      <c r="AL39" s="228"/>
      <c r="AM39" s="228"/>
      <c r="AN39" s="228"/>
    </row>
    <row r="40" spans="2:40" ht="27.95" customHeight="1">
      <c r="B40" s="433" t="s">
        <v>151</v>
      </c>
      <c r="C40" s="433"/>
      <c r="D40" s="209"/>
      <c r="E40" s="342" t="s">
        <v>7</v>
      </c>
      <c r="F40" s="349"/>
      <c r="G40" s="342"/>
      <c r="H40" s="349"/>
      <c r="I40" s="342" t="s">
        <v>139</v>
      </c>
      <c r="J40" s="344"/>
      <c r="K40" s="342" t="s">
        <v>7</v>
      </c>
      <c r="L40" s="343"/>
      <c r="M40" s="342"/>
      <c r="N40" s="343"/>
      <c r="O40" s="342" t="s">
        <v>139</v>
      </c>
      <c r="P40" s="344"/>
      <c r="Q40" s="342" t="s">
        <v>7</v>
      </c>
      <c r="R40" s="343"/>
      <c r="S40" s="342"/>
      <c r="T40" s="343"/>
      <c r="U40" s="342" t="s">
        <v>139</v>
      </c>
      <c r="X40" s="227"/>
      <c r="Y40" s="232"/>
      <c r="Z40" s="227"/>
      <c r="AA40" s="231"/>
      <c r="AB40" s="228"/>
      <c r="AC40" s="231"/>
      <c r="AD40" s="227"/>
      <c r="AE40" s="232"/>
      <c r="AF40" s="227"/>
      <c r="AG40" s="231"/>
      <c r="AH40" s="228"/>
      <c r="AI40" s="231"/>
      <c r="AJ40" s="228"/>
      <c r="AK40" s="228"/>
      <c r="AL40" s="228"/>
      <c r="AM40" s="228"/>
      <c r="AN40" s="228"/>
    </row>
    <row r="41" spans="2:40" ht="9.9499999999999993" customHeight="1">
      <c r="B41" s="429"/>
      <c r="C41" s="429"/>
      <c r="X41" s="227"/>
      <c r="Y41" s="232"/>
      <c r="Z41" s="227"/>
      <c r="AA41" s="231"/>
      <c r="AB41" s="228"/>
      <c r="AC41" s="231"/>
      <c r="AD41" s="227"/>
      <c r="AE41" s="232"/>
      <c r="AF41" s="227"/>
      <c r="AG41" s="231"/>
      <c r="AH41" s="228"/>
      <c r="AI41" s="231"/>
      <c r="AJ41" s="228"/>
      <c r="AK41" s="228"/>
      <c r="AL41" s="228"/>
      <c r="AM41" s="228"/>
      <c r="AN41" s="228"/>
    </row>
    <row r="42" spans="2:40" ht="18" customHeight="1">
      <c r="B42" s="29" t="s">
        <v>48</v>
      </c>
      <c r="E42" s="33">
        <v>4413</v>
      </c>
      <c r="F42" s="425"/>
      <c r="G42" s="33"/>
      <c r="I42" s="34">
        <v>1088.0091661001591</v>
      </c>
      <c r="K42" s="33">
        <v>5521</v>
      </c>
      <c r="L42" s="33"/>
      <c r="M42" s="33"/>
      <c r="O42" s="34">
        <v>1063.989976453541</v>
      </c>
      <c r="Q42" s="34">
        <v>79.931171889150519</v>
      </c>
      <c r="R42" s="34"/>
      <c r="S42" s="34"/>
      <c r="T42" s="34"/>
      <c r="U42" s="34">
        <v>102.25746390268434</v>
      </c>
    </row>
    <row r="43" spans="2:40" ht="9.9499999999999993" customHeight="1">
      <c r="E43" s="33"/>
      <c r="F43" s="425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26966</v>
      </c>
      <c r="F44" s="425"/>
      <c r="G44" s="33"/>
      <c r="I44" s="34">
        <v>1764.5359990358227</v>
      </c>
      <c r="K44" s="33">
        <v>33500</v>
      </c>
      <c r="L44" s="33"/>
      <c r="M44" s="33"/>
      <c r="O44" s="34">
        <v>1639.5737841791045</v>
      </c>
      <c r="Q44" s="34">
        <v>80.495522388059698</v>
      </c>
      <c r="R44" s="34"/>
      <c r="S44" s="34"/>
      <c r="T44" s="34"/>
      <c r="U44" s="34">
        <v>107.62162801470285</v>
      </c>
    </row>
    <row r="45" spans="2:40" ht="9.9499999999999993" customHeight="1">
      <c r="B45" s="430"/>
      <c r="C45" s="430"/>
      <c r="D45" s="352"/>
      <c r="E45" s="360"/>
      <c r="F45" s="360"/>
      <c r="G45" s="360"/>
      <c r="H45" s="360"/>
      <c r="I45" s="360"/>
      <c r="J45" s="352"/>
      <c r="K45" s="31"/>
      <c r="L45" s="361"/>
      <c r="M45" s="31"/>
      <c r="N45" s="361"/>
      <c r="O45" s="31"/>
      <c r="P45" s="352"/>
      <c r="R45" s="362"/>
      <c r="T45" s="362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W68" sqref="W68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39" t="s">
        <v>175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</row>
    <row r="2" spans="1:37" ht="18.95" customHeight="1">
      <c r="B2" s="441" t="s">
        <v>217</v>
      </c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T2" s="7" t="s">
        <v>173</v>
      </c>
      <c r="V2" s="225"/>
    </row>
    <row r="3" spans="1:37" ht="18.95" customHeight="1">
      <c r="B3" s="441" t="s">
        <v>186</v>
      </c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</row>
    <row r="4" spans="1:37" ht="14.25" customHeight="1">
      <c r="A4" s="277"/>
      <c r="B4" s="278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1:37" ht="14.25" customHeight="1">
      <c r="A5" s="277"/>
      <c r="B5" s="443" t="s">
        <v>0</v>
      </c>
      <c r="C5" s="444" t="s">
        <v>28</v>
      </c>
      <c r="D5" s="444"/>
      <c r="E5" s="444"/>
      <c r="F5" s="444"/>
      <c r="G5" s="444"/>
      <c r="H5" s="444"/>
      <c r="I5" s="444"/>
      <c r="J5" s="444"/>
      <c r="K5" s="444" t="s">
        <v>29</v>
      </c>
      <c r="L5" s="444"/>
      <c r="M5" s="444"/>
      <c r="N5" s="444"/>
      <c r="O5" s="444"/>
      <c r="P5" s="444"/>
      <c r="Q5" s="444"/>
      <c r="R5" s="444"/>
    </row>
    <row r="6" spans="1:37" ht="14.25" customHeight="1">
      <c r="A6" s="277"/>
      <c r="B6" s="443"/>
      <c r="C6" s="444" t="s">
        <v>3</v>
      </c>
      <c r="D6" s="444"/>
      <c r="E6" s="445" t="s">
        <v>4</v>
      </c>
      <c r="F6" s="445"/>
      <c r="G6" s="444" t="s">
        <v>5</v>
      </c>
      <c r="H6" s="444"/>
      <c r="I6" s="444" t="s">
        <v>6</v>
      </c>
      <c r="J6" s="444"/>
      <c r="K6" s="444" t="s">
        <v>3</v>
      </c>
      <c r="L6" s="444"/>
      <c r="M6" s="445" t="s">
        <v>4</v>
      </c>
      <c r="N6" s="445"/>
      <c r="O6" s="444" t="s">
        <v>5</v>
      </c>
      <c r="P6" s="444"/>
      <c r="Q6" s="444" t="s">
        <v>6</v>
      </c>
      <c r="R6" s="444"/>
    </row>
    <row r="7" spans="1:37" ht="14.25" customHeight="1">
      <c r="A7" s="277"/>
      <c r="B7" s="443"/>
      <c r="C7" s="279" t="s">
        <v>7</v>
      </c>
      <c r="D7" s="280" t="s">
        <v>8</v>
      </c>
      <c r="E7" s="281" t="s">
        <v>7</v>
      </c>
      <c r="F7" s="281" t="s">
        <v>8</v>
      </c>
      <c r="G7" s="279" t="s">
        <v>7</v>
      </c>
      <c r="H7" s="281" t="s">
        <v>8</v>
      </c>
      <c r="I7" s="279" t="s">
        <v>7</v>
      </c>
      <c r="J7" s="281" t="s">
        <v>8</v>
      </c>
      <c r="K7" s="279" t="s">
        <v>7</v>
      </c>
      <c r="L7" s="280" t="s">
        <v>8</v>
      </c>
      <c r="M7" s="281" t="s">
        <v>7</v>
      </c>
      <c r="N7" s="281" t="s">
        <v>8</v>
      </c>
      <c r="O7" s="279" t="s">
        <v>7</v>
      </c>
      <c r="P7" s="281" t="s">
        <v>8</v>
      </c>
      <c r="Q7" s="279" t="s">
        <v>7</v>
      </c>
      <c r="R7" s="281" t="s">
        <v>8</v>
      </c>
    </row>
    <row r="8" spans="1:37" ht="14.25" customHeight="1">
      <c r="A8" s="277"/>
      <c r="B8" s="282" t="s">
        <v>9</v>
      </c>
      <c r="C8" s="283">
        <v>0</v>
      </c>
      <c r="D8" s="284">
        <v>0</v>
      </c>
      <c r="E8" s="283">
        <v>0</v>
      </c>
      <c r="F8" s="284">
        <v>0</v>
      </c>
      <c r="G8" s="283">
        <v>0</v>
      </c>
      <c r="H8" s="284">
        <v>0</v>
      </c>
      <c r="I8" s="283">
        <v>0</v>
      </c>
      <c r="J8" s="284">
        <v>0</v>
      </c>
      <c r="K8" s="283">
        <v>0</v>
      </c>
      <c r="L8" s="284">
        <v>0</v>
      </c>
      <c r="M8" s="283">
        <v>0</v>
      </c>
      <c r="N8" s="284">
        <v>0</v>
      </c>
      <c r="O8" s="283">
        <v>0</v>
      </c>
      <c r="P8" s="284">
        <v>0</v>
      </c>
      <c r="Q8" s="283">
        <v>0</v>
      </c>
      <c r="R8" s="284">
        <v>0</v>
      </c>
      <c r="V8" s="233"/>
      <c r="W8" s="226"/>
      <c r="X8" s="233"/>
      <c r="Y8" s="226"/>
      <c r="Z8" s="233"/>
      <c r="AA8" s="226"/>
      <c r="AB8" s="233"/>
      <c r="AC8" s="226"/>
      <c r="AD8" s="233"/>
      <c r="AE8" s="226"/>
      <c r="AF8" s="233"/>
      <c r="AG8" s="226"/>
      <c r="AH8" s="233"/>
      <c r="AI8" s="226"/>
      <c r="AJ8" s="233"/>
      <c r="AK8" s="226"/>
    </row>
    <row r="9" spans="1:37" ht="14.25" customHeight="1">
      <c r="A9" s="277"/>
      <c r="B9" s="285" t="s">
        <v>10</v>
      </c>
      <c r="C9" s="283">
        <v>0</v>
      </c>
      <c r="D9" s="284">
        <v>0</v>
      </c>
      <c r="E9" s="283">
        <v>0</v>
      </c>
      <c r="F9" s="284">
        <v>0</v>
      </c>
      <c r="G9" s="283">
        <v>0</v>
      </c>
      <c r="H9" s="284">
        <v>0</v>
      </c>
      <c r="I9" s="283">
        <v>0</v>
      </c>
      <c r="J9" s="284">
        <v>0</v>
      </c>
      <c r="K9" s="283">
        <v>0</v>
      </c>
      <c r="L9" s="284">
        <v>0</v>
      </c>
      <c r="M9" s="283">
        <v>0</v>
      </c>
      <c r="N9" s="284">
        <v>0</v>
      </c>
      <c r="O9" s="283">
        <v>0</v>
      </c>
      <c r="P9" s="284">
        <v>0</v>
      </c>
      <c r="Q9" s="283">
        <v>0</v>
      </c>
      <c r="R9" s="284">
        <v>0</v>
      </c>
      <c r="V9" s="233"/>
      <c r="W9" s="226"/>
      <c r="X9" s="233"/>
      <c r="Y9" s="226"/>
      <c r="Z9" s="233"/>
      <c r="AA9" s="226"/>
      <c r="AB9" s="233"/>
      <c r="AC9" s="226"/>
      <c r="AD9" s="233"/>
      <c r="AE9" s="226"/>
      <c r="AF9" s="233"/>
      <c r="AG9" s="226"/>
      <c r="AH9" s="233"/>
      <c r="AI9" s="226"/>
      <c r="AJ9" s="233"/>
      <c r="AK9" s="226"/>
    </row>
    <row r="10" spans="1:37" ht="14.25" customHeight="1">
      <c r="A10" s="277"/>
      <c r="B10" s="282" t="s">
        <v>11</v>
      </c>
      <c r="C10" s="283">
        <v>0</v>
      </c>
      <c r="D10" s="284">
        <v>0</v>
      </c>
      <c r="E10" s="283">
        <v>0</v>
      </c>
      <c r="F10" s="284">
        <v>0</v>
      </c>
      <c r="G10" s="283">
        <v>0</v>
      </c>
      <c r="H10" s="284">
        <v>0</v>
      </c>
      <c r="I10" s="283">
        <v>0</v>
      </c>
      <c r="J10" s="284">
        <v>0</v>
      </c>
      <c r="K10" s="283">
        <v>0</v>
      </c>
      <c r="L10" s="284">
        <v>0</v>
      </c>
      <c r="M10" s="283">
        <v>0</v>
      </c>
      <c r="N10" s="284">
        <v>0</v>
      </c>
      <c r="O10" s="283">
        <v>0</v>
      </c>
      <c r="P10" s="284">
        <v>0</v>
      </c>
      <c r="Q10" s="283">
        <v>0</v>
      </c>
      <c r="R10" s="284">
        <v>0</v>
      </c>
      <c r="V10" s="233"/>
      <c r="W10" s="226"/>
      <c r="X10" s="233"/>
      <c r="Y10" s="226"/>
      <c r="Z10" s="233"/>
      <c r="AA10" s="226"/>
      <c r="AB10" s="233"/>
      <c r="AC10" s="226"/>
      <c r="AD10" s="233"/>
      <c r="AE10" s="226"/>
      <c r="AF10" s="233"/>
      <c r="AG10" s="226"/>
      <c r="AH10" s="233"/>
      <c r="AI10" s="226"/>
      <c r="AJ10" s="233"/>
      <c r="AK10" s="226"/>
    </row>
    <row r="11" spans="1:37" ht="14.25" customHeight="1">
      <c r="A11" s="277"/>
      <c r="B11" s="282" t="s">
        <v>12</v>
      </c>
      <c r="C11" s="283">
        <v>5</v>
      </c>
      <c r="D11" s="284">
        <v>770.79200000000003</v>
      </c>
      <c r="E11" s="283">
        <v>0</v>
      </c>
      <c r="F11" s="284">
        <v>0</v>
      </c>
      <c r="G11" s="283">
        <v>0</v>
      </c>
      <c r="H11" s="284">
        <v>0</v>
      </c>
      <c r="I11" s="283">
        <v>5</v>
      </c>
      <c r="J11" s="284">
        <v>770.79200000000003</v>
      </c>
      <c r="K11" s="283">
        <v>0</v>
      </c>
      <c r="L11" s="284">
        <v>0</v>
      </c>
      <c r="M11" s="283">
        <v>0</v>
      </c>
      <c r="N11" s="284">
        <v>0</v>
      </c>
      <c r="O11" s="283">
        <v>0</v>
      </c>
      <c r="P11" s="284">
        <v>0</v>
      </c>
      <c r="Q11" s="283">
        <v>0</v>
      </c>
      <c r="R11" s="284">
        <v>0</v>
      </c>
      <c r="V11" s="233"/>
      <c r="W11" s="226"/>
      <c r="X11" s="233"/>
      <c r="Y11" s="226"/>
      <c r="Z11" s="233"/>
      <c r="AA11" s="226"/>
      <c r="AB11" s="233"/>
      <c r="AC11" s="226"/>
      <c r="AD11" s="233"/>
      <c r="AE11" s="226"/>
      <c r="AF11" s="233"/>
      <c r="AG11" s="226"/>
      <c r="AH11" s="233"/>
      <c r="AI11" s="226"/>
      <c r="AJ11" s="233"/>
      <c r="AK11" s="226"/>
    </row>
    <row r="12" spans="1:37" ht="14.25" customHeight="1">
      <c r="A12" s="277"/>
      <c r="B12" s="282" t="s">
        <v>13</v>
      </c>
      <c r="C12" s="283">
        <v>283</v>
      </c>
      <c r="D12" s="284">
        <v>892.7685512367492</v>
      </c>
      <c r="E12" s="283">
        <v>130</v>
      </c>
      <c r="F12" s="284">
        <v>800.76200000000017</v>
      </c>
      <c r="G12" s="283">
        <v>0</v>
      </c>
      <c r="H12" s="284">
        <v>0</v>
      </c>
      <c r="I12" s="283">
        <v>413</v>
      </c>
      <c r="J12" s="284">
        <v>863.80765133171928</v>
      </c>
      <c r="K12" s="283">
        <v>0</v>
      </c>
      <c r="L12" s="284">
        <v>0</v>
      </c>
      <c r="M12" s="283">
        <v>0</v>
      </c>
      <c r="N12" s="284">
        <v>0</v>
      </c>
      <c r="O12" s="283">
        <v>0</v>
      </c>
      <c r="P12" s="284">
        <v>0</v>
      </c>
      <c r="Q12" s="283">
        <v>0</v>
      </c>
      <c r="R12" s="284">
        <v>0</v>
      </c>
      <c r="V12" s="233"/>
      <c r="W12" s="226"/>
      <c r="X12" s="233"/>
      <c r="Y12" s="226"/>
      <c r="Z12" s="233"/>
      <c r="AA12" s="226"/>
      <c r="AB12" s="233"/>
      <c r="AC12" s="226"/>
      <c r="AD12" s="233"/>
      <c r="AE12" s="226"/>
      <c r="AF12" s="233"/>
      <c r="AG12" s="226"/>
      <c r="AH12" s="233"/>
      <c r="AI12" s="226"/>
      <c r="AJ12" s="233"/>
      <c r="AK12" s="226"/>
    </row>
    <row r="13" spans="1:37" ht="14.25" customHeight="1">
      <c r="A13" s="277"/>
      <c r="B13" s="282" t="s">
        <v>14</v>
      </c>
      <c r="C13" s="283">
        <v>1518</v>
      </c>
      <c r="D13" s="284">
        <v>901.51965744400627</v>
      </c>
      <c r="E13" s="283">
        <v>777</v>
      </c>
      <c r="F13" s="284">
        <v>832.42383526383514</v>
      </c>
      <c r="G13" s="283">
        <v>0</v>
      </c>
      <c r="H13" s="284">
        <v>0</v>
      </c>
      <c r="I13" s="283">
        <v>2295</v>
      </c>
      <c r="J13" s="284">
        <v>878.12643137254975</v>
      </c>
      <c r="K13" s="283">
        <v>0</v>
      </c>
      <c r="L13" s="284">
        <v>0</v>
      </c>
      <c r="M13" s="283">
        <v>0</v>
      </c>
      <c r="N13" s="284">
        <v>0</v>
      </c>
      <c r="O13" s="283">
        <v>0</v>
      </c>
      <c r="P13" s="284">
        <v>0</v>
      </c>
      <c r="Q13" s="283">
        <v>0</v>
      </c>
      <c r="R13" s="284">
        <v>0</v>
      </c>
      <c r="V13" s="233"/>
      <c r="W13" s="226"/>
      <c r="X13" s="233"/>
      <c r="Y13" s="226"/>
      <c r="Z13" s="233"/>
      <c r="AA13" s="226"/>
      <c r="AB13" s="233"/>
      <c r="AC13" s="226"/>
      <c r="AD13" s="233"/>
      <c r="AE13" s="226"/>
      <c r="AF13" s="233"/>
      <c r="AG13" s="226"/>
      <c r="AH13" s="233"/>
      <c r="AI13" s="226"/>
      <c r="AJ13" s="233"/>
      <c r="AK13" s="226"/>
    </row>
    <row r="14" spans="1:37" ht="14.25" customHeight="1">
      <c r="A14" s="277"/>
      <c r="B14" s="282" t="s">
        <v>15</v>
      </c>
      <c r="C14" s="283">
        <v>6435</v>
      </c>
      <c r="D14" s="284">
        <v>914.203425019424</v>
      </c>
      <c r="E14" s="283">
        <v>3234</v>
      </c>
      <c r="F14" s="284">
        <v>849.69465058750586</v>
      </c>
      <c r="G14" s="283">
        <v>0</v>
      </c>
      <c r="H14" s="284">
        <v>0</v>
      </c>
      <c r="I14" s="283">
        <v>9669</v>
      </c>
      <c r="J14" s="284">
        <v>892.62711138690531</v>
      </c>
      <c r="K14" s="283">
        <v>0</v>
      </c>
      <c r="L14" s="284">
        <v>0</v>
      </c>
      <c r="M14" s="283">
        <v>0</v>
      </c>
      <c r="N14" s="284">
        <v>0</v>
      </c>
      <c r="O14" s="283">
        <v>0</v>
      </c>
      <c r="P14" s="284">
        <v>0</v>
      </c>
      <c r="Q14" s="283">
        <v>0</v>
      </c>
      <c r="R14" s="284">
        <v>0</v>
      </c>
      <c r="V14" s="233"/>
      <c r="W14" s="226"/>
      <c r="X14" s="233"/>
      <c r="Y14" s="226"/>
      <c r="Z14" s="233"/>
      <c r="AA14" s="226"/>
      <c r="AB14" s="233"/>
      <c r="AC14" s="226"/>
      <c r="AD14" s="233"/>
      <c r="AE14" s="226"/>
      <c r="AF14" s="233"/>
      <c r="AG14" s="226"/>
      <c r="AH14" s="233"/>
      <c r="AI14" s="226"/>
      <c r="AJ14" s="233"/>
      <c r="AK14" s="226"/>
    </row>
    <row r="15" spans="1:37" ht="14.25" customHeight="1">
      <c r="A15" s="277"/>
      <c r="B15" s="282" t="s">
        <v>16</v>
      </c>
      <c r="C15" s="283">
        <v>18343</v>
      </c>
      <c r="D15" s="284">
        <v>977.22058169328909</v>
      </c>
      <c r="E15" s="283">
        <v>10247</v>
      </c>
      <c r="F15" s="284">
        <v>910.62767834488113</v>
      </c>
      <c r="G15" s="283">
        <v>0</v>
      </c>
      <c r="H15" s="284">
        <v>0</v>
      </c>
      <c r="I15" s="283">
        <v>28590</v>
      </c>
      <c r="J15" s="284">
        <v>953.35288387548087</v>
      </c>
      <c r="K15" s="283">
        <v>0</v>
      </c>
      <c r="L15" s="284">
        <v>0</v>
      </c>
      <c r="M15" s="283">
        <v>0</v>
      </c>
      <c r="N15" s="284">
        <v>0</v>
      </c>
      <c r="O15" s="283">
        <v>0</v>
      </c>
      <c r="P15" s="284">
        <v>0</v>
      </c>
      <c r="Q15" s="283">
        <v>0</v>
      </c>
      <c r="R15" s="284">
        <v>0</v>
      </c>
      <c r="V15" s="233"/>
      <c r="W15" s="226"/>
      <c r="X15" s="233"/>
      <c r="Y15" s="226"/>
      <c r="Z15" s="233"/>
      <c r="AA15" s="226"/>
      <c r="AB15" s="233"/>
      <c r="AC15" s="226"/>
      <c r="AD15" s="233"/>
      <c r="AE15" s="226"/>
      <c r="AF15" s="233"/>
      <c r="AG15" s="226"/>
      <c r="AH15" s="233"/>
      <c r="AI15" s="226"/>
      <c r="AJ15" s="233"/>
      <c r="AK15" s="226"/>
    </row>
    <row r="16" spans="1:37" ht="14.25" customHeight="1">
      <c r="A16" s="277"/>
      <c r="B16" s="282" t="s">
        <v>17</v>
      </c>
      <c r="C16" s="283">
        <v>40989</v>
      </c>
      <c r="D16" s="284">
        <v>1032.4251550415956</v>
      </c>
      <c r="E16" s="283">
        <v>24460</v>
      </c>
      <c r="F16" s="284">
        <v>961.81098896157027</v>
      </c>
      <c r="G16" s="283">
        <v>0</v>
      </c>
      <c r="H16" s="284">
        <v>0</v>
      </c>
      <c r="I16" s="283">
        <v>65449</v>
      </c>
      <c r="J16" s="284">
        <v>1006.0347976286876</v>
      </c>
      <c r="K16" s="283">
        <v>0</v>
      </c>
      <c r="L16" s="284">
        <v>0</v>
      </c>
      <c r="M16" s="283">
        <v>0</v>
      </c>
      <c r="N16" s="284">
        <v>0</v>
      </c>
      <c r="O16" s="283">
        <v>0</v>
      </c>
      <c r="P16" s="284">
        <v>0</v>
      </c>
      <c r="Q16" s="283">
        <v>0</v>
      </c>
      <c r="R16" s="284">
        <v>0</v>
      </c>
      <c r="V16" s="233"/>
      <c r="W16" s="226"/>
      <c r="X16" s="233"/>
      <c r="Y16" s="226"/>
      <c r="Z16" s="233"/>
      <c r="AA16" s="226"/>
      <c r="AB16" s="233"/>
      <c r="AC16" s="226"/>
      <c r="AD16" s="233"/>
      <c r="AE16" s="226"/>
      <c r="AF16" s="233"/>
      <c r="AG16" s="226"/>
      <c r="AH16" s="233"/>
      <c r="AI16" s="226"/>
      <c r="AJ16" s="233"/>
      <c r="AK16" s="226"/>
    </row>
    <row r="17" spans="1:37" ht="14.25" customHeight="1">
      <c r="A17" s="277"/>
      <c r="B17" s="282" t="s">
        <v>18</v>
      </c>
      <c r="C17" s="283">
        <v>70437</v>
      </c>
      <c r="D17" s="284">
        <v>1061.8239531780168</v>
      </c>
      <c r="E17" s="283">
        <v>42127</v>
      </c>
      <c r="F17" s="284">
        <v>985.50329313741611</v>
      </c>
      <c r="G17" s="283">
        <v>0</v>
      </c>
      <c r="H17" s="284">
        <v>0</v>
      </c>
      <c r="I17" s="283">
        <v>112564</v>
      </c>
      <c r="J17" s="284">
        <v>1033.2609983653736</v>
      </c>
      <c r="K17" s="283">
        <v>46</v>
      </c>
      <c r="L17" s="284">
        <v>2541.2656521739123</v>
      </c>
      <c r="M17" s="283">
        <v>10</v>
      </c>
      <c r="N17" s="284">
        <v>2358.2249999999999</v>
      </c>
      <c r="O17" s="283">
        <v>0</v>
      </c>
      <c r="P17" s="284">
        <v>0</v>
      </c>
      <c r="Q17" s="283">
        <v>56</v>
      </c>
      <c r="R17" s="284">
        <v>2508.579821428571</v>
      </c>
      <c r="V17" s="233"/>
      <c r="W17" s="226"/>
      <c r="X17" s="233"/>
      <c r="Y17" s="226"/>
      <c r="Z17" s="233"/>
      <c r="AA17" s="226"/>
      <c r="AB17" s="233"/>
      <c r="AC17" s="226"/>
      <c r="AD17" s="233"/>
      <c r="AE17" s="226"/>
      <c r="AF17" s="233"/>
      <c r="AG17" s="226"/>
      <c r="AH17" s="233"/>
      <c r="AI17" s="226"/>
      <c r="AJ17" s="233"/>
      <c r="AK17" s="226"/>
    </row>
    <row r="18" spans="1:37" ht="14.25" customHeight="1">
      <c r="A18" s="277"/>
      <c r="B18" s="282" t="s">
        <v>19</v>
      </c>
      <c r="C18" s="283">
        <v>101840</v>
      </c>
      <c r="D18" s="284">
        <v>1071.370114296936</v>
      </c>
      <c r="E18" s="283">
        <v>60734</v>
      </c>
      <c r="F18" s="284">
        <v>964.88469621628803</v>
      </c>
      <c r="G18" s="283">
        <v>0</v>
      </c>
      <c r="H18" s="284">
        <v>0</v>
      </c>
      <c r="I18" s="283">
        <v>162574</v>
      </c>
      <c r="J18" s="284">
        <v>1031.5895504816267</v>
      </c>
      <c r="K18" s="283">
        <v>362</v>
      </c>
      <c r="L18" s="284">
        <v>2608.3649171270727</v>
      </c>
      <c r="M18" s="283">
        <v>110</v>
      </c>
      <c r="N18" s="284">
        <v>2365.0316363636362</v>
      </c>
      <c r="O18" s="283">
        <v>0</v>
      </c>
      <c r="P18" s="284">
        <v>0</v>
      </c>
      <c r="Q18" s="283">
        <v>472</v>
      </c>
      <c r="R18" s="284">
        <v>2551.6558898305093</v>
      </c>
      <c r="V18" s="233"/>
      <c r="W18" s="226"/>
      <c r="X18" s="233"/>
      <c r="Y18" s="226"/>
      <c r="Z18" s="233"/>
      <c r="AA18" s="226"/>
      <c r="AB18" s="233"/>
      <c r="AC18" s="226"/>
      <c r="AD18" s="233"/>
      <c r="AE18" s="226"/>
      <c r="AF18" s="233"/>
      <c r="AG18" s="226"/>
      <c r="AH18" s="233"/>
      <c r="AI18" s="226"/>
      <c r="AJ18" s="233"/>
      <c r="AK18" s="226"/>
    </row>
    <row r="19" spans="1:37" ht="14.25" customHeight="1">
      <c r="A19" s="277"/>
      <c r="B19" s="282" t="s">
        <v>20</v>
      </c>
      <c r="C19" s="283">
        <v>151093</v>
      </c>
      <c r="D19" s="284">
        <v>1216.2864826960854</v>
      </c>
      <c r="E19" s="283">
        <v>86742</v>
      </c>
      <c r="F19" s="284">
        <v>1045.8337802909766</v>
      </c>
      <c r="G19" s="283">
        <v>0</v>
      </c>
      <c r="H19" s="284">
        <v>0</v>
      </c>
      <c r="I19" s="283">
        <v>237835</v>
      </c>
      <c r="J19" s="284">
        <v>1154.1198196228459</v>
      </c>
      <c r="K19" s="283">
        <v>9575</v>
      </c>
      <c r="L19" s="284">
        <v>2677.3593806788485</v>
      </c>
      <c r="M19" s="283">
        <v>939</v>
      </c>
      <c r="N19" s="284">
        <v>2425.3148455804053</v>
      </c>
      <c r="O19" s="283">
        <v>0</v>
      </c>
      <c r="P19" s="284">
        <v>0</v>
      </c>
      <c r="Q19" s="283">
        <v>10514</v>
      </c>
      <c r="R19" s="284">
        <v>2654.8494112611734</v>
      </c>
      <c r="V19" s="233"/>
      <c r="W19" s="226"/>
      <c r="X19" s="233"/>
      <c r="Y19" s="226"/>
      <c r="Z19" s="233"/>
      <c r="AA19" s="226"/>
      <c r="AB19" s="233"/>
      <c r="AC19" s="226"/>
      <c r="AD19" s="233"/>
      <c r="AE19" s="226"/>
      <c r="AF19" s="233"/>
      <c r="AG19" s="226"/>
      <c r="AH19" s="233"/>
      <c r="AI19" s="226"/>
      <c r="AJ19" s="233"/>
      <c r="AK19" s="226"/>
    </row>
    <row r="20" spans="1:37" ht="14.25" customHeight="1">
      <c r="A20" s="277"/>
      <c r="B20" s="282" t="s">
        <v>21</v>
      </c>
      <c r="C20" s="283">
        <v>199199</v>
      </c>
      <c r="D20" s="284">
        <v>1304.4181051611708</v>
      </c>
      <c r="E20" s="283">
        <v>120356</v>
      </c>
      <c r="F20" s="284">
        <v>1095.6010570308081</v>
      </c>
      <c r="G20" s="283">
        <v>0</v>
      </c>
      <c r="H20" s="284">
        <v>0</v>
      </c>
      <c r="I20" s="283">
        <v>319555</v>
      </c>
      <c r="J20" s="284">
        <v>1225.7700331711287</v>
      </c>
      <c r="K20" s="283">
        <v>184926</v>
      </c>
      <c r="L20" s="284">
        <v>1969.554294907151</v>
      </c>
      <c r="M20" s="283">
        <v>77256</v>
      </c>
      <c r="N20" s="284">
        <v>1675.0373545096822</v>
      </c>
      <c r="O20" s="283">
        <v>0</v>
      </c>
      <c r="P20" s="284">
        <v>0</v>
      </c>
      <c r="Q20" s="283">
        <v>262182</v>
      </c>
      <c r="R20" s="284">
        <v>1882.7703023090821</v>
      </c>
      <c r="V20" s="233"/>
      <c r="W20" s="226"/>
      <c r="X20" s="233"/>
      <c r="Y20" s="226"/>
      <c r="Z20" s="233"/>
      <c r="AA20" s="226"/>
      <c r="AB20" s="233"/>
      <c r="AC20" s="226"/>
      <c r="AD20" s="233"/>
      <c r="AE20" s="226"/>
      <c r="AF20" s="233"/>
      <c r="AG20" s="226"/>
      <c r="AH20" s="233"/>
      <c r="AI20" s="226"/>
      <c r="AJ20" s="233"/>
      <c r="AK20" s="226"/>
    </row>
    <row r="21" spans="1:37" ht="14.25" customHeight="1">
      <c r="A21" s="277"/>
      <c r="B21" s="282" t="s">
        <v>22</v>
      </c>
      <c r="C21" s="283">
        <v>1343</v>
      </c>
      <c r="D21" s="284">
        <v>1301.8378406552495</v>
      </c>
      <c r="E21" s="283">
        <v>871</v>
      </c>
      <c r="F21" s="284">
        <v>1116.384730195178</v>
      </c>
      <c r="G21" s="283">
        <v>0</v>
      </c>
      <c r="H21" s="284">
        <v>0</v>
      </c>
      <c r="I21" s="283">
        <v>2214</v>
      </c>
      <c r="J21" s="284">
        <v>1228.8795483288168</v>
      </c>
      <c r="K21" s="283">
        <v>946431</v>
      </c>
      <c r="L21" s="284">
        <v>1662.1639064020487</v>
      </c>
      <c r="M21" s="283">
        <v>662921</v>
      </c>
      <c r="N21" s="284">
        <v>1349.2542337020532</v>
      </c>
      <c r="O21" s="283">
        <v>0</v>
      </c>
      <c r="P21" s="284">
        <v>0</v>
      </c>
      <c r="Q21" s="283">
        <v>1609352</v>
      </c>
      <c r="R21" s="284">
        <v>1533.2707909518838</v>
      </c>
      <c r="V21" s="233"/>
      <c r="W21" s="226"/>
      <c r="X21" s="233"/>
      <c r="Y21" s="226"/>
      <c r="Z21" s="233"/>
      <c r="AA21" s="226"/>
      <c r="AB21" s="233"/>
      <c r="AC21" s="226"/>
      <c r="AD21" s="233"/>
      <c r="AE21" s="226"/>
      <c r="AF21" s="233"/>
      <c r="AG21" s="226"/>
      <c r="AH21" s="233"/>
      <c r="AI21" s="226"/>
      <c r="AJ21" s="233"/>
      <c r="AK21" s="226"/>
    </row>
    <row r="22" spans="1:37" ht="14.25" customHeight="1">
      <c r="A22" s="277"/>
      <c r="B22" s="282" t="s">
        <v>23</v>
      </c>
      <c r="C22" s="283">
        <v>12</v>
      </c>
      <c r="D22" s="284">
        <v>883.98333333333346</v>
      </c>
      <c r="E22" s="283">
        <v>14</v>
      </c>
      <c r="F22" s="284">
        <v>698.83285714285705</v>
      </c>
      <c r="G22" s="283">
        <v>0</v>
      </c>
      <c r="H22" s="284">
        <v>0</v>
      </c>
      <c r="I22" s="283">
        <v>26</v>
      </c>
      <c r="J22" s="284">
        <v>784.28692307692302</v>
      </c>
      <c r="K22" s="283">
        <v>899159</v>
      </c>
      <c r="L22" s="284">
        <v>1653.8770217836877</v>
      </c>
      <c r="M22" s="283">
        <v>605677</v>
      </c>
      <c r="N22" s="284">
        <v>1172.1960266280562</v>
      </c>
      <c r="O22" s="283">
        <v>1</v>
      </c>
      <c r="P22" s="284">
        <v>1756.99</v>
      </c>
      <c r="Q22" s="283">
        <v>1504837</v>
      </c>
      <c r="R22" s="284">
        <v>1460.0068571147572</v>
      </c>
      <c r="V22" s="233"/>
      <c r="W22" s="226"/>
      <c r="X22" s="233"/>
      <c r="Y22" s="226"/>
      <c r="Z22" s="233"/>
      <c r="AA22" s="226"/>
      <c r="AB22" s="233"/>
      <c r="AC22" s="226"/>
      <c r="AD22" s="233"/>
      <c r="AE22" s="226"/>
      <c r="AF22" s="233"/>
      <c r="AG22" s="226"/>
      <c r="AH22" s="233"/>
      <c r="AI22" s="226"/>
      <c r="AJ22" s="233"/>
      <c r="AK22" s="226"/>
    </row>
    <row r="23" spans="1:37" ht="14.25" customHeight="1">
      <c r="A23" s="277"/>
      <c r="B23" s="282" t="s">
        <v>24</v>
      </c>
      <c r="C23" s="283">
        <v>23</v>
      </c>
      <c r="D23" s="284">
        <v>479.26956521739135</v>
      </c>
      <c r="E23" s="283">
        <v>88</v>
      </c>
      <c r="F23" s="284">
        <v>490.15715909090909</v>
      </c>
      <c r="G23" s="283">
        <v>0</v>
      </c>
      <c r="H23" s="284">
        <v>0</v>
      </c>
      <c r="I23" s="283">
        <v>111</v>
      </c>
      <c r="J23" s="284">
        <v>487.90117117117114</v>
      </c>
      <c r="K23" s="283">
        <v>750775</v>
      </c>
      <c r="L23" s="284">
        <v>1576.7764355765701</v>
      </c>
      <c r="M23" s="283">
        <v>484516</v>
      </c>
      <c r="N23" s="284">
        <v>952.40320845958217</v>
      </c>
      <c r="O23" s="283">
        <v>1</v>
      </c>
      <c r="P23" s="284">
        <v>743.3</v>
      </c>
      <c r="Q23" s="283">
        <v>1235292</v>
      </c>
      <c r="R23" s="284">
        <v>1331.8791546209336</v>
      </c>
      <c r="V23" s="233"/>
      <c r="W23" s="226"/>
      <c r="X23" s="233"/>
      <c r="Y23" s="226"/>
      <c r="Z23" s="233"/>
      <c r="AA23" s="226"/>
      <c r="AB23" s="233"/>
      <c r="AC23" s="226"/>
      <c r="AD23" s="233"/>
      <c r="AE23" s="226"/>
      <c r="AF23" s="233"/>
      <c r="AG23" s="226"/>
      <c r="AH23" s="233"/>
      <c r="AI23" s="226"/>
      <c r="AJ23" s="233"/>
      <c r="AK23" s="226"/>
    </row>
    <row r="24" spans="1:37" ht="14.25" customHeight="1">
      <c r="A24" s="277"/>
      <c r="B24" s="282" t="s">
        <v>25</v>
      </c>
      <c r="C24" s="283">
        <v>33</v>
      </c>
      <c r="D24" s="284">
        <v>439.61181818181825</v>
      </c>
      <c r="E24" s="283">
        <v>169</v>
      </c>
      <c r="F24" s="284">
        <v>462.23828402366911</v>
      </c>
      <c r="G24" s="283">
        <v>0</v>
      </c>
      <c r="H24" s="284">
        <v>0</v>
      </c>
      <c r="I24" s="283">
        <v>202</v>
      </c>
      <c r="J24" s="284">
        <v>458.54188118811919</v>
      </c>
      <c r="K24" s="283">
        <v>473317</v>
      </c>
      <c r="L24" s="284">
        <v>1414.5727376578518</v>
      </c>
      <c r="M24" s="283">
        <v>314392</v>
      </c>
      <c r="N24" s="284">
        <v>795.34253269803628</v>
      </c>
      <c r="O24" s="283">
        <v>3</v>
      </c>
      <c r="P24" s="284">
        <v>1160.5933333333332</v>
      </c>
      <c r="Q24" s="283">
        <v>787712</v>
      </c>
      <c r="R24" s="284">
        <v>1167.4243070944742</v>
      </c>
      <c r="V24" s="233"/>
      <c r="W24" s="226"/>
      <c r="X24" s="233"/>
      <c r="Y24" s="226"/>
      <c r="Z24" s="233"/>
      <c r="AA24" s="226"/>
      <c r="AB24" s="233"/>
      <c r="AC24" s="226"/>
      <c r="AD24" s="233"/>
      <c r="AE24" s="226"/>
      <c r="AF24" s="233"/>
      <c r="AG24" s="226"/>
      <c r="AH24" s="233"/>
      <c r="AI24" s="226"/>
      <c r="AJ24" s="233"/>
      <c r="AK24" s="226"/>
    </row>
    <row r="25" spans="1:37" ht="14.25" customHeight="1">
      <c r="A25" s="277"/>
      <c r="B25" s="282" t="s">
        <v>26</v>
      </c>
      <c r="C25" s="283">
        <v>105</v>
      </c>
      <c r="D25" s="284">
        <v>485.13923809523811</v>
      </c>
      <c r="E25" s="283">
        <v>3299</v>
      </c>
      <c r="F25" s="284">
        <v>469.06121551985757</v>
      </c>
      <c r="G25" s="283">
        <v>0</v>
      </c>
      <c r="H25" s="284">
        <v>0</v>
      </c>
      <c r="I25" s="283">
        <v>3404</v>
      </c>
      <c r="J25" s="284">
        <v>469.55715922444489</v>
      </c>
      <c r="K25" s="283">
        <v>508217</v>
      </c>
      <c r="L25" s="284">
        <v>1243.9927918979611</v>
      </c>
      <c r="M25" s="283">
        <v>409820</v>
      </c>
      <c r="N25" s="284">
        <v>708.47365162755068</v>
      </c>
      <c r="O25" s="283">
        <v>24</v>
      </c>
      <c r="P25" s="284">
        <v>793.1975000000001</v>
      </c>
      <c r="Q25" s="283">
        <v>918061</v>
      </c>
      <c r="R25" s="284">
        <v>1004.926680656306</v>
      </c>
      <c r="V25" s="233"/>
      <c r="W25" s="226"/>
      <c r="X25" s="233"/>
      <c r="Y25" s="226"/>
      <c r="Z25" s="233"/>
      <c r="AA25" s="226"/>
      <c r="AB25" s="233"/>
      <c r="AC25" s="226"/>
      <c r="AD25" s="233"/>
      <c r="AE25" s="226"/>
      <c r="AF25" s="233"/>
      <c r="AG25" s="226"/>
      <c r="AH25" s="233"/>
      <c r="AI25" s="226"/>
      <c r="AJ25" s="233"/>
      <c r="AK25" s="226"/>
    </row>
    <row r="26" spans="1:37" ht="14.25" customHeight="1">
      <c r="A26" s="277"/>
      <c r="B26" s="282" t="s">
        <v>5</v>
      </c>
      <c r="C26" s="283">
        <v>5</v>
      </c>
      <c r="D26" s="284">
        <v>1154.874</v>
      </c>
      <c r="E26" s="283">
        <v>0</v>
      </c>
      <c r="F26" s="284">
        <v>0</v>
      </c>
      <c r="G26" s="283">
        <v>0</v>
      </c>
      <c r="H26" s="284">
        <v>0</v>
      </c>
      <c r="I26" s="283">
        <v>5</v>
      </c>
      <c r="J26" s="284">
        <v>1154.874</v>
      </c>
      <c r="K26" s="283">
        <v>55</v>
      </c>
      <c r="L26" s="284">
        <v>2230.8563636363633</v>
      </c>
      <c r="M26" s="283">
        <v>20</v>
      </c>
      <c r="N26" s="284">
        <v>1332.4445000000001</v>
      </c>
      <c r="O26" s="283">
        <v>0</v>
      </c>
      <c r="P26" s="284">
        <v>0</v>
      </c>
      <c r="Q26" s="283">
        <v>75</v>
      </c>
      <c r="R26" s="284">
        <v>1991.2798666666665</v>
      </c>
      <c r="V26" s="233"/>
      <c r="W26" s="226"/>
      <c r="X26" s="233"/>
      <c r="Y26" s="226"/>
      <c r="Z26" s="233"/>
      <c r="AA26" s="226"/>
      <c r="AB26" s="233"/>
      <c r="AC26" s="226"/>
      <c r="AD26" s="233"/>
      <c r="AE26" s="226"/>
      <c r="AF26" s="233"/>
      <c r="AG26" s="226"/>
      <c r="AH26" s="233"/>
      <c r="AI26" s="226"/>
      <c r="AJ26" s="233"/>
      <c r="AK26" s="226"/>
    </row>
    <row r="27" spans="1:37" ht="14.25" customHeight="1">
      <c r="A27" s="277"/>
      <c r="B27" s="286" t="s">
        <v>6</v>
      </c>
      <c r="C27" s="287">
        <v>591663</v>
      </c>
      <c r="D27" s="288">
        <v>1178.2104803579059</v>
      </c>
      <c r="E27" s="287">
        <v>353248</v>
      </c>
      <c r="F27" s="288">
        <v>1023.9384858796082</v>
      </c>
      <c r="G27" s="287">
        <v>0</v>
      </c>
      <c r="H27" s="288">
        <v>0</v>
      </c>
      <c r="I27" s="287">
        <v>944911</v>
      </c>
      <c r="J27" s="288">
        <v>1120.5370343873651</v>
      </c>
      <c r="K27" s="287">
        <v>3772863</v>
      </c>
      <c r="L27" s="288">
        <v>1573.5602198569104</v>
      </c>
      <c r="M27" s="287">
        <v>2555661</v>
      </c>
      <c r="N27" s="288">
        <v>1071.4512504592772</v>
      </c>
      <c r="O27" s="287">
        <v>29</v>
      </c>
      <c r="P27" s="288">
        <v>862.71758620689661</v>
      </c>
      <c r="Q27" s="287">
        <v>6328553</v>
      </c>
      <c r="R27" s="288">
        <v>1370.7901829659968</v>
      </c>
      <c r="V27" s="224"/>
      <c r="W27" s="223"/>
      <c r="X27" s="224"/>
      <c r="Y27" s="223"/>
      <c r="Z27" s="224"/>
      <c r="AA27" s="223"/>
      <c r="AB27" s="224"/>
      <c r="AC27" s="223"/>
      <c r="AD27" s="224"/>
      <c r="AE27" s="223"/>
      <c r="AF27" s="224"/>
      <c r="AG27" s="223"/>
      <c r="AH27" s="224"/>
      <c r="AI27" s="223"/>
      <c r="AJ27" s="224"/>
      <c r="AK27" s="223"/>
    </row>
    <row r="28" spans="1:37" ht="14.25" customHeight="1">
      <c r="A28" s="277"/>
      <c r="B28" s="289" t="s">
        <v>27</v>
      </c>
      <c r="C28" s="283">
        <v>54.783097667909502</v>
      </c>
      <c r="D28" s="283" t="s">
        <v>227</v>
      </c>
      <c r="E28" s="283">
        <v>55.251644736842103</v>
      </c>
      <c r="F28" s="283" t="s">
        <v>227</v>
      </c>
      <c r="G28" s="283">
        <v>0</v>
      </c>
      <c r="H28" s="283">
        <v>0</v>
      </c>
      <c r="I28" s="283">
        <v>54.958261456695162</v>
      </c>
      <c r="J28" s="283" t="s">
        <v>227</v>
      </c>
      <c r="K28" s="283">
        <v>74.734344286801772</v>
      </c>
      <c r="L28" s="283" t="s">
        <v>227</v>
      </c>
      <c r="M28" s="283">
        <v>75.376231246877012</v>
      </c>
      <c r="N28" s="283" t="s">
        <v>227</v>
      </c>
      <c r="O28" s="283">
        <v>87.862068965517238</v>
      </c>
      <c r="P28" s="283" t="s">
        <v>227</v>
      </c>
      <c r="Q28" s="283">
        <v>74.993618844847049</v>
      </c>
      <c r="R28" s="283" t="s">
        <v>227</v>
      </c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</row>
    <row r="29" spans="1:37" ht="14.25" customHeight="1">
      <c r="A29" s="277"/>
      <c r="B29" s="278"/>
      <c r="C29" s="290"/>
      <c r="D29" s="291"/>
      <c r="E29" s="292"/>
      <c r="F29" s="292"/>
      <c r="G29" s="290"/>
      <c r="H29" s="292"/>
      <c r="I29" s="290"/>
      <c r="J29" s="292"/>
      <c r="K29" s="290"/>
      <c r="L29" s="291"/>
      <c r="M29" s="290"/>
      <c r="N29" s="291"/>
      <c r="O29" s="290"/>
      <c r="P29" s="291"/>
      <c r="Q29" s="290"/>
      <c r="R29" s="291"/>
    </row>
    <row r="30" spans="1:37" ht="14.25" customHeight="1">
      <c r="B30" s="443" t="s">
        <v>0</v>
      </c>
      <c r="C30" s="444" t="s">
        <v>30</v>
      </c>
      <c r="D30" s="444"/>
      <c r="E30" s="444"/>
      <c r="F30" s="444"/>
      <c r="G30" s="444"/>
      <c r="H30" s="444"/>
      <c r="I30" s="444"/>
      <c r="J30" s="444"/>
      <c r="K30" s="444" t="s">
        <v>31</v>
      </c>
      <c r="L30" s="444"/>
      <c r="M30" s="444"/>
      <c r="N30" s="444"/>
      <c r="O30" s="444"/>
      <c r="P30" s="444"/>
      <c r="Q30" s="444"/>
      <c r="R30" s="444"/>
    </row>
    <row r="31" spans="1:37" ht="14.25" customHeight="1">
      <c r="B31" s="443"/>
      <c r="C31" s="444" t="s">
        <v>3</v>
      </c>
      <c r="D31" s="444"/>
      <c r="E31" s="445" t="s">
        <v>4</v>
      </c>
      <c r="F31" s="445"/>
      <c r="G31" s="444" t="s">
        <v>5</v>
      </c>
      <c r="H31" s="444"/>
      <c r="I31" s="444" t="s">
        <v>6</v>
      </c>
      <c r="J31" s="444"/>
      <c r="K31" s="444" t="s">
        <v>3</v>
      </c>
      <c r="L31" s="444"/>
      <c r="M31" s="445" t="s">
        <v>4</v>
      </c>
      <c r="N31" s="445"/>
      <c r="O31" s="444" t="s">
        <v>5</v>
      </c>
      <c r="P31" s="444"/>
      <c r="Q31" s="444" t="s">
        <v>6</v>
      </c>
      <c r="R31" s="444"/>
    </row>
    <row r="32" spans="1:37" ht="14.25" customHeight="1">
      <c r="B32" s="443"/>
      <c r="C32" s="279" t="s">
        <v>7</v>
      </c>
      <c r="D32" s="280" t="s">
        <v>8</v>
      </c>
      <c r="E32" s="281" t="s">
        <v>7</v>
      </c>
      <c r="F32" s="281" t="s">
        <v>8</v>
      </c>
      <c r="G32" s="279" t="s">
        <v>7</v>
      </c>
      <c r="H32" s="281" t="s">
        <v>8</v>
      </c>
      <c r="I32" s="279" t="s">
        <v>7</v>
      </c>
      <c r="J32" s="281" t="s">
        <v>8</v>
      </c>
      <c r="K32" s="279" t="s">
        <v>7</v>
      </c>
      <c r="L32" s="280" t="s">
        <v>8</v>
      </c>
      <c r="M32" s="281" t="s">
        <v>7</v>
      </c>
      <c r="N32" s="281" t="s">
        <v>8</v>
      </c>
      <c r="O32" s="279" t="s">
        <v>7</v>
      </c>
      <c r="P32" s="281" t="s">
        <v>8</v>
      </c>
      <c r="Q32" s="279" t="s">
        <v>7</v>
      </c>
      <c r="R32" s="281" t="s">
        <v>8</v>
      </c>
    </row>
    <row r="33" spans="2:37" ht="14.25" customHeight="1">
      <c r="B33" s="282" t="s">
        <v>9</v>
      </c>
      <c r="C33" s="283">
        <v>0</v>
      </c>
      <c r="D33" s="284">
        <v>0</v>
      </c>
      <c r="E33" s="283">
        <v>0</v>
      </c>
      <c r="F33" s="284">
        <v>0</v>
      </c>
      <c r="G33" s="283">
        <v>0</v>
      </c>
      <c r="H33" s="284">
        <v>0</v>
      </c>
      <c r="I33" s="283">
        <v>0</v>
      </c>
      <c r="J33" s="284">
        <v>0</v>
      </c>
      <c r="K33" s="283">
        <v>1152</v>
      </c>
      <c r="L33" s="284">
        <v>346.31777777777808</v>
      </c>
      <c r="M33" s="283">
        <v>1174</v>
      </c>
      <c r="N33" s="284">
        <v>344.0988756388416</v>
      </c>
      <c r="O33" s="283">
        <v>0</v>
      </c>
      <c r="P33" s="284">
        <v>0</v>
      </c>
      <c r="Q33" s="283">
        <v>2326</v>
      </c>
      <c r="R33" s="284">
        <v>345.19783319002596</v>
      </c>
    </row>
    <row r="34" spans="2:37" ht="14.25" customHeight="1">
      <c r="B34" s="285" t="s">
        <v>10</v>
      </c>
      <c r="C34" s="283">
        <v>0</v>
      </c>
      <c r="D34" s="284">
        <v>0</v>
      </c>
      <c r="E34" s="283">
        <v>0</v>
      </c>
      <c r="F34" s="284">
        <v>0</v>
      </c>
      <c r="G34" s="283">
        <v>0</v>
      </c>
      <c r="H34" s="284">
        <v>0</v>
      </c>
      <c r="I34" s="283">
        <v>0</v>
      </c>
      <c r="J34" s="284">
        <v>0</v>
      </c>
      <c r="K34" s="283">
        <v>5719</v>
      </c>
      <c r="L34" s="284">
        <v>349.17700646966244</v>
      </c>
      <c r="M34" s="283">
        <v>5309</v>
      </c>
      <c r="N34" s="284">
        <v>349.83564513090965</v>
      </c>
      <c r="O34" s="283">
        <v>0</v>
      </c>
      <c r="P34" s="284">
        <v>0</v>
      </c>
      <c r="Q34" s="283">
        <v>11028</v>
      </c>
      <c r="R34" s="284">
        <v>349.49408233587224</v>
      </c>
    </row>
    <row r="35" spans="2:37" ht="14.25" customHeight="1">
      <c r="B35" s="282" t="s">
        <v>11</v>
      </c>
      <c r="C35" s="283">
        <v>0</v>
      </c>
      <c r="D35" s="284">
        <v>0</v>
      </c>
      <c r="E35" s="283">
        <v>0</v>
      </c>
      <c r="F35" s="284">
        <v>0</v>
      </c>
      <c r="G35" s="283">
        <v>0</v>
      </c>
      <c r="H35" s="284">
        <v>0</v>
      </c>
      <c r="I35" s="283">
        <v>0</v>
      </c>
      <c r="J35" s="284">
        <v>0</v>
      </c>
      <c r="K35" s="283">
        <v>15041</v>
      </c>
      <c r="L35" s="284">
        <v>351.43320723356169</v>
      </c>
      <c r="M35" s="283">
        <v>14414</v>
      </c>
      <c r="N35" s="284">
        <v>346.57950603579854</v>
      </c>
      <c r="O35" s="283">
        <v>0</v>
      </c>
      <c r="P35" s="284">
        <v>0</v>
      </c>
      <c r="Q35" s="283">
        <v>29455</v>
      </c>
      <c r="R35" s="284">
        <v>349.05801629604485</v>
      </c>
      <c r="V35" s="233"/>
      <c r="W35" s="226"/>
      <c r="X35" s="233"/>
      <c r="Y35" s="226"/>
      <c r="Z35" s="233"/>
      <c r="AA35" s="226"/>
      <c r="AB35" s="233"/>
      <c r="AC35" s="226"/>
      <c r="AD35" s="233"/>
      <c r="AE35" s="226"/>
      <c r="AF35" s="233"/>
      <c r="AG35" s="226"/>
      <c r="AH35" s="233"/>
      <c r="AI35" s="226"/>
      <c r="AJ35" s="233"/>
      <c r="AK35" s="226"/>
    </row>
    <row r="36" spans="2:37" ht="14.25" customHeight="1">
      <c r="B36" s="282" t="s">
        <v>12</v>
      </c>
      <c r="C36" s="283">
        <v>0</v>
      </c>
      <c r="D36" s="284">
        <v>0</v>
      </c>
      <c r="E36" s="283">
        <v>0</v>
      </c>
      <c r="F36" s="284">
        <v>0</v>
      </c>
      <c r="G36" s="283">
        <v>0</v>
      </c>
      <c r="H36" s="284">
        <v>0</v>
      </c>
      <c r="I36" s="283">
        <v>0</v>
      </c>
      <c r="J36" s="284">
        <v>0</v>
      </c>
      <c r="K36" s="283">
        <v>30476</v>
      </c>
      <c r="L36" s="284">
        <v>351.87031762698484</v>
      </c>
      <c r="M36" s="283">
        <v>29225</v>
      </c>
      <c r="N36" s="284">
        <v>350.13693173652678</v>
      </c>
      <c r="O36" s="283">
        <v>0</v>
      </c>
      <c r="P36" s="284">
        <v>0</v>
      </c>
      <c r="Q36" s="283">
        <v>59701</v>
      </c>
      <c r="R36" s="284">
        <v>351.02178573223205</v>
      </c>
      <c r="V36" s="233"/>
      <c r="W36" s="226"/>
      <c r="X36" s="233"/>
      <c r="Y36" s="226"/>
      <c r="Z36" s="233"/>
      <c r="AA36" s="226"/>
      <c r="AB36" s="233"/>
      <c r="AC36" s="226"/>
      <c r="AD36" s="233"/>
      <c r="AE36" s="226"/>
      <c r="AF36" s="233"/>
      <c r="AG36" s="226"/>
      <c r="AH36" s="233"/>
      <c r="AI36" s="226"/>
      <c r="AJ36" s="233"/>
      <c r="AK36" s="226"/>
    </row>
    <row r="37" spans="2:37" ht="14.25" customHeight="1">
      <c r="B37" s="282" t="s">
        <v>13</v>
      </c>
      <c r="C37" s="283">
        <v>1</v>
      </c>
      <c r="D37" s="284">
        <v>905.3</v>
      </c>
      <c r="E37" s="283">
        <v>26</v>
      </c>
      <c r="F37" s="284">
        <v>725.03384615384607</v>
      </c>
      <c r="G37" s="283">
        <v>0</v>
      </c>
      <c r="H37" s="284">
        <v>0</v>
      </c>
      <c r="I37" s="283">
        <v>27</v>
      </c>
      <c r="J37" s="284">
        <v>731.71037037037024</v>
      </c>
      <c r="K37" s="283">
        <v>45052</v>
      </c>
      <c r="L37" s="284">
        <v>358.80064325668081</v>
      </c>
      <c r="M37" s="283">
        <v>44401</v>
      </c>
      <c r="N37" s="284">
        <v>358.77143037319075</v>
      </c>
      <c r="O37" s="283">
        <v>1</v>
      </c>
      <c r="P37" s="284">
        <v>675.88</v>
      </c>
      <c r="Q37" s="283">
        <v>89454</v>
      </c>
      <c r="R37" s="284">
        <v>358.78968788427596</v>
      </c>
      <c r="V37" s="233"/>
      <c r="W37" s="226"/>
      <c r="X37" s="233"/>
      <c r="Y37" s="226"/>
      <c r="Z37" s="233"/>
      <c r="AA37" s="226"/>
      <c r="AB37" s="233"/>
      <c r="AC37" s="226"/>
      <c r="AD37" s="233"/>
      <c r="AE37" s="226"/>
      <c r="AF37" s="233"/>
      <c r="AG37" s="226"/>
      <c r="AH37" s="233"/>
      <c r="AI37" s="226"/>
      <c r="AJ37" s="233"/>
      <c r="AK37" s="226"/>
    </row>
    <row r="38" spans="2:37" ht="14.25" customHeight="1">
      <c r="B38" s="282" t="s">
        <v>14</v>
      </c>
      <c r="C38" s="283">
        <v>15</v>
      </c>
      <c r="D38" s="284">
        <v>878.75799999999992</v>
      </c>
      <c r="E38" s="283">
        <v>166</v>
      </c>
      <c r="F38" s="284">
        <v>827.96837349397561</v>
      </c>
      <c r="G38" s="283">
        <v>0</v>
      </c>
      <c r="H38" s="284">
        <v>0</v>
      </c>
      <c r="I38" s="283">
        <v>181</v>
      </c>
      <c r="J38" s="284">
        <v>832.17745856353554</v>
      </c>
      <c r="K38" s="283">
        <v>2144</v>
      </c>
      <c r="L38" s="284">
        <v>405.63710354477587</v>
      </c>
      <c r="M38" s="283">
        <v>1748</v>
      </c>
      <c r="N38" s="284">
        <v>397.89812929061782</v>
      </c>
      <c r="O38" s="283">
        <v>0</v>
      </c>
      <c r="P38" s="284">
        <v>0</v>
      </c>
      <c r="Q38" s="283">
        <v>3892</v>
      </c>
      <c r="R38" s="284">
        <v>402.16132579650548</v>
      </c>
      <c r="V38" s="233"/>
      <c r="W38" s="226"/>
      <c r="X38" s="233"/>
      <c r="Y38" s="226"/>
      <c r="Z38" s="233"/>
      <c r="AA38" s="226"/>
      <c r="AB38" s="233"/>
      <c r="AC38" s="226"/>
      <c r="AD38" s="233"/>
      <c r="AE38" s="226"/>
      <c r="AF38" s="233"/>
      <c r="AG38" s="226"/>
      <c r="AH38" s="233"/>
      <c r="AI38" s="226"/>
      <c r="AJ38" s="233"/>
      <c r="AK38" s="226"/>
    </row>
    <row r="39" spans="2:37" ht="14.25" customHeight="1">
      <c r="B39" s="282" t="s">
        <v>15</v>
      </c>
      <c r="C39" s="283">
        <v>96</v>
      </c>
      <c r="D39" s="284">
        <v>820.78677083333343</v>
      </c>
      <c r="E39" s="283">
        <v>894</v>
      </c>
      <c r="F39" s="284">
        <v>907.19718120805442</v>
      </c>
      <c r="G39" s="283">
        <v>0</v>
      </c>
      <c r="H39" s="284">
        <v>0</v>
      </c>
      <c r="I39" s="283">
        <v>990</v>
      </c>
      <c r="J39" s="284">
        <v>898.8179898989905</v>
      </c>
      <c r="K39" s="283">
        <v>2145</v>
      </c>
      <c r="L39" s="284">
        <v>397.51249883449918</v>
      </c>
      <c r="M39" s="283">
        <v>1401</v>
      </c>
      <c r="N39" s="284">
        <v>393.71395431834412</v>
      </c>
      <c r="O39" s="283">
        <v>0</v>
      </c>
      <c r="P39" s="284">
        <v>0</v>
      </c>
      <c r="Q39" s="283">
        <v>3546</v>
      </c>
      <c r="R39" s="284">
        <v>396.01172024816725</v>
      </c>
      <c r="V39" s="233"/>
      <c r="W39" s="226"/>
      <c r="X39" s="233"/>
      <c r="Y39" s="226"/>
      <c r="Z39" s="233"/>
      <c r="AA39" s="226"/>
      <c r="AB39" s="233"/>
      <c r="AC39" s="226"/>
      <c r="AD39" s="233"/>
      <c r="AE39" s="226"/>
      <c r="AF39" s="233"/>
      <c r="AG39" s="226"/>
      <c r="AH39" s="233"/>
      <c r="AI39" s="226"/>
      <c r="AJ39" s="233"/>
      <c r="AK39" s="226"/>
    </row>
    <row r="40" spans="2:37" ht="14.25" customHeight="1">
      <c r="B40" s="282" t="s">
        <v>16</v>
      </c>
      <c r="C40" s="283">
        <v>576</v>
      </c>
      <c r="D40" s="284">
        <v>791.00251736111068</v>
      </c>
      <c r="E40" s="283">
        <v>3209</v>
      </c>
      <c r="F40" s="284">
        <v>902.32577750077792</v>
      </c>
      <c r="G40" s="283">
        <v>0</v>
      </c>
      <c r="H40" s="284">
        <v>0</v>
      </c>
      <c r="I40" s="283">
        <v>3785</v>
      </c>
      <c r="J40" s="284">
        <v>885.38464200792498</v>
      </c>
      <c r="K40" s="283">
        <v>3350</v>
      </c>
      <c r="L40" s="284">
        <v>436.30863582089586</v>
      </c>
      <c r="M40" s="283">
        <v>2163</v>
      </c>
      <c r="N40" s="284">
        <v>452.36271382339362</v>
      </c>
      <c r="O40" s="283">
        <v>0</v>
      </c>
      <c r="P40" s="284">
        <v>0</v>
      </c>
      <c r="Q40" s="283">
        <v>5513</v>
      </c>
      <c r="R40" s="284">
        <v>442.60737892254696</v>
      </c>
      <c r="V40" s="233"/>
      <c r="W40" s="226"/>
      <c r="X40" s="233"/>
      <c r="Y40" s="226"/>
      <c r="Z40" s="233"/>
      <c r="AA40" s="226"/>
      <c r="AB40" s="233"/>
      <c r="AC40" s="226"/>
      <c r="AD40" s="233"/>
      <c r="AE40" s="226"/>
      <c r="AF40" s="233"/>
      <c r="AG40" s="226"/>
      <c r="AH40" s="233"/>
      <c r="AI40" s="226"/>
      <c r="AJ40" s="233"/>
      <c r="AK40" s="226"/>
    </row>
    <row r="41" spans="2:37" ht="14.25" customHeight="1">
      <c r="B41" s="282" t="s">
        <v>17</v>
      </c>
      <c r="C41" s="283">
        <v>1849</v>
      </c>
      <c r="D41" s="284">
        <v>797.2683071930785</v>
      </c>
      <c r="E41" s="283">
        <v>9120</v>
      </c>
      <c r="F41" s="284">
        <v>935.93962390350873</v>
      </c>
      <c r="G41" s="283">
        <v>0</v>
      </c>
      <c r="H41" s="284">
        <v>0</v>
      </c>
      <c r="I41" s="283">
        <v>10969</v>
      </c>
      <c r="J41" s="284">
        <v>912.56436047041666</v>
      </c>
      <c r="K41" s="283">
        <v>5862</v>
      </c>
      <c r="L41" s="284">
        <v>485.79174684408014</v>
      </c>
      <c r="M41" s="283">
        <v>4076</v>
      </c>
      <c r="N41" s="284">
        <v>497.07255888125633</v>
      </c>
      <c r="O41" s="283">
        <v>0</v>
      </c>
      <c r="P41" s="284">
        <v>0</v>
      </c>
      <c r="Q41" s="283">
        <v>9938</v>
      </c>
      <c r="R41" s="284">
        <v>490.41849164821883</v>
      </c>
      <c r="V41" s="233"/>
      <c r="W41" s="226"/>
      <c r="X41" s="233"/>
      <c r="Y41" s="226"/>
      <c r="Z41" s="233"/>
      <c r="AA41" s="226"/>
      <c r="AB41" s="233"/>
      <c r="AC41" s="226"/>
      <c r="AD41" s="233"/>
      <c r="AE41" s="226"/>
      <c r="AF41" s="233"/>
      <c r="AG41" s="226"/>
      <c r="AH41" s="233"/>
      <c r="AI41" s="226"/>
      <c r="AJ41" s="233"/>
      <c r="AK41" s="226"/>
    </row>
    <row r="42" spans="2:37" ht="14.25" customHeight="1">
      <c r="B42" s="282" t="s">
        <v>18</v>
      </c>
      <c r="C42" s="283">
        <v>4368</v>
      </c>
      <c r="D42" s="284">
        <v>809.62433150183108</v>
      </c>
      <c r="E42" s="283">
        <v>20162</v>
      </c>
      <c r="F42" s="284">
        <v>920.42061005852497</v>
      </c>
      <c r="G42" s="283">
        <v>0</v>
      </c>
      <c r="H42" s="284">
        <v>0</v>
      </c>
      <c r="I42" s="283">
        <v>24530</v>
      </c>
      <c r="J42" s="284">
        <v>900.6913746432931</v>
      </c>
      <c r="K42" s="283">
        <v>9835</v>
      </c>
      <c r="L42" s="284">
        <v>547.6996349771207</v>
      </c>
      <c r="M42" s="283">
        <v>6844</v>
      </c>
      <c r="N42" s="284">
        <v>539.84968877849087</v>
      </c>
      <c r="O42" s="283">
        <v>0</v>
      </c>
      <c r="P42" s="284">
        <v>0</v>
      </c>
      <c r="Q42" s="283">
        <v>16679</v>
      </c>
      <c r="R42" s="284">
        <v>544.47851669764214</v>
      </c>
      <c r="V42" s="233"/>
      <c r="W42" s="226"/>
      <c r="X42" s="233"/>
      <c r="Y42" s="226"/>
      <c r="Z42" s="233"/>
      <c r="AA42" s="226"/>
      <c r="AB42" s="233"/>
      <c r="AC42" s="226"/>
      <c r="AD42" s="233"/>
      <c r="AE42" s="226"/>
      <c r="AF42" s="233"/>
      <c r="AG42" s="226"/>
      <c r="AH42" s="233"/>
      <c r="AI42" s="226"/>
      <c r="AJ42" s="233"/>
      <c r="AK42" s="226"/>
    </row>
    <row r="43" spans="2:37" ht="14.25" customHeight="1">
      <c r="B43" s="282" t="s">
        <v>19</v>
      </c>
      <c r="C43" s="283">
        <v>8155</v>
      </c>
      <c r="D43" s="284">
        <v>778.14600245248232</v>
      </c>
      <c r="E43" s="283">
        <v>41177</v>
      </c>
      <c r="F43" s="284">
        <v>885.77757534545958</v>
      </c>
      <c r="G43" s="283">
        <v>0</v>
      </c>
      <c r="H43" s="284">
        <v>0</v>
      </c>
      <c r="I43" s="283">
        <v>49332</v>
      </c>
      <c r="J43" s="284">
        <v>867.985159125922</v>
      </c>
      <c r="K43" s="283">
        <v>12966</v>
      </c>
      <c r="L43" s="284">
        <v>612.70167823538281</v>
      </c>
      <c r="M43" s="283">
        <v>9057</v>
      </c>
      <c r="N43" s="284">
        <v>626.52865849618752</v>
      </c>
      <c r="O43" s="283">
        <v>1</v>
      </c>
      <c r="P43" s="284">
        <v>438.81</v>
      </c>
      <c r="Q43" s="283">
        <v>22024</v>
      </c>
      <c r="R43" s="284">
        <v>618.37989602251832</v>
      </c>
      <c r="V43" s="233"/>
      <c r="W43" s="226"/>
      <c r="X43" s="233"/>
      <c r="Y43" s="226"/>
      <c r="Z43" s="233"/>
      <c r="AA43" s="226"/>
      <c r="AB43" s="233"/>
      <c r="AC43" s="226"/>
      <c r="AD43" s="233"/>
      <c r="AE43" s="226"/>
      <c r="AF43" s="233"/>
      <c r="AG43" s="226"/>
      <c r="AH43" s="233"/>
      <c r="AI43" s="226"/>
      <c r="AJ43" s="233"/>
      <c r="AK43" s="226"/>
    </row>
    <row r="44" spans="2:37" ht="14.25" customHeight="1">
      <c r="B44" s="282" t="s">
        <v>20</v>
      </c>
      <c r="C44" s="283">
        <v>13803</v>
      </c>
      <c r="D44" s="284">
        <v>747.8351981453302</v>
      </c>
      <c r="E44" s="283">
        <v>78403</v>
      </c>
      <c r="F44" s="284">
        <v>868.00837072560853</v>
      </c>
      <c r="G44" s="283">
        <v>0</v>
      </c>
      <c r="H44" s="284">
        <v>0</v>
      </c>
      <c r="I44" s="283">
        <v>92206</v>
      </c>
      <c r="J44" s="284">
        <v>850.01875723922399</v>
      </c>
      <c r="K44" s="283">
        <v>14859</v>
      </c>
      <c r="L44" s="284">
        <v>676.13451712766596</v>
      </c>
      <c r="M44" s="283">
        <v>10714</v>
      </c>
      <c r="N44" s="284">
        <v>682.18597909277412</v>
      </c>
      <c r="O44" s="283">
        <v>0</v>
      </c>
      <c r="P44" s="284">
        <v>0</v>
      </c>
      <c r="Q44" s="283">
        <v>25573</v>
      </c>
      <c r="R44" s="284">
        <v>678.66982246900898</v>
      </c>
      <c r="V44" s="233"/>
      <c r="W44" s="226"/>
      <c r="X44" s="233"/>
      <c r="Y44" s="226"/>
      <c r="Z44" s="233"/>
      <c r="AA44" s="226"/>
      <c r="AB44" s="233"/>
      <c r="AC44" s="226"/>
      <c r="AD44" s="233"/>
      <c r="AE44" s="226"/>
      <c r="AF44" s="233"/>
      <c r="AG44" s="226"/>
      <c r="AH44" s="233"/>
      <c r="AI44" s="226"/>
      <c r="AJ44" s="233"/>
      <c r="AK44" s="226"/>
    </row>
    <row r="45" spans="2:37" ht="14.25" customHeight="1">
      <c r="B45" s="282" t="s">
        <v>21</v>
      </c>
      <c r="C45" s="283">
        <v>20243</v>
      </c>
      <c r="D45" s="284">
        <v>733.21968631131733</v>
      </c>
      <c r="E45" s="283">
        <v>125350</v>
      </c>
      <c r="F45" s="284">
        <v>900.07148711607454</v>
      </c>
      <c r="G45" s="283">
        <v>0</v>
      </c>
      <c r="H45" s="284">
        <v>0</v>
      </c>
      <c r="I45" s="283">
        <v>145593</v>
      </c>
      <c r="J45" s="284">
        <v>876.87270006112885</v>
      </c>
      <c r="K45" s="283">
        <v>12510</v>
      </c>
      <c r="L45" s="284">
        <v>710.44531175059979</v>
      </c>
      <c r="M45" s="283">
        <v>9832</v>
      </c>
      <c r="N45" s="284">
        <v>724.10924735557137</v>
      </c>
      <c r="O45" s="283">
        <v>0</v>
      </c>
      <c r="P45" s="284">
        <v>0</v>
      </c>
      <c r="Q45" s="283">
        <v>22342</v>
      </c>
      <c r="R45" s="284">
        <v>716.45837301942436</v>
      </c>
      <c r="V45" s="233"/>
      <c r="W45" s="226"/>
      <c r="X45" s="233"/>
      <c r="Y45" s="226"/>
      <c r="Z45" s="233"/>
      <c r="AA45" s="226"/>
      <c r="AB45" s="233"/>
      <c r="AC45" s="226"/>
      <c r="AD45" s="233"/>
      <c r="AE45" s="226"/>
      <c r="AF45" s="233"/>
      <c r="AG45" s="226"/>
      <c r="AH45" s="233"/>
      <c r="AI45" s="226"/>
      <c r="AJ45" s="233"/>
      <c r="AK45" s="226"/>
    </row>
    <row r="46" spans="2:37" ht="14.25" customHeight="1">
      <c r="B46" s="282" t="s">
        <v>22</v>
      </c>
      <c r="C46" s="283">
        <v>24853</v>
      </c>
      <c r="D46" s="284">
        <v>670.60439705468184</v>
      </c>
      <c r="E46" s="283">
        <v>178371</v>
      </c>
      <c r="F46" s="284">
        <v>904.24274029971275</v>
      </c>
      <c r="G46" s="283">
        <v>1</v>
      </c>
      <c r="H46" s="284">
        <v>884.77</v>
      </c>
      <c r="I46" s="283">
        <v>203225</v>
      </c>
      <c r="J46" s="284">
        <v>875.67030473613033</v>
      </c>
      <c r="K46" s="283">
        <v>8435</v>
      </c>
      <c r="L46" s="284">
        <v>732.9854558387633</v>
      </c>
      <c r="M46" s="283">
        <v>7666</v>
      </c>
      <c r="N46" s="284">
        <v>741.98993216801205</v>
      </c>
      <c r="O46" s="283">
        <v>0</v>
      </c>
      <c r="P46" s="284">
        <v>0</v>
      </c>
      <c r="Q46" s="283">
        <v>16101</v>
      </c>
      <c r="R46" s="284">
        <v>737.27266256753921</v>
      </c>
      <c r="V46" s="233"/>
      <c r="W46" s="226"/>
      <c r="X46" s="233"/>
      <c r="Y46" s="226"/>
      <c r="Z46" s="233"/>
      <c r="AA46" s="226"/>
      <c r="AB46" s="233"/>
      <c r="AC46" s="226"/>
      <c r="AD46" s="233"/>
      <c r="AE46" s="226"/>
      <c r="AF46" s="233"/>
      <c r="AG46" s="226"/>
      <c r="AH46" s="233"/>
      <c r="AI46" s="226"/>
      <c r="AJ46" s="233"/>
      <c r="AK46" s="226"/>
    </row>
    <row r="47" spans="2:37" ht="14.25" customHeight="1">
      <c r="B47" s="282" t="s">
        <v>23</v>
      </c>
      <c r="C47" s="283">
        <v>26727</v>
      </c>
      <c r="D47" s="284">
        <v>603.2081528042803</v>
      </c>
      <c r="E47" s="283">
        <v>250728</v>
      </c>
      <c r="F47" s="284">
        <v>919.39809646309845</v>
      </c>
      <c r="G47" s="283">
        <v>1</v>
      </c>
      <c r="H47" s="284">
        <v>783.1</v>
      </c>
      <c r="I47" s="283">
        <v>277456</v>
      </c>
      <c r="J47" s="284">
        <v>888.93941140216737</v>
      </c>
      <c r="K47" s="283">
        <v>5128</v>
      </c>
      <c r="L47" s="284">
        <v>705.52982059282238</v>
      </c>
      <c r="M47" s="283">
        <v>5636</v>
      </c>
      <c r="N47" s="284">
        <v>731.47293293115456</v>
      </c>
      <c r="O47" s="283">
        <v>1</v>
      </c>
      <c r="P47" s="284">
        <v>844.72</v>
      </c>
      <c r="Q47" s="283">
        <v>10765</v>
      </c>
      <c r="R47" s="284">
        <v>719.12522898281281</v>
      </c>
      <c r="V47" s="233"/>
      <c r="W47" s="226"/>
      <c r="X47" s="233"/>
      <c r="Y47" s="226"/>
      <c r="Z47" s="233"/>
      <c r="AA47" s="226"/>
      <c r="AB47" s="233"/>
      <c r="AC47" s="226"/>
      <c r="AD47" s="233"/>
      <c r="AE47" s="226"/>
      <c r="AF47" s="233"/>
      <c r="AG47" s="226"/>
      <c r="AH47" s="233"/>
      <c r="AI47" s="226"/>
      <c r="AJ47" s="233"/>
      <c r="AK47" s="226"/>
    </row>
    <row r="48" spans="2:37" ht="14.25" customHeight="1">
      <c r="B48" s="282" t="s">
        <v>24</v>
      </c>
      <c r="C48" s="283">
        <v>27688</v>
      </c>
      <c r="D48" s="284">
        <v>541.89793267841605</v>
      </c>
      <c r="E48" s="283">
        <v>347108</v>
      </c>
      <c r="F48" s="284">
        <v>903.41255136729842</v>
      </c>
      <c r="G48" s="283">
        <v>1</v>
      </c>
      <c r="H48" s="284">
        <v>742.01</v>
      </c>
      <c r="I48" s="283">
        <v>374797</v>
      </c>
      <c r="J48" s="284">
        <v>876.70535209726916</v>
      </c>
      <c r="K48" s="283">
        <v>2737</v>
      </c>
      <c r="L48" s="284">
        <v>701.77069053708726</v>
      </c>
      <c r="M48" s="283">
        <v>3851</v>
      </c>
      <c r="N48" s="284">
        <v>699.33747598026366</v>
      </c>
      <c r="O48" s="283">
        <v>0</v>
      </c>
      <c r="P48" s="284">
        <v>0</v>
      </c>
      <c r="Q48" s="283">
        <v>6588</v>
      </c>
      <c r="R48" s="284">
        <v>700.34836065573825</v>
      </c>
      <c r="V48" s="233"/>
      <c r="W48" s="226"/>
      <c r="X48" s="233"/>
      <c r="Y48" s="226"/>
      <c r="Z48" s="233"/>
      <c r="AA48" s="226"/>
      <c r="AB48" s="233"/>
      <c r="AC48" s="226"/>
      <c r="AD48" s="233"/>
      <c r="AE48" s="226"/>
      <c r="AF48" s="233"/>
      <c r="AG48" s="226"/>
      <c r="AH48" s="233"/>
      <c r="AI48" s="226"/>
      <c r="AJ48" s="233"/>
      <c r="AK48" s="226"/>
    </row>
    <row r="49" spans="2:37" ht="14.25" customHeight="1">
      <c r="B49" s="282" t="s">
        <v>25</v>
      </c>
      <c r="C49" s="283">
        <v>23477</v>
      </c>
      <c r="D49" s="284">
        <v>503.50654257358207</v>
      </c>
      <c r="E49" s="283">
        <v>358834</v>
      </c>
      <c r="F49" s="284">
        <v>873.99410465563221</v>
      </c>
      <c r="G49" s="283">
        <v>2</v>
      </c>
      <c r="H49" s="284">
        <v>947.49</v>
      </c>
      <c r="I49" s="283">
        <v>382313</v>
      </c>
      <c r="J49" s="284">
        <v>851.24366325497454</v>
      </c>
      <c r="K49" s="283">
        <v>1055</v>
      </c>
      <c r="L49" s="284">
        <v>694.01669194312842</v>
      </c>
      <c r="M49" s="283">
        <v>1956</v>
      </c>
      <c r="N49" s="284">
        <v>712.37299079754905</v>
      </c>
      <c r="O49" s="283">
        <v>0</v>
      </c>
      <c r="P49" s="284">
        <v>0</v>
      </c>
      <c r="Q49" s="283">
        <v>3011</v>
      </c>
      <c r="R49" s="284">
        <v>705.94127532381481</v>
      </c>
      <c r="V49" s="233"/>
      <c r="W49" s="226"/>
      <c r="X49" s="233"/>
      <c r="Y49" s="226"/>
      <c r="Z49" s="233"/>
      <c r="AA49" s="226"/>
      <c r="AB49" s="233"/>
      <c r="AC49" s="226"/>
      <c r="AD49" s="233"/>
      <c r="AE49" s="226"/>
      <c r="AF49" s="233"/>
      <c r="AG49" s="226"/>
      <c r="AH49" s="233"/>
      <c r="AI49" s="226"/>
      <c r="AJ49" s="233"/>
      <c r="AK49" s="226"/>
    </row>
    <row r="50" spans="2:37" ht="14.25" customHeight="1">
      <c r="B50" s="282" t="s">
        <v>26</v>
      </c>
      <c r="C50" s="283">
        <v>47258</v>
      </c>
      <c r="D50" s="284">
        <v>465.88809513733293</v>
      </c>
      <c r="E50" s="283">
        <v>736487</v>
      </c>
      <c r="F50" s="284">
        <v>826.10347639538168</v>
      </c>
      <c r="G50" s="283">
        <v>6</v>
      </c>
      <c r="H50" s="284">
        <v>653.96833333333336</v>
      </c>
      <c r="I50" s="283">
        <v>783751</v>
      </c>
      <c r="J50" s="284">
        <v>804.38217549962349</v>
      </c>
      <c r="K50" s="283">
        <v>626</v>
      </c>
      <c r="L50" s="284">
        <v>722.26113418530019</v>
      </c>
      <c r="M50" s="283">
        <v>1753</v>
      </c>
      <c r="N50" s="284">
        <v>712.22248716486706</v>
      </c>
      <c r="O50" s="283">
        <v>0</v>
      </c>
      <c r="P50" s="284">
        <v>0</v>
      </c>
      <c r="Q50" s="283">
        <v>2379</v>
      </c>
      <c r="R50" s="284">
        <v>714.86401429172327</v>
      </c>
      <c r="V50" s="233"/>
      <c r="W50" s="226"/>
      <c r="X50" s="233"/>
      <c r="Y50" s="226"/>
      <c r="Z50" s="233"/>
      <c r="AA50" s="226"/>
      <c r="AB50" s="233"/>
      <c r="AC50" s="226"/>
      <c r="AD50" s="233"/>
      <c r="AE50" s="226"/>
      <c r="AF50" s="233"/>
      <c r="AG50" s="226"/>
      <c r="AH50" s="233"/>
      <c r="AI50" s="226"/>
      <c r="AJ50" s="233"/>
      <c r="AK50" s="226"/>
    </row>
    <row r="51" spans="2:37" ht="14.25" customHeight="1">
      <c r="B51" s="282" t="s">
        <v>5</v>
      </c>
      <c r="C51" s="283">
        <v>0</v>
      </c>
      <c r="D51" s="284">
        <v>0</v>
      </c>
      <c r="E51" s="283">
        <v>3</v>
      </c>
      <c r="F51" s="284">
        <v>1023.17</v>
      </c>
      <c r="G51" s="283">
        <v>0</v>
      </c>
      <c r="H51" s="284">
        <v>0</v>
      </c>
      <c r="I51" s="283">
        <v>3</v>
      </c>
      <c r="J51" s="284">
        <v>1023.17</v>
      </c>
      <c r="K51" s="283">
        <v>0</v>
      </c>
      <c r="L51" s="284">
        <v>0</v>
      </c>
      <c r="M51" s="283">
        <v>0</v>
      </c>
      <c r="N51" s="284">
        <v>0</v>
      </c>
      <c r="O51" s="283">
        <v>0</v>
      </c>
      <c r="P51" s="284">
        <v>0</v>
      </c>
      <c r="Q51" s="283">
        <v>0</v>
      </c>
      <c r="R51" s="284">
        <v>0</v>
      </c>
      <c r="V51" s="233"/>
      <c r="W51" s="226"/>
      <c r="X51" s="233"/>
      <c r="Y51" s="226"/>
      <c r="Z51" s="233"/>
      <c r="AA51" s="226"/>
      <c r="AB51" s="233"/>
      <c r="AC51" s="226"/>
      <c r="AD51" s="233"/>
      <c r="AE51" s="226"/>
      <c r="AF51" s="233"/>
      <c r="AG51" s="226"/>
      <c r="AH51" s="233"/>
      <c r="AI51" s="226"/>
      <c r="AJ51" s="233"/>
      <c r="AK51" s="226"/>
    </row>
    <row r="52" spans="2:37" ht="14.25" customHeight="1">
      <c r="B52" s="286" t="s">
        <v>6</v>
      </c>
      <c r="C52" s="287">
        <v>199109</v>
      </c>
      <c r="D52" s="288">
        <v>596.15643627359907</v>
      </c>
      <c r="E52" s="287">
        <v>2150038</v>
      </c>
      <c r="F52" s="288">
        <v>872.41986336055663</v>
      </c>
      <c r="G52" s="287">
        <v>11</v>
      </c>
      <c r="H52" s="288">
        <v>748.06090909090926</v>
      </c>
      <c r="I52" s="287">
        <v>2349158</v>
      </c>
      <c r="J52" s="288">
        <v>849.00385530475364</v>
      </c>
      <c r="K52" s="287">
        <v>179092</v>
      </c>
      <c r="L52" s="288">
        <v>478.93160079735486</v>
      </c>
      <c r="M52" s="287">
        <v>161220</v>
      </c>
      <c r="N52" s="288">
        <v>475.21642860687217</v>
      </c>
      <c r="O52" s="287">
        <v>3</v>
      </c>
      <c r="P52" s="288">
        <v>653.13666666666666</v>
      </c>
      <c r="Q52" s="287">
        <v>340315</v>
      </c>
      <c r="R52" s="288">
        <v>477.17311984484911</v>
      </c>
      <c r="V52" s="233"/>
      <c r="W52" s="226"/>
      <c r="X52" s="233"/>
      <c r="Y52" s="226"/>
      <c r="Z52" s="233"/>
      <c r="AA52" s="226"/>
      <c r="AB52" s="233"/>
      <c r="AC52" s="226"/>
      <c r="AD52" s="233"/>
      <c r="AE52" s="226"/>
      <c r="AF52" s="233"/>
      <c r="AG52" s="226"/>
      <c r="AH52" s="233"/>
      <c r="AI52" s="226"/>
      <c r="AJ52" s="233"/>
      <c r="AK52" s="226"/>
    </row>
    <row r="53" spans="2:37" ht="14.25" customHeight="1">
      <c r="B53" s="289" t="s">
        <v>27</v>
      </c>
      <c r="C53" s="283">
        <v>73.685905709937771</v>
      </c>
      <c r="D53" s="283" t="s">
        <v>227</v>
      </c>
      <c r="E53" s="283">
        <v>78.247362949905465</v>
      </c>
      <c r="F53" s="283" t="s">
        <v>227</v>
      </c>
      <c r="G53" s="283">
        <v>82.454545454545453</v>
      </c>
      <c r="H53" s="283" t="s">
        <v>227</v>
      </c>
      <c r="I53" s="283">
        <v>77.860763976834221</v>
      </c>
      <c r="J53" s="283" t="s">
        <v>227</v>
      </c>
      <c r="K53" s="283">
        <v>35.141541777410495</v>
      </c>
      <c r="L53" s="283" t="s">
        <v>227</v>
      </c>
      <c r="M53" s="283">
        <v>34.683103833271304</v>
      </c>
      <c r="N53" s="283" t="s">
        <v>227</v>
      </c>
      <c r="O53" s="283">
        <v>49.333333333333336</v>
      </c>
      <c r="P53" s="283" t="s">
        <v>227</v>
      </c>
      <c r="Q53" s="283">
        <v>34.924487607069921</v>
      </c>
      <c r="R53" s="283" t="s">
        <v>227</v>
      </c>
      <c r="V53" s="233"/>
      <c r="W53" s="226"/>
      <c r="X53" s="233"/>
      <c r="Y53" s="226"/>
      <c r="Z53" s="233"/>
      <c r="AA53" s="226"/>
      <c r="AB53" s="233"/>
      <c r="AC53" s="226"/>
      <c r="AD53" s="233"/>
      <c r="AE53" s="226"/>
      <c r="AF53" s="233"/>
      <c r="AG53" s="226"/>
      <c r="AH53" s="233"/>
      <c r="AI53" s="226"/>
      <c r="AJ53" s="233"/>
      <c r="AK53" s="226"/>
    </row>
    <row r="54" spans="2:37" ht="14.25" customHeight="1">
      <c r="B54" s="278"/>
      <c r="C54" s="290"/>
      <c r="D54" s="291"/>
      <c r="E54" s="292"/>
      <c r="F54" s="292"/>
      <c r="G54" s="290"/>
      <c r="H54" s="292"/>
      <c r="I54" s="290"/>
      <c r="J54" s="292"/>
      <c r="K54" s="290"/>
      <c r="L54" s="291"/>
      <c r="M54" s="290"/>
      <c r="N54" s="291"/>
      <c r="O54" s="290"/>
      <c r="P54" s="291"/>
      <c r="Q54" s="290"/>
      <c r="R54" s="291"/>
      <c r="V54" s="224"/>
      <c r="W54" s="223"/>
      <c r="X54" s="224"/>
      <c r="Y54" s="223"/>
      <c r="Z54" s="224"/>
      <c r="AA54" s="223"/>
      <c r="AB54" s="224"/>
      <c r="AC54" s="223"/>
      <c r="AD54" s="224"/>
      <c r="AE54" s="223"/>
      <c r="AF54" s="224"/>
      <c r="AG54" s="223"/>
      <c r="AH54" s="224"/>
      <c r="AI54" s="223"/>
      <c r="AJ54" s="224"/>
      <c r="AK54" s="223"/>
    </row>
    <row r="55" spans="2:37" ht="14.25" customHeight="1">
      <c r="B55" s="443" t="s">
        <v>0</v>
      </c>
      <c r="C55" s="444" t="s">
        <v>1</v>
      </c>
      <c r="D55" s="444"/>
      <c r="E55" s="444"/>
      <c r="F55" s="444"/>
      <c r="G55" s="444"/>
      <c r="H55" s="444"/>
      <c r="I55" s="444"/>
      <c r="J55" s="444"/>
      <c r="K55" s="444" t="s">
        <v>2</v>
      </c>
      <c r="L55" s="444"/>
      <c r="M55" s="444"/>
      <c r="N55" s="444"/>
      <c r="O55" s="444"/>
      <c r="P55" s="444"/>
      <c r="Q55" s="444"/>
      <c r="R55" s="444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</row>
    <row r="56" spans="2:37" ht="14.25" customHeight="1">
      <c r="B56" s="443"/>
      <c r="C56" s="444" t="s">
        <v>3</v>
      </c>
      <c r="D56" s="444"/>
      <c r="E56" s="445" t="s">
        <v>4</v>
      </c>
      <c r="F56" s="445"/>
      <c r="G56" s="444" t="s">
        <v>5</v>
      </c>
      <c r="H56" s="444"/>
      <c r="I56" s="444" t="s">
        <v>6</v>
      </c>
      <c r="J56" s="444"/>
      <c r="K56" s="444" t="s">
        <v>3</v>
      </c>
      <c r="L56" s="444"/>
      <c r="M56" s="445" t="s">
        <v>4</v>
      </c>
      <c r="N56" s="445"/>
      <c r="O56" s="444" t="s">
        <v>5</v>
      </c>
      <c r="P56" s="444"/>
      <c r="Q56" s="444" t="s">
        <v>6</v>
      </c>
      <c r="R56" s="444"/>
    </row>
    <row r="57" spans="2:37" ht="14.25" customHeight="1">
      <c r="B57" s="443"/>
      <c r="C57" s="279" t="s">
        <v>7</v>
      </c>
      <c r="D57" s="280" t="s">
        <v>8</v>
      </c>
      <c r="E57" s="281" t="s">
        <v>7</v>
      </c>
      <c r="F57" s="281" t="s">
        <v>8</v>
      </c>
      <c r="G57" s="279" t="s">
        <v>7</v>
      </c>
      <c r="H57" s="281" t="s">
        <v>8</v>
      </c>
      <c r="I57" s="279" t="s">
        <v>7</v>
      </c>
      <c r="J57" s="281" t="s">
        <v>8</v>
      </c>
      <c r="K57" s="279" t="s">
        <v>7</v>
      </c>
      <c r="L57" s="280" t="s">
        <v>8</v>
      </c>
      <c r="M57" s="281" t="s">
        <v>7</v>
      </c>
      <c r="N57" s="281" t="s">
        <v>8</v>
      </c>
      <c r="O57" s="279" t="s">
        <v>7</v>
      </c>
      <c r="P57" s="281" t="s">
        <v>8</v>
      </c>
      <c r="Q57" s="279" t="s">
        <v>7</v>
      </c>
      <c r="R57" s="281" t="s">
        <v>8</v>
      </c>
    </row>
    <row r="58" spans="2:37" ht="14.25" customHeight="1">
      <c r="B58" s="282" t="s">
        <v>9</v>
      </c>
      <c r="C58" s="283">
        <v>0</v>
      </c>
      <c r="D58" s="284">
        <v>0</v>
      </c>
      <c r="E58" s="283">
        <v>0</v>
      </c>
      <c r="F58" s="284">
        <v>0</v>
      </c>
      <c r="G58" s="283">
        <v>0</v>
      </c>
      <c r="H58" s="284">
        <v>0</v>
      </c>
      <c r="I58" s="283">
        <v>0</v>
      </c>
      <c r="J58" s="284">
        <v>0</v>
      </c>
      <c r="K58" s="283">
        <v>1152</v>
      </c>
      <c r="L58" s="284">
        <v>346.31777777777808</v>
      </c>
      <c r="M58" s="283">
        <v>1174</v>
      </c>
      <c r="N58" s="284">
        <v>344.0988756388416</v>
      </c>
      <c r="O58" s="283">
        <v>0</v>
      </c>
      <c r="P58" s="284">
        <v>0</v>
      </c>
      <c r="Q58" s="283">
        <v>2326</v>
      </c>
      <c r="R58" s="284">
        <v>345.19783319002596</v>
      </c>
    </row>
    <row r="59" spans="2:37" ht="14.25" customHeight="1">
      <c r="B59" s="285" t="s">
        <v>10</v>
      </c>
      <c r="C59" s="283">
        <v>0</v>
      </c>
      <c r="D59" s="284">
        <v>0</v>
      </c>
      <c r="E59" s="283">
        <v>0</v>
      </c>
      <c r="F59" s="284">
        <v>0</v>
      </c>
      <c r="G59" s="283">
        <v>0</v>
      </c>
      <c r="H59" s="284">
        <v>0</v>
      </c>
      <c r="I59" s="283">
        <v>0</v>
      </c>
      <c r="J59" s="284">
        <v>0</v>
      </c>
      <c r="K59" s="283">
        <v>5719</v>
      </c>
      <c r="L59" s="284">
        <v>349.17700646966244</v>
      </c>
      <c r="M59" s="283">
        <v>5309</v>
      </c>
      <c r="N59" s="284">
        <v>349.83564513090965</v>
      </c>
      <c r="O59" s="283">
        <v>0</v>
      </c>
      <c r="P59" s="284">
        <v>0</v>
      </c>
      <c r="Q59" s="283">
        <v>11028</v>
      </c>
      <c r="R59" s="284">
        <v>349.49408233587224</v>
      </c>
    </row>
    <row r="60" spans="2:37" ht="14.25" customHeight="1">
      <c r="B60" s="282" t="s">
        <v>11</v>
      </c>
      <c r="C60" s="283">
        <v>9</v>
      </c>
      <c r="D60" s="284">
        <v>287.29444444444448</v>
      </c>
      <c r="E60" s="283">
        <v>7</v>
      </c>
      <c r="F60" s="284">
        <v>303.69714285714286</v>
      </c>
      <c r="G60" s="283">
        <v>0</v>
      </c>
      <c r="H60" s="284">
        <v>0</v>
      </c>
      <c r="I60" s="283">
        <v>16</v>
      </c>
      <c r="J60" s="284">
        <v>294.47062500000004</v>
      </c>
      <c r="K60" s="283">
        <v>15050</v>
      </c>
      <c r="L60" s="284">
        <v>351.39485182724263</v>
      </c>
      <c r="M60" s="283">
        <v>14421</v>
      </c>
      <c r="N60" s="284">
        <v>346.55869079814158</v>
      </c>
      <c r="O60" s="283">
        <v>0</v>
      </c>
      <c r="P60" s="284">
        <v>0</v>
      </c>
      <c r="Q60" s="283">
        <v>29471</v>
      </c>
      <c r="R60" s="284">
        <v>349.02838044179032</v>
      </c>
      <c r="V60" s="233"/>
      <c r="W60" s="226"/>
      <c r="X60" s="233"/>
      <c r="Y60" s="226"/>
      <c r="Z60" s="233"/>
      <c r="AA60" s="226"/>
      <c r="AB60" s="233"/>
      <c r="AC60" s="226"/>
      <c r="AD60" s="233"/>
      <c r="AE60" s="226"/>
      <c r="AF60" s="233"/>
      <c r="AG60" s="226"/>
      <c r="AH60" s="233"/>
      <c r="AI60" s="226"/>
      <c r="AJ60" s="233"/>
      <c r="AK60" s="226"/>
    </row>
    <row r="61" spans="2:37" ht="14.25" customHeight="1">
      <c r="B61" s="282" t="s">
        <v>12</v>
      </c>
      <c r="C61" s="283">
        <v>14</v>
      </c>
      <c r="D61" s="284">
        <v>381.25857142857143</v>
      </c>
      <c r="E61" s="283">
        <v>21</v>
      </c>
      <c r="F61" s="284">
        <v>359.99095238095242</v>
      </c>
      <c r="G61" s="283">
        <v>0</v>
      </c>
      <c r="H61" s="284">
        <v>0</v>
      </c>
      <c r="I61" s="283">
        <v>35</v>
      </c>
      <c r="J61" s="284">
        <v>368.49799999999999</v>
      </c>
      <c r="K61" s="283">
        <v>30495</v>
      </c>
      <c r="L61" s="284">
        <v>351.95249647483161</v>
      </c>
      <c r="M61" s="283">
        <v>29246</v>
      </c>
      <c r="N61" s="284">
        <v>350.14400738562523</v>
      </c>
      <c r="O61" s="283">
        <v>0</v>
      </c>
      <c r="P61" s="284">
        <v>0</v>
      </c>
      <c r="Q61" s="283">
        <v>59741</v>
      </c>
      <c r="R61" s="284">
        <v>351.06715689392519</v>
      </c>
      <c r="V61" s="233"/>
      <c r="W61" s="226"/>
      <c r="X61" s="233"/>
      <c r="Y61" s="226"/>
      <c r="Z61" s="233"/>
      <c r="AA61" s="226"/>
      <c r="AB61" s="233"/>
      <c r="AC61" s="226"/>
      <c r="AD61" s="233"/>
      <c r="AE61" s="226"/>
      <c r="AF61" s="233"/>
      <c r="AG61" s="226"/>
      <c r="AH61" s="233"/>
      <c r="AI61" s="226"/>
      <c r="AJ61" s="233"/>
      <c r="AK61" s="226"/>
    </row>
    <row r="62" spans="2:37" ht="14.25" customHeight="1">
      <c r="B62" s="282" t="s">
        <v>13</v>
      </c>
      <c r="C62" s="283">
        <v>19</v>
      </c>
      <c r="D62" s="284">
        <v>450.05842105263162</v>
      </c>
      <c r="E62" s="283">
        <v>24</v>
      </c>
      <c r="F62" s="284">
        <v>403.39875000000001</v>
      </c>
      <c r="G62" s="283">
        <v>0</v>
      </c>
      <c r="H62" s="284">
        <v>0</v>
      </c>
      <c r="I62" s="283">
        <v>43</v>
      </c>
      <c r="J62" s="284">
        <v>424.01581395348836</v>
      </c>
      <c r="K62" s="283">
        <v>45355</v>
      </c>
      <c r="L62" s="284">
        <v>362.18270289934924</v>
      </c>
      <c r="M62" s="283">
        <v>44581</v>
      </c>
      <c r="N62" s="284">
        <v>360.2979249007434</v>
      </c>
      <c r="O62" s="283">
        <v>1</v>
      </c>
      <c r="P62" s="284">
        <v>675.88</v>
      </c>
      <c r="Q62" s="283">
        <v>89937</v>
      </c>
      <c r="R62" s="284">
        <v>361.25192256802012</v>
      </c>
      <c r="V62" s="233"/>
      <c r="W62" s="226"/>
      <c r="X62" s="233"/>
      <c r="Y62" s="226"/>
      <c r="Z62" s="233"/>
      <c r="AA62" s="226"/>
      <c r="AB62" s="233"/>
      <c r="AC62" s="226"/>
      <c r="AD62" s="233"/>
      <c r="AE62" s="226"/>
      <c r="AF62" s="233"/>
      <c r="AG62" s="226"/>
      <c r="AH62" s="233"/>
      <c r="AI62" s="226"/>
      <c r="AJ62" s="233"/>
      <c r="AK62" s="226"/>
    </row>
    <row r="63" spans="2:37" ht="14.25" customHeight="1">
      <c r="B63" s="282" t="s">
        <v>14</v>
      </c>
      <c r="C63" s="283">
        <v>89</v>
      </c>
      <c r="D63" s="284">
        <v>302.80101123595517</v>
      </c>
      <c r="E63" s="283">
        <v>76</v>
      </c>
      <c r="F63" s="284">
        <v>294.17907894736862</v>
      </c>
      <c r="G63" s="283">
        <v>0</v>
      </c>
      <c r="H63" s="284">
        <v>0</v>
      </c>
      <c r="I63" s="283">
        <v>165</v>
      </c>
      <c r="J63" s="284">
        <v>298.82969696969712</v>
      </c>
      <c r="K63" s="283">
        <v>3766</v>
      </c>
      <c r="L63" s="284">
        <v>604.97170738183775</v>
      </c>
      <c r="M63" s="283">
        <v>2767</v>
      </c>
      <c r="N63" s="284">
        <v>542.86939284423556</v>
      </c>
      <c r="O63" s="283">
        <v>0</v>
      </c>
      <c r="P63" s="284">
        <v>0</v>
      </c>
      <c r="Q63" s="283">
        <v>6533</v>
      </c>
      <c r="R63" s="284">
        <v>578.66876779427537</v>
      </c>
      <c r="V63" s="233"/>
      <c r="W63" s="226"/>
      <c r="X63" s="233"/>
      <c r="Y63" s="226"/>
      <c r="Z63" s="233"/>
      <c r="AA63" s="226"/>
      <c r="AB63" s="233"/>
      <c r="AC63" s="226"/>
      <c r="AD63" s="233"/>
      <c r="AE63" s="226"/>
      <c r="AF63" s="233"/>
      <c r="AG63" s="226"/>
      <c r="AH63" s="233"/>
      <c r="AI63" s="226"/>
      <c r="AJ63" s="233"/>
      <c r="AK63" s="226"/>
    </row>
    <row r="64" spans="2:37" ht="14.25" customHeight="1">
      <c r="B64" s="282" t="s">
        <v>15</v>
      </c>
      <c r="C64" s="283">
        <v>62</v>
      </c>
      <c r="D64" s="284">
        <v>361.95467741935505</v>
      </c>
      <c r="E64" s="283">
        <v>55</v>
      </c>
      <c r="F64" s="284">
        <v>294.97763636363652</v>
      </c>
      <c r="G64" s="283">
        <v>0</v>
      </c>
      <c r="H64" s="284">
        <v>0</v>
      </c>
      <c r="I64" s="283">
        <v>117</v>
      </c>
      <c r="J64" s="284">
        <v>330.46974358974376</v>
      </c>
      <c r="K64" s="283">
        <v>8738</v>
      </c>
      <c r="L64" s="284">
        <v>782.42161478599166</v>
      </c>
      <c r="M64" s="283">
        <v>5584</v>
      </c>
      <c r="N64" s="284">
        <v>739.03363180515669</v>
      </c>
      <c r="O64" s="283">
        <v>0</v>
      </c>
      <c r="P64" s="284">
        <v>0</v>
      </c>
      <c r="Q64" s="283">
        <v>14322</v>
      </c>
      <c r="R64" s="284">
        <v>765.5050879765389</v>
      </c>
      <c r="V64" s="233"/>
      <c r="W64" s="226"/>
      <c r="X64" s="233"/>
      <c r="Y64" s="226"/>
      <c r="Z64" s="233"/>
      <c r="AA64" s="226"/>
      <c r="AB64" s="233"/>
      <c r="AC64" s="226"/>
      <c r="AD64" s="233"/>
      <c r="AE64" s="226"/>
      <c r="AF64" s="233"/>
      <c r="AG64" s="226"/>
      <c r="AH64" s="233"/>
      <c r="AI64" s="226"/>
      <c r="AJ64" s="233"/>
      <c r="AK64" s="226"/>
    </row>
    <row r="65" spans="2:37" ht="14.25" customHeight="1">
      <c r="B65" s="282" t="s">
        <v>16</v>
      </c>
      <c r="C65" s="283">
        <v>76</v>
      </c>
      <c r="D65" s="284">
        <v>323.15736842105275</v>
      </c>
      <c r="E65" s="283">
        <v>83</v>
      </c>
      <c r="F65" s="284">
        <v>360.43192771084347</v>
      </c>
      <c r="G65" s="283">
        <v>0</v>
      </c>
      <c r="H65" s="284">
        <v>0</v>
      </c>
      <c r="I65" s="283">
        <v>159</v>
      </c>
      <c r="J65" s="284">
        <v>342.61515723270452</v>
      </c>
      <c r="K65" s="283">
        <v>22345</v>
      </c>
      <c r="L65" s="284">
        <v>889.10129648690997</v>
      </c>
      <c r="M65" s="283">
        <v>15702</v>
      </c>
      <c r="N65" s="284">
        <v>842.89527703477222</v>
      </c>
      <c r="O65" s="283">
        <v>0</v>
      </c>
      <c r="P65" s="284">
        <v>0</v>
      </c>
      <c r="Q65" s="283">
        <v>38047</v>
      </c>
      <c r="R65" s="284">
        <v>870.03206849423066</v>
      </c>
      <c r="V65" s="233"/>
      <c r="W65" s="226"/>
      <c r="X65" s="233"/>
      <c r="Y65" s="226"/>
      <c r="Z65" s="233"/>
      <c r="AA65" s="226"/>
      <c r="AB65" s="233"/>
      <c r="AC65" s="226"/>
      <c r="AD65" s="233"/>
      <c r="AE65" s="226"/>
      <c r="AF65" s="233"/>
      <c r="AG65" s="226"/>
      <c r="AH65" s="233"/>
      <c r="AI65" s="226"/>
      <c r="AJ65" s="233"/>
      <c r="AK65" s="226"/>
    </row>
    <row r="66" spans="2:37" ht="14.25" customHeight="1">
      <c r="B66" s="282" t="s">
        <v>17</v>
      </c>
      <c r="C66" s="283">
        <v>109</v>
      </c>
      <c r="D66" s="284">
        <v>313.56981651376157</v>
      </c>
      <c r="E66" s="283">
        <v>117</v>
      </c>
      <c r="F66" s="284">
        <v>313.54555555555555</v>
      </c>
      <c r="G66" s="283">
        <v>0</v>
      </c>
      <c r="H66" s="284">
        <v>0</v>
      </c>
      <c r="I66" s="283">
        <v>226</v>
      </c>
      <c r="J66" s="284">
        <v>313.55725663716817</v>
      </c>
      <c r="K66" s="283">
        <v>48809</v>
      </c>
      <c r="L66" s="284">
        <v>956.26040504824857</v>
      </c>
      <c r="M66" s="283">
        <v>37773</v>
      </c>
      <c r="N66" s="284">
        <v>903.4076917374847</v>
      </c>
      <c r="O66" s="283">
        <v>0</v>
      </c>
      <c r="P66" s="284">
        <v>0</v>
      </c>
      <c r="Q66" s="283">
        <v>86582</v>
      </c>
      <c r="R66" s="284">
        <v>933.20243064378235</v>
      </c>
      <c r="V66" s="233"/>
      <c r="W66" s="226"/>
      <c r="X66" s="233"/>
      <c r="Y66" s="226"/>
      <c r="Z66" s="233"/>
      <c r="AA66" s="226"/>
      <c r="AB66" s="233"/>
      <c r="AC66" s="226"/>
      <c r="AD66" s="233"/>
      <c r="AE66" s="226"/>
      <c r="AF66" s="233"/>
      <c r="AG66" s="226"/>
      <c r="AH66" s="233"/>
      <c r="AI66" s="226"/>
      <c r="AJ66" s="233"/>
      <c r="AK66" s="226"/>
    </row>
    <row r="67" spans="2:37" ht="14.25" customHeight="1">
      <c r="B67" s="282" t="s">
        <v>18</v>
      </c>
      <c r="C67" s="283">
        <v>564</v>
      </c>
      <c r="D67" s="284">
        <v>608.39531914893689</v>
      </c>
      <c r="E67" s="283">
        <v>552</v>
      </c>
      <c r="F67" s="284">
        <v>614.47789855072517</v>
      </c>
      <c r="G67" s="283">
        <v>0</v>
      </c>
      <c r="H67" s="284">
        <v>0</v>
      </c>
      <c r="I67" s="283">
        <v>1116</v>
      </c>
      <c r="J67" s="284">
        <v>611.40390681003646</v>
      </c>
      <c r="K67" s="283">
        <v>85250</v>
      </c>
      <c r="L67" s="284">
        <v>987.3875889736064</v>
      </c>
      <c r="M67" s="283">
        <v>69695</v>
      </c>
      <c r="N67" s="284">
        <v>920.17107238682684</v>
      </c>
      <c r="O67" s="283">
        <v>0</v>
      </c>
      <c r="P67" s="284">
        <v>0</v>
      </c>
      <c r="Q67" s="283">
        <v>154945</v>
      </c>
      <c r="R67" s="284">
        <v>957.15327922811218</v>
      </c>
      <c r="V67" s="233"/>
      <c r="W67" s="226"/>
      <c r="X67" s="233"/>
      <c r="Y67" s="226"/>
      <c r="Z67" s="233"/>
      <c r="AA67" s="226"/>
      <c r="AB67" s="233"/>
      <c r="AC67" s="226"/>
      <c r="AD67" s="233"/>
      <c r="AE67" s="226"/>
      <c r="AF67" s="233"/>
      <c r="AG67" s="226"/>
      <c r="AH67" s="233"/>
      <c r="AI67" s="226"/>
      <c r="AJ67" s="233"/>
      <c r="AK67" s="226"/>
    </row>
    <row r="68" spans="2:37" ht="14.25" customHeight="1">
      <c r="B68" s="282" t="s">
        <v>19</v>
      </c>
      <c r="C68" s="283">
        <v>2388</v>
      </c>
      <c r="D68" s="284">
        <v>647.98001256281327</v>
      </c>
      <c r="E68" s="283">
        <v>2459</v>
      </c>
      <c r="F68" s="284">
        <v>672.47638877592453</v>
      </c>
      <c r="G68" s="283">
        <v>0</v>
      </c>
      <c r="H68" s="284">
        <v>0</v>
      </c>
      <c r="I68" s="283">
        <v>4847</v>
      </c>
      <c r="J68" s="284">
        <v>660.40761501959901</v>
      </c>
      <c r="K68" s="283">
        <v>125711</v>
      </c>
      <c r="L68" s="284">
        <v>1001.4239598762233</v>
      </c>
      <c r="M68" s="283">
        <v>113537</v>
      </c>
      <c r="N68" s="284">
        <v>904.22693342258469</v>
      </c>
      <c r="O68" s="283">
        <v>1</v>
      </c>
      <c r="P68" s="284">
        <v>438.81</v>
      </c>
      <c r="Q68" s="283">
        <v>239249</v>
      </c>
      <c r="R68" s="284">
        <v>955.29619588796584</v>
      </c>
      <c r="V68" s="233"/>
      <c r="W68" s="226"/>
      <c r="X68" s="233"/>
      <c r="Y68" s="226"/>
      <c r="Z68" s="233"/>
      <c r="AA68" s="226"/>
      <c r="AB68" s="233"/>
      <c r="AC68" s="226"/>
      <c r="AD68" s="233"/>
      <c r="AE68" s="226"/>
      <c r="AF68" s="233"/>
      <c r="AG68" s="226"/>
      <c r="AH68" s="233"/>
      <c r="AI68" s="226"/>
      <c r="AJ68" s="233"/>
      <c r="AK68" s="226"/>
    </row>
    <row r="69" spans="2:37" ht="14.25" customHeight="1">
      <c r="B69" s="282" t="s">
        <v>20</v>
      </c>
      <c r="C69" s="283">
        <v>4028</v>
      </c>
      <c r="D69" s="284">
        <v>674.88680486593887</v>
      </c>
      <c r="E69" s="283">
        <v>4612</v>
      </c>
      <c r="F69" s="284">
        <v>713.12808759757445</v>
      </c>
      <c r="G69" s="283">
        <v>0</v>
      </c>
      <c r="H69" s="284">
        <v>0</v>
      </c>
      <c r="I69" s="283">
        <v>8640</v>
      </c>
      <c r="J69" s="284">
        <v>695.29985995370544</v>
      </c>
      <c r="K69" s="283">
        <v>193358</v>
      </c>
      <c r="L69" s="284">
        <v>1202.4099632805448</v>
      </c>
      <c r="M69" s="283">
        <v>181410</v>
      </c>
      <c r="N69" s="284">
        <v>946.18506157323066</v>
      </c>
      <c r="O69" s="283">
        <v>0</v>
      </c>
      <c r="P69" s="284">
        <v>0</v>
      </c>
      <c r="Q69" s="283">
        <v>374768</v>
      </c>
      <c r="R69" s="284">
        <v>1078.3818727852947</v>
      </c>
      <c r="V69" s="233"/>
      <c r="W69" s="226"/>
      <c r="X69" s="233"/>
      <c r="Y69" s="226"/>
      <c r="Z69" s="233"/>
      <c r="AA69" s="226"/>
      <c r="AB69" s="233"/>
      <c r="AC69" s="226"/>
      <c r="AD69" s="233"/>
      <c r="AE69" s="226"/>
      <c r="AF69" s="233"/>
      <c r="AG69" s="226"/>
      <c r="AH69" s="233"/>
      <c r="AI69" s="226"/>
      <c r="AJ69" s="233"/>
      <c r="AK69" s="226"/>
    </row>
    <row r="70" spans="2:37" ht="14.25" customHeight="1">
      <c r="B70" s="282" t="s">
        <v>21</v>
      </c>
      <c r="C70" s="283">
        <v>3602</v>
      </c>
      <c r="D70" s="284">
        <v>689.54393114936136</v>
      </c>
      <c r="E70" s="283">
        <v>5315</v>
      </c>
      <c r="F70" s="284">
        <v>739.15207149576906</v>
      </c>
      <c r="G70" s="283">
        <v>0</v>
      </c>
      <c r="H70" s="284">
        <v>0</v>
      </c>
      <c r="I70" s="283">
        <v>8917</v>
      </c>
      <c r="J70" s="284">
        <v>719.11298643041516</v>
      </c>
      <c r="K70" s="283">
        <v>420480</v>
      </c>
      <c r="L70" s="284">
        <v>1546.5053126664761</v>
      </c>
      <c r="M70" s="283">
        <v>338109</v>
      </c>
      <c r="N70" s="284">
        <v>1139.1026058756197</v>
      </c>
      <c r="O70" s="283">
        <v>0</v>
      </c>
      <c r="P70" s="284">
        <v>0</v>
      </c>
      <c r="Q70" s="283">
        <v>758589</v>
      </c>
      <c r="R70" s="284">
        <v>1364.9227669264908</v>
      </c>
      <c r="V70" s="233"/>
      <c r="W70" s="226"/>
      <c r="X70" s="233"/>
      <c r="Y70" s="226"/>
      <c r="Z70" s="233"/>
      <c r="AA70" s="226"/>
      <c r="AB70" s="233"/>
      <c r="AC70" s="226"/>
      <c r="AD70" s="233"/>
      <c r="AE70" s="226"/>
      <c r="AF70" s="233"/>
      <c r="AG70" s="226"/>
      <c r="AH70" s="233"/>
      <c r="AI70" s="226"/>
      <c r="AJ70" s="233"/>
      <c r="AK70" s="226"/>
    </row>
    <row r="71" spans="2:37" ht="14.25" customHeight="1">
      <c r="B71" s="282" t="s">
        <v>22</v>
      </c>
      <c r="C71" s="283">
        <v>1808</v>
      </c>
      <c r="D71" s="284">
        <v>730.37139933628271</v>
      </c>
      <c r="E71" s="283">
        <v>3929</v>
      </c>
      <c r="F71" s="284">
        <v>800.38183252736144</v>
      </c>
      <c r="G71" s="283">
        <v>0</v>
      </c>
      <c r="H71" s="284">
        <v>0</v>
      </c>
      <c r="I71" s="283">
        <v>5737</v>
      </c>
      <c r="J71" s="284">
        <v>778.31823426878191</v>
      </c>
      <c r="K71" s="283">
        <v>982870</v>
      </c>
      <c r="L71" s="284">
        <v>1626.9105692614457</v>
      </c>
      <c r="M71" s="283">
        <v>853758</v>
      </c>
      <c r="N71" s="284">
        <v>1248.0642217466764</v>
      </c>
      <c r="O71" s="283">
        <v>1</v>
      </c>
      <c r="P71" s="284">
        <v>884.77</v>
      </c>
      <c r="Q71" s="283">
        <v>1836629</v>
      </c>
      <c r="R71" s="284">
        <v>1450.8032323403345</v>
      </c>
      <c r="V71" s="233"/>
      <c r="W71" s="226"/>
      <c r="X71" s="233"/>
      <c r="Y71" s="226"/>
      <c r="Z71" s="233"/>
      <c r="AA71" s="226"/>
      <c r="AB71" s="233"/>
      <c r="AC71" s="226"/>
      <c r="AD71" s="233"/>
      <c r="AE71" s="226"/>
      <c r="AF71" s="233"/>
      <c r="AG71" s="226"/>
      <c r="AH71" s="233"/>
      <c r="AI71" s="226"/>
      <c r="AJ71" s="233"/>
      <c r="AK71" s="226"/>
    </row>
    <row r="72" spans="2:37" ht="14.25" customHeight="1">
      <c r="B72" s="282" t="s">
        <v>23</v>
      </c>
      <c r="C72" s="283">
        <v>1075</v>
      </c>
      <c r="D72" s="284">
        <v>714.94297674418624</v>
      </c>
      <c r="E72" s="283">
        <v>3429</v>
      </c>
      <c r="F72" s="284">
        <v>746.18637795275697</v>
      </c>
      <c r="G72" s="283">
        <v>0</v>
      </c>
      <c r="H72" s="284">
        <v>0</v>
      </c>
      <c r="I72" s="283">
        <v>4504</v>
      </c>
      <c r="J72" s="284">
        <v>738.72930506216778</v>
      </c>
      <c r="K72" s="283">
        <v>932101</v>
      </c>
      <c r="L72" s="284">
        <v>1617.4400432463851</v>
      </c>
      <c r="M72" s="283">
        <v>865484</v>
      </c>
      <c r="N72" s="284">
        <v>1094.3958027531426</v>
      </c>
      <c r="O72" s="283">
        <v>3</v>
      </c>
      <c r="P72" s="284">
        <v>1128.2700000000002</v>
      </c>
      <c r="Q72" s="283">
        <v>1797588</v>
      </c>
      <c r="R72" s="284">
        <v>1365.6093184367051</v>
      </c>
      <c r="V72" s="233"/>
      <c r="W72" s="226"/>
      <c r="X72" s="233"/>
      <c r="Y72" s="226"/>
      <c r="Z72" s="233"/>
      <c r="AA72" s="226"/>
      <c r="AB72" s="233"/>
      <c r="AC72" s="226"/>
      <c r="AD72" s="233"/>
      <c r="AE72" s="226"/>
      <c r="AF72" s="233"/>
      <c r="AG72" s="226"/>
      <c r="AH72" s="233"/>
      <c r="AI72" s="226"/>
      <c r="AJ72" s="233"/>
      <c r="AK72" s="226"/>
    </row>
    <row r="73" spans="2:37" ht="14.25" customHeight="1">
      <c r="B73" s="282" t="s">
        <v>24</v>
      </c>
      <c r="C73" s="283">
        <v>633</v>
      </c>
      <c r="D73" s="284">
        <v>667.90466034755127</v>
      </c>
      <c r="E73" s="283">
        <v>2974</v>
      </c>
      <c r="F73" s="284">
        <v>708.95272696704762</v>
      </c>
      <c r="G73" s="283">
        <v>0</v>
      </c>
      <c r="H73" s="284">
        <v>0</v>
      </c>
      <c r="I73" s="283">
        <v>3607</v>
      </c>
      <c r="J73" s="284">
        <v>701.74911560853889</v>
      </c>
      <c r="K73" s="283">
        <v>781856</v>
      </c>
      <c r="L73" s="284">
        <v>1536.2969032788642</v>
      </c>
      <c r="M73" s="283">
        <v>838537</v>
      </c>
      <c r="N73" s="284">
        <v>930.04962773259035</v>
      </c>
      <c r="O73" s="283">
        <v>2</v>
      </c>
      <c r="P73" s="284">
        <v>742.65499999999997</v>
      </c>
      <c r="Q73" s="283">
        <v>1620395</v>
      </c>
      <c r="R73" s="284">
        <v>1222.5694732518939</v>
      </c>
      <c r="S73" s="42"/>
      <c r="V73" s="233"/>
      <c r="W73" s="226"/>
      <c r="X73" s="233"/>
      <c r="Y73" s="226"/>
      <c r="Z73" s="233"/>
      <c r="AA73" s="226"/>
      <c r="AB73" s="233"/>
      <c r="AC73" s="226"/>
      <c r="AD73" s="233"/>
      <c r="AE73" s="226"/>
      <c r="AF73" s="233"/>
      <c r="AG73" s="226"/>
      <c r="AH73" s="233"/>
      <c r="AI73" s="226"/>
      <c r="AJ73" s="233"/>
      <c r="AK73" s="226"/>
    </row>
    <row r="74" spans="2:37" ht="14.25" customHeight="1">
      <c r="B74" s="282" t="s">
        <v>25</v>
      </c>
      <c r="C74" s="283">
        <v>252</v>
      </c>
      <c r="D74" s="284">
        <v>607.52515873015886</v>
      </c>
      <c r="E74" s="283">
        <v>2096</v>
      </c>
      <c r="F74" s="284">
        <v>692.57447519083973</v>
      </c>
      <c r="G74" s="283">
        <v>0</v>
      </c>
      <c r="H74" s="284">
        <v>0</v>
      </c>
      <c r="I74" s="283">
        <v>2348</v>
      </c>
      <c r="J74" s="284">
        <v>683.44652470187395</v>
      </c>
      <c r="K74" s="283">
        <v>498134</v>
      </c>
      <c r="L74" s="284">
        <v>1369.6353565707252</v>
      </c>
      <c r="M74" s="283">
        <v>677447</v>
      </c>
      <c r="N74" s="284">
        <v>836.36252877346897</v>
      </c>
      <c r="O74" s="283">
        <v>5</v>
      </c>
      <c r="P74" s="284">
        <v>1075.3520000000001</v>
      </c>
      <c r="Q74" s="283">
        <v>1175586</v>
      </c>
      <c r="R74" s="284">
        <v>1062.3285761313946</v>
      </c>
      <c r="V74" s="233"/>
      <c r="W74" s="226"/>
      <c r="X74" s="233"/>
      <c r="Y74" s="226"/>
      <c r="Z74" s="233"/>
      <c r="AA74" s="226"/>
      <c r="AB74" s="233"/>
      <c r="AC74" s="226"/>
      <c r="AD74" s="233"/>
      <c r="AE74" s="226"/>
      <c r="AF74" s="233"/>
      <c r="AG74" s="226"/>
      <c r="AH74" s="233"/>
      <c r="AI74" s="226"/>
      <c r="AJ74" s="233"/>
      <c r="AK74" s="226"/>
    </row>
    <row r="75" spans="2:37" ht="14.25" customHeight="1">
      <c r="B75" s="282" t="s">
        <v>26</v>
      </c>
      <c r="C75" s="283">
        <v>340</v>
      </c>
      <c r="D75" s="284">
        <v>563.93361764705924</v>
      </c>
      <c r="E75" s="283">
        <v>3875</v>
      </c>
      <c r="F75" s="284">
        <v>646.27450580645211</v>
      </c>
      <c r="G75" s="283">
        <v>0</v>
      </c>
      <c r="H75" s="284">
        <v>0</v>
      </c>
      <c r="I75" s="283">
        <v>4215</v>
      </c>
      <c r="J75" s="284">
        <v>639.63253618030888</v>
      </c>
      <c r="K75" s="283">
        <v>556546</v>
      </c>
      <c r="L75" s="284">
        <v>1176.7761098633466</v>
      </c>
      <c r="M75" s="283">
        <v>1155234</v>
      </c>
      <c r="N75" s="284">
        <v>782.57860797899662</v>
      </c>
      <c r="O75" s="283">
        <v>30</v>
      </c>
      <c r="P75" s="284">
        <v>765.3516666666668</v>
      </c>
      <c r="Q75" s="283">
        <v>1711810</v>
      </c>
      <c r="R75" s="284">
        <v>910.74033508392529</v>
      </c>
      <c r="V75" s="233"/>
      <c r="W75" s="226"/>
      <c r="X75" s="233"/>
      <c r="Y75" s="226"/>
      <c r="Z75" s="233"/>
      <c r="AA75" s="226"/>
      <c r="AB75" s="233"/>
      <c r="AC75" s="226"/>
      <c r="AD75" s="233"/>
      <c r="AE75" s="226"/>
      <c r="AF75" s="233"/>
      <c r="AG75" s="226"/>
      <c r="AH75" s="233"/>
      <c r="AI75" s="226"/>
      <c r="AJ75" s="233"/>
      <c r="AK75" s="226"/>
    </row>
    <row r="76" spans="2:37" ht="14.25" customHeight="1">
      <c r="B76" s="282" t="s">
        <v>5</v>
      </c>
      <c r="C76" s="283">
        <v>0</v>
      </c>
      <c r="D76" s="284">
        <v>0</v>
      </c>
      <c r="E76" s="283">
        <v>0</v>
      </c>
      <c r="F76" s="284">
        <v>0</v>
      </c>
      <c r="G76" s="283">
        <v>0</v>
      </c>
      <c r="H76" s="284">
        <v>0</v>
      </c>
      <c r="I76" s="283">
        <v>0</v>
      </c>
      <c r="J76" s="284">
        <v>0</v>
      </c>
      <c r="K76" s="283">
        <v>60</v>
      </c>
      <c r="L76" s="284">
        <v>2141.191166666666</v>
      </c>
      <c r="M76" s="283">
        <v>23</v>
      </c>
      <c r="N76" s="284">
        <v>1292.104347826087</v>
      </c>
      <c r="O76" s="283">
        <v>0</v>
      </c>
      <c r="P76" s="284">
        <v>0</v>
      </c>
      <c r="Q76" s="283">
        <v>83</v>
      </c>
      <c r="R76" s="284">
        <v>1905.9020481927707</v>
      </c>
      <c r="V76" s="233"/>
      <c r="W76" s="226"/>
      <c r="X76" s="233"/>
      <c r="Y76" s="226"/>
      <c r="Z76" s="233"/>
      <c r="AA76" s="226"/>
      <c r="AB76" s="233"/>
      <c r="AC76" s="226"/>
      <c r="AD76" s="233"/>
      <c r="AE76" s="226"/>
      <c r="AF76" s="233"/>
      <c r="AG76" s="226"/>
      <c r="AH76" s="233"/>
      <c r="AI76" s="226"/>
      <c r="AJ76" s="233"/>
      <c r="AK76" s="226"/>
    </row>
    <row r="77" spans="2:37" ht="14.25" customHeight="1">
      <c r="B77" s="286" t="s">
        <v>6</v>
      </c>
      <c r="C77" s="287">
        <v>15068</v>
      </c>
      <c r="D77" s="288">
        <v>668.56842713034246</v>
      </c>
      <c r="E77" s="287">
        <v>29624</v>
      </c>
      <c r="F77" s="288">
        <v>712.34975324061679</v>
      </c>
      <c r="G77" s="287">
        <v>0</v>
      </c>
      <c r="H77" s="288">
        <v>0</v>
      </c>
      <c r="I77" s="287">
        <v>44692</v>
      </c>
      <c r="J77" s="288">
        <v>697.58878882126635</v>
      </c>
      <c r="K77" s="287">
        <v>4757795</v>
      </c>
      <c r="L77" s="288">
        <v>1439.4225893276198</v>
      </c>
      <c r="M77" s="287">
        <v>5249791</v>
      </c>
      <c r="N77" s="288">
        <v>966.40481427737029</v>
      </c>
      <c r="O77" s="287">
        <v>43</v>
      </c>
      <c r="P77" s="288">
        <v>818.76488372093024</v>
      </c>
      <c r="Q77" s="287">
        <v>10007629</v>
      </c>
      <c r="R77" s="288">
        <v>1191.2847790050982</v>
      </c>
      <c r="V77" s="233"/>
      <c r="W77" s="226"/>
      <c r="X77" s="233"/>
      <c r="Y77" s="226"/>
      <c r="Z77" s="233"/>
      <c r="AA77" s="226"/>
      <c r="AB77" s="233"/>
      <c r="AC77" s="226"/>
      <c r="AD77" s="233"/>
      <c r="AE77" s="226"/>
      <c r="AF77" s="233"/>
      <c r="AG77" s="226"/>
      <c r="AH77" s="233"/>
      <c r="AI77" s="226"/>
      <c r="AJ77" s="233"/>
      <c r="AK77" s="226"/>
    </row>
    <row r="78" spans="2:37" ht="14.25" customHeight="1">
      <c r="B78" s="289" t="s">
        <v>27</v>
      </c>
      <c r="C78" s="283">
        <v>60.714361560923813</v>
      </c>
      <c r="D78" s="283" t="s">
        <v>227</v>
      </c>
      <c r="E78" s="283">
        <v>68.226978125843914</v>
      </c>
      <c r="F78" s="283" t="s">
        <v>227</v>
      </c>
      <c r="G78" s="283">
        <v>0</v>
      </c>
      <c r="H78" s="283">
        <v>0</v>
      </c>
      <c r="I78" s="283">
        <v>65.694083952385213</v>
      </c>
      <c r="J78" s="283" t="s">
        <v>227</v>
      </c>
      <c r="K78" s="283">
        <v>70.674653763859979</v>
      </c>
      <c r="L78" s="283" t="s">
        <v>227</v>
      </c>
      <c r="M78" s="283">
        <v>73.907932195150963</v>
      </c>
      <c r="N78" s="283" t="s">
        <v>227</v>
      </c>
      <c r="O78" s="283">
        <v>83.79069767441861</v>
      </c>
      <c r="P78" s="283" t="s">
        <v>227</v>
      </c>
      <c r="Q78" s="283">
        <v>72.370807788442846</v>
      </c>
      <c r="R78" s="283" t="s">
        <v>227</v>
      </c>
      <c r="V78" s="233"/>
      <c r="W78" s="226"/>
      <c r="X78" s="233"/>
      <c r="Y78" s="226"/>
      <c r="Z78" s="233"/>
      <c r="AA78" s="226"/>
      <c r="AB78" s="233"/>
      <c r="AC78" s="226"/>
      <c r="AD78" s="233"/>
      <c r="AE78" s="226"/>
      <c r="AF78" s="233"/>
      <c r="AG78" s="226"/>
      <c r="AH78" s="233"/>
      <c r="AI78" s="226"/>
      <c r="AJ78" s="233"/>
      <c r="AK78" s="226"/>
    </row>
    <row r="79" spans="2:37" ht="16.350000000000001" customHeight="1"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  <c r="V79" s="224"/>
      <c r="W79" s="223"/>
      <c r="X79" s="224"/>
      <c r="Y79" s="223"/>
      <c r="Z79" s="224"/>
      <c r="AA79" s="223"/>
      <c r="AB79" s="224"/>
      <c r="AC79" s="223"/>
      <c r="AD79" s="224"/>
      <c r="AE79" s="223"/>
      <c r="AF79" s="224"/>
      <c r="AG79" s="223"/>
      <c r="AH79" s="224"/>
      <c r="AI79" s="223"/>
      <c r="AJ79" s="224"/>
      <c r="AK79" s="223"/>
    </row>
    <row r="80" spans="2:37" ht="15">
      <c r="B80" s="41" t="s">
        <v>214</v>
      </c>
      <c r="Q80" s="43" t="s">
        <v>128</v>
      </c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</row>
    <row r="83" spans="19:19">
      <c r="S83" s="42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40" sqref="M40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111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112</v>
      </c>
      <c r="C2" s="45"/>
      <c r="D2" s="45"/>
      <c r="E2" s="45"/>
      <c r="F2" s="45"/>
      <c r="G2" s="45"/>
      <c r="H2" s="45"/>
      <c r="I2" s="45"/>
      <c r="K2" s="7" t="s">
        <v>173</v>
      </c>
    </row>
    <row r="3" spans="1:11">
      <c r="A3" s="293"/>
      <c r="B3" s="293"/>
      <c r="C3" s="293"/>
      <c r="D3" s="293"/>
      <c r="E3" s="293"/>
      <c r="F3" s="293"/>
      <c r="G3" s="293"/>
      <c r="H3" s="293"/>
      <c r="I3" s="293"/>
    </row>
    <row r="4" spans="1:11" ht="32.1" customHeight="1">
      <c r="A4" s="293"/>
      <c r="B4" s="294" t="s">
        <v>113</v>
      </c>
      <c r="C4" s="294"/>
      <c r="D4" s="294" t="s">
        <v>114</v>
      </c>
      <c r="E4" s="294" t="s">
        <v>49</v>
      </c>
      <c r="F4" s="294" t="s">
        <v>50</v>
      </c>
      <c r="G4" s="294" t="s">
        <v>107</v>
      </c>
      <c r="H4" s="294" t="s">
        <v>115</v>
      </c>
      <c r="I4" s="295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>
        <v>2021</v>
      </c>
      <c r="C17" s="47"/>
      <c r="D17" s="48">
        <v>953591</v>
      </c>
      <c r="E17" s="48">
        <v>6218551</v>
      </c>
      <c r="F17" s="48">
        <v>2358328</v>
      </c>
      <c r="G17" s="48">
        <v>342218</v>
      </c>
      <c r="H17" s="48">
        <v>44278</v>
      </c>
      <c r="I17" s="48">
        <v>9916966</v>
      </c>
    </row>
    <row r="18" spans="2:10">
      <c r="B18" s="47"/>
      <c r="C18" s="47"/>
      <c r="D18" s="48"/>
      <c r="E18" s="48"/>
      <c r="F18" s="48"/>
      <c r="G18" s="48"/>
      <c r="H18" s="48"/>
      <c r="I18" s="48"/>
    </row>
    <row r="19" spans="2:10">
      <c r="B19" s="47">
        <v>2022</v>
      </c>
      <c r="C19" s="47" t="s">
        <v>116</v>
      </c>
      <c r="D19" s="48">
        <v>952322</v>
      </c>
      <c r="E19" s="48">
        <v>6226951</v>
      </c>
      <c r="F19" s="48">
        <v>2357080</v>
      </c>
      <c r="G19" s="48">
        <v>341417</v>
      </c>
      <c r="H19" s="48">
        <v>44281</v>
      </c>
      <c r="I19" s="48">
        <v>9922051</v>
      </c>
    </row>
    <row r="20" spans="2:10">
      <c r="B20" s="47"/>
      <c r="C20" s="47" t="s">
        <v>117</v>
      </c>
      <c r="D20" s="48">
        <v>949990</v>
      </c>
      <c r="E20" s="48">
        <v>6228161</v>
      </c>
      <c r="F20" s="48">
        <v>2348674</v>
      </c>
      <c r="G20" s="48">
        <v>341328</v>
      </c>
      <c r="H20" s="48">
        <v>44118</v>
      </c>
      <c r="I20" s="48">
        <v>9912271</v>
      </c>
      <c r="J20" s="33"/>
    </row>
    <row r="21" spans="2:10">
      <c r="B21" s="47"/>
      <c r="C21" s="47" t="s">
        <v>118</v>
      </c>
      <c r="D21" s="48">
        <v>952160</v>
      </c>
      <c r="E21" s="48">
        <v>6234609</v>
      </c>
      <c r="F21" s="48">
        <v>2349915</v>
      </c>
      <c r="G21" s="48">
        <v>342215</v>
      </c>
      <c r="H21" s="48">
        <v>44276</v>
      </c>
      <c r="I21" s="48">
        <v>9923175</v>
      </c>
      <c r="J21" s="33"/>
    </row>
    <row r="22" spans="2:10">
      <c r="B22" s="47"/>
      <c r="C22" s="47" t="s">
        <v>119</v>
      </c>
      <c r="D22" s="48">
        <v>952455</v>
      </c>
      <c r="E22" s="48">
        <v>6238696</v>
      </c>
      <c r="F22" s="48">
        <v>2351287</v>
      </c>
      <c r="G22" s="48">
        <v>342758</v>
      </c>
      <c r="H22" s="48">
        <v>44306</v>
      </c>
      <c r="I22" s="48">
        <v>9929502</v>
      </c>
      <c r="J22" s="33"/>
    </row>
    <row r="23" spans="2:10">
      <c r="B23" s="47"/>
      <c r="C23" s="47" t="s">
        <v>120</v>
      </c>
      <c r="D23" s="48">
        <v>951469</v>
      </c>
      <c r="E23" s="48">
        <v>6234368</v>
      </c>
      <c r="F23" s="48">
        <v>2347153</v>
      </c>
      <c r="G23" s="48">
        <v>341631</v>
      </c>
      <c r="H23" s="48">
        <v>44375</v>
      </c>
      <c r="I23" s="48">
        <v>9918996</v>
      </c>
      <c r="J23" s="33"/>
    </row>
    <row r="24" spans="2:10">
      <c r="B24" s="47"/>
      <c r="C24" s="47" t="s">
        <v>121</v>
      </c>
      <c r="D24" s="48">
        <v>952436</v>
      </c>
      <c r="E24" s="48">
        <v>6246506</v>
      </c>
      <c r="F24" s="48">
        <v>2350353</v>
      </c>
      <c r="G24" s="48">
        <v>342472</v>
      </c>
      <c r="H24" s="48">
        <v>44415</v>
      </c>
      <c r="I24" s="48">
        <v>9936182</v>
      </c>
      <c r="J24" s="33"/>
    </row>
    <row r="25" spans="2:10">
      <c r="B25" s="47"/>
      <c r="C25" s="47" t="s">
        <v>122</v>
      </c>
      <c r="D25" s="48">
        <v>952409</v>
      </c>
      <c r="E25" s="48">
        <v>6253855</v>
      </c>
      <c r="F25" s="48">
        <v>2352401</v>
      </c>
      <c r="G25" s="48">
        <v>343264</v>
      </c>
      <c r="H25" s="48">
        <v>44470</v>
      </c>
      <c r="I25" s="48">
        <v>9946399</v>
      </c>
      <c r="J25" s="33"/>
    </row>
    <row r="26" spans="2:10">
      <c r="B26" s="47"/>
      <c r="C26" s="47" t="s">
        <v>123</v>
      </c>
      <c r="D26" s="48">
        <v>951986</v>
      </c>
      <c r="E26" s="48">
        <v>6258422</v>
      </c>
      <c r="F26" s="48">
        <v>2350745</v>
      </c>
      <c r="G26" s="48">
        <v>343182</v>
      </c>
      <c r="H26" s="48">
        <v>44480</v>
      </c>
      <c r="I26" s="48">
        <v>9948815</v>
      </c>
      <c r="J26" s="33"/>
    </row>
    <row r="27" spans="2:10">
      <c r="B27" s="47"/>
      <c r="C27" s="47" t="s">
        <v>124</v>
      </c>
      <c r="D27" s="48">
        <v>950209</v>
      </c>
      <c r="E27" s="48">
        <v>6262298</v>
      </c>
      <c r="F27" s="48">
        <v>2349822</v>
      </c>
      <c r="G27" s="48">
        <v>343041</v>
      </c>
      <c r="H27" s="48">
        <v>44499</v>
      </c>
      <c r="I27" s="48">
        <v>9949869</v>
      </c>
      <c r="J27" s="33"/>
    </row>
    <row r="28" spans="2:10">
      <c r="B28" s="47"/>
      <c r="C28" s="47" t="s">
        <v>125</v>
      </c>
      <c r="D28" s="48">
        <v>948917</v>
      </c>
      <c r="E28" s="48">
        <v>6272545</v>
      </c>
      <c r="F28" s="48">
        <v>2351962</v>
      </c>
      <c r="G28" s="48">
        <v>341194</v>
      </c>
      <c r="H28" s="48">
        <v>44505</v>
      </c>
      <c r="I28" s="48">
        <v>9959123</v>
      </c>
      <c r="J28" s="33"/>
    </row>
    <row r="29" spans="2:10">
      <c r="B29" s="53"/>
      <c r="C29" s="47" t="s">
        <v>126</v>
      </c>
      <c r="D29" s="48">
        <v>948664</v>
      </c>
      <c r="E29" s="48">
        <v>6286860</v>
      </c>
      <c r="F29" s="48">
        <v>2354435</v>
      </c>
      <c r="G29" s="48">
        <v>340641</v>
      </c>
      <c r="H29" s="48">
        <v>44634</v>
      </c>
      <c r="I29" s="48">
        <v>9975234</v>
      </c>
      <c r="J29" s="33"/>
    </row>
    <row r="30" spans="2:10">
      <c r="B30" s="53"/>
      <c r="C30" s="47" t="s">
        <v>127</v>
      </c>
      <c r="D30" s="48">
        <v>949781</v>
      </c>
      <c r="E30" s="48">
        <v>6302297</v>
      </c>
      <c r="F30" s="48">
        <v>2356613</v>
      </c>
      <c r="G30" s="48">
        <v>341311</v>
      </c>
      <c r="H30" s="48">
        <v>44834</v>
      </c>
      <c r="I30" s="48">
        <v>9994836</v>
      </c>
      <c r="J30" s="33"/>
    </row>
    <row r="31" spans="2:10">
      <c r="B31" s="47">
        <v>2023</v>
      </c>
      <c r="C31" s="47" t="s">
        <v>116</v>
      </c>
      <c r="D31" s="48">
        <v>948476</v>
      </c>
      <c r="E31" s="48">
        <v>6320939</v>
      </c>
      <c r="F31" s="48">
        <v>2354136</v>
      </c>
      <c r="G31" s="48">
        <v>340750</v>
      </c>
      <c r="H31" s="48">
        <v>44848</v>
      </c>
      <c r="I31" s="48">
        <v>10009149</v>
      </c>
      <c r="J31" s="33"/>
    </row>
    <row r="32" spans="2:10">
      <c r="B32" s="47"/>
      <c r="C32" s="50" t="s">
        <v>117</v>
      </c>
      <c r="D32" s="51">
        <v>944911</v>
      </c>
      <c r="E32" s="51">
        <v>6328553</v>
      </c>
      <c r="F32" s="51">
        <v>2349158</v>
      </c>
      <c r="G32" s="51">
        <v>340315</v>
      </c>
      <c r="H32" s="51">
        <v>44692</v>
      </c>
      <c r="I32" s="52">
        <v>10007629</v>
      </c>
      <c r="J32" s="33"/>
    </row>
    <row r="33" spans="2:42">
      <c r="B33" s="47"/>
      <c r="C33" s="47" t="s">
        <v>118</v>
      </c>
      <c r="D33" s="48"/>
      <c r="E33" s="48"/>
      <c r="F33" s="48"/>
      <c r="G33" s="48"/>
      <c r="H33" s="48"/>
      <c r="I33" s="48"/>
      <c r="J33" s="33"/>
    </row>
    <row r="34" spans="2:42">
      <c r="B34" s="47"/>
      <c r="C34" s="47" t="s">
        <v>119</v>
      </c>
      <c r="D34" s="48"/>
      <c r="E34" s="48"/>
      <c r="F34" s="48"/>
      <c r="G34" s="48"/>
      <c r="H34" s="48"/>
      <c r="I34" s="48"/>
      <c r="J34" s="33"/>
    </row>
    <row r="35" spans="2:42">
      <c r="B35" s="47"/>
      <c r="C35" s="47" t="s">
        <v>120</v>
      </c>
      <c r="D35" s="48"/>
      <c r="E35" s="48"/>
      <c r="F35" s="48"/>
      <c r="G35" s="48"/>
      <c r="H35" s="48"/>
      <c r="I35" s="48"/>
      <c r="J35" s="33"/>
    </row>
    <row r="36" spans="2:42">
      <c r="B36" s="47"/>
      <c r="C36" s="47" t="s">
        <v>121</v>
      </c>
      <c r="D36" s="48"/>
      <c r="E36" s="48"/>
      <c r="F36" s="48"/>
      <c r="G36" s="48"/>
      <c r="H36" s="48"/>
      <c r="I36" s="48"/>
      <c r="J36" s="33"/>
    </row>
    <row r="37" spans="2:42">
      <c r="B37" s="47"/>
      <c r="C37" s="47" t="s">
        <v>122</v>
      </c>
      <c r="D37" s="48"/>
      <c r="E37" s="48"/>
      <c r="F37" s="48"/>
      <c r="G37" s="48"/>
      <c r="H37" s="48"/>
      <c r="I37" s="48"/>
      <c r="J37" s="33"/>
    </row>
    <row r="38" spans="2:42">
      <c r="B38" s="47"/>
      <c r="C38" s="47" t="s">
        <v>123</v>
      </c>
      <c r="D38" s="48"/>
      <c r="E38" s="48"/>
      <c r="F38" s="48"/>
      <c r="G38" s="48"/>
      <c r="H38" s="48"/>
      <c r="I38" s="48"/>
      <c r="J38" s="33"/>
    </row>
    <row r="39" spans="2:42">
      <c r="B39" s="47"/>
      <c r="C39" s="47" t="s">
        <v>124</v>
      </c>
      <c r="D39" s="48"/>
      <c r="E39" s="48"/>
      <c r="F39" s="48"/>
      <c r="G39" s="48"/>
      <c r="H39" s="48"/>
      <c r="I39" s="48"/>
      <c r="J39" s="33"/>
    </row>
    <row r="40" spans="2:42">
      <c r="B40" s="47"/>
      <c r="C40" s="47" t="s">
        <v>125</v>
      </c>
      <c r="D40" s="48"/>
      <c r="E40" s="48"/>
      <c r="F40" s="48"/>
      <c r="G40" s="48"/>
      <c r="H40" s="48"/>
      <c r="I40" s="48"/>
      <c r="J40" s="33"/>
      <c r="K40" s="234"/>
      <c r="L40" s="234"/>
      <c r="M40" s="234"/>
      <c r="N40" s="234"/>
      <c r="O40" s="234"/>
      <c r="P40" s="234"/>
    </row>
    <row r="41" spans="2:42">
      <c r="B41" s="53"/>
      <c r="C41" s="47" t="s">
        <v>126</v>
      </c>
      <c r="D41" s="48"/>
      <c r="E41" s="48"/>
      <c r="F41" s="48"/>
      <c r="G41" s="48"/>
      <c r="H41" s="48"/>
      <c r="I41" s="48"/>
    </row>
    <row r="42" spans="2:42" ht="15.75" customHeight="1">
      <c r="B42" s="53"/>
      <c r="C42" s="47" t="s">
        <v>127</v>
      </c>
      <c r="D42" s="48"/>
      <c r="E42" s="48"/>
      <c r="F42" s="48"/>
      <c r="G42" s="48"/>
      <c r="H42" s="48"/>
      <c r="I42" s="48"/>
    </row>
    <row r="43" spans="2:42">
      <c r="B43" s="53"/>
      <c r="C43" s="47"/>
      <c r="D43" s="48"/>
      <c r="E43" s="48"/>
      <c r="F43" s="48"/>
      <c r="G43" s="48"/>
      <c r="H43" s="48"/>
      <c r="I43" s="48"/>
    </row>
    <row r="44" spans="2:42">
      <c r="B44" s="47"/>
      <c r="C44" s="47"/>
      <c r="D44" s="52" t="s">
        <v>129</v>
      </c>
      <c r="E44" s="48"/>
      <c r="F44" s="48"/>
      <c r="G44" s="48"/>
      <c r="H44" s="48"/>
      <c r="I44" s="48"/>
    </row>
    <row r="45" spans="2:42">
      <c r="B45" s="47">
        <v>2010</v>
      </c>
      <c r="C45" s="47"/>
      <c r="D45" s="54">
        <v>0.64605465145384233</v>
      </c>
      <c r="E45" s="54">
        <v>2.0740877893759446</v>
      </c>
      <c r="F45" s="54">
        <v>0.85947739636256237</v>
      </c>
      <c r="G45" s="54">
        <v>1.7392870273798877</v>
      </c>
      <c r="H45" s="54">
        <v>-0.43609261021249068</v>
      </c>
      <c r="I45" s="54">
        <v>1.5761404508701116</v>
      </c>
    </row>
    <row r="46" spans="2:42">
      <c r="B46" s="47">
        <v>2011</v>
      </c>
      <c r="C46" s="47"/>
      <c r="D46" s="54">
        <v>0.63913245347664294</v>
      </c>
      <c r="E46" s="54">
        <v>1.8656846469753186</v>
      </c>
      <c r="F46" s="54">
        <v>0.79652236951388566</v>
      </c>
      <c r="G46" s="54">
        <v>1.7740853006467994</v>
      </c>
      <c r="H46" s="54">
        <v>1.4122269119481778</v>
      </c>
      <c r="I46" s="54">
        <v>1.4479276938926811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2012</v>
      </c>
      <c r="C47" s="47"/>
      <c r="D47" s="55">
        <v>1.4635962256193125E-2</v>
      </c>
      <c r="E47" s="55">
        <v>1.9189057681350929</v>
      </c>
      <c r="F47" s="55">
        <v>0.53992662999891028</v>
      </c>
      <c r="G47" s="55">
        <v>6.8240861181261936</v>
      </c>
      <c r="H47" s="55">
        <v>-0.61775253252361884</v>
      </c>
      <c r="I47" s="55">
        <v>1.4974492676012696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2013</v>
      </c>
      <c r="C48" s="47"/>
      <c r="D48" s="54">
        <v>-1.0167323951428386</v>
      </c>
      <c r="E48" s="54">
        <v>2.2640435767088407</v>
      </c>
      <c r="F48" s="54">
        <v>0.60791876918642185</v>
      </c>
      <c r="G48" s="54">
        <v>6.8467270636678457</v>
      </c>
      <c r="H48" s="54">
        <v>0.21597703268627644</v>
      </c>
      <c r="I48" s="54">
        <v>1.6326287956110797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9">
      <c r="B49" s="47">
        <v>2014</v>
      </c>
      <c r="C49" s="47"/>
      <c r="D49" s="54">
        <v>-0.41406292685174373</v>
      </c>
      <c r="E49" s="54">
        <v>1.7689990332942163</v>
      </c>
      <c r="F49" s="54">
        <v>0.42900361097932826</v>
      </c>
      <c r="G49" s="54">
        <v>6.5470313923552403</v>
      </c>
      <c r="H49" s="54">
        <v>1.6242213987226917</v>
      </c>
      <c r="I49" s="54">
        <v>1.3664603607754566</v>
      </c>
    </row>
    <row r="50" spans="2:9">
      <c r="B50" s="47">
        <v>2015</v>
      </c>
      <c r="C50" s="47"/>
      <c r="D50" s="54">
        <v>0.7635805019105657</v>
      </c>
      <c r="E50" s="54">
        <v>1.3468470114175402</v>
      </c>
      <c r="F50" s="54">
        <v>0.12593565693888031</v>
      </c>
      <c r="G50" s="54">
        <v>1.0514335427858068</v>
      </c>
      <c r="H50" s="54">
        <v>1.7844673752812401</v>
      </c>
      <c r="I50" s="54">
        <v>0.96923268422992592</v>
      </c>
    </row>
    <row r="51" spans="2:9">
      <c r="B51" s="47">
        <v>2016</v>
      </c>
      <c r="C51" s="47"/>
      <c r="D51" s="54">
        <v>0.84704686622552039</v>
      </c>
      <c r="E51" s="54">
        <v>1.724556938163202</v>
      </c>
      <c r="F51" s="54">
        <v>0.23129110970558919</v>
      </c>
      <c r="G51" s="54">
        <v>8.9926466685930073E-2</v>
      </c>
      <c r="H51" s="54">
        <v>2.3324948547907676</v>
      </c>
      <c r="I51" s="54">
        <v>1.2037754469463646</v>
      </c>
    </row>
    <row r="52" spans="2:9">
      <c r="B52" s="47">
        <v>2017</v>
      </c>
      <c r="C52" s="47"/>
      <c r="D52" s="54">
        <v>0.76974380690240096</v>
      </c>
      <c r="E52" s="54">
        <v>1.7180869417302125</v>
      </c>
      <c r="F52" s="54">
        <v>4.5677782157582669E-2</v>
      </c>
      <c r="G52" s="54">
        <v>-0.12342733252619364</v>
      </c>
      <c r="H52" s="54">
        <v>2.4059590316573454</v>
      </c>
      <c r="I52" s="54">
        <v>1.1430643980745447</v>
      </c>
    </row>
    <row r="53" spans="2:9">
      <c r="B53" s="47">
        <v>2018</v>
      </c>
      <c r="C53" s="47"/>
      <c r="D53" s="54">
        <v>0.35698114555438032</v>
      </c>
      <c r="E53" s="54">
        <v>1.879970462948255</v>
      </c>
      <c r="F53" s="54">
        <v>1.2259730421293469E-3</v>
      </c>
      <c r="G53" s="54">
        <v>-0.17165508535563756</v>
      </c>
      <c r="H53" s="54">
        <v>2.5143051110464443</v>
      </c>
      <c r="I53" s="54">
        <v>1.1949984188724949</v>
      </c>
    </row>
    <row r="54" spans="2:9">
      <c r="B54" s="47">
        <v>2019</v>
      </c>
      <c r="C54" s="47"/>
      <c r="D54" s="54">
        <v>0.70828216973439773</v>
      </c>
      <c r="E54" s="54">
        <v>1.5770285858221156</v>
      </c>
      <c r="F54" s="54">
        <v>5.4576268750294865E-2</v>
      </c>
      <c r="G54" s="54">
        <v>0.48335155257481777</v>
      </c>
      <c r="H54" s="54">
        <v>2.0694874766443494</v>
      </c>
      <c r="I54" s="54">
        <v>1.0839939308633362</v>
      </c>
    </row>
    <row r="55" spans="2:9">
      <c r="B55" s="47">
        <v>2020</v>
      </c>
      <c r="C55" s="47"/>
      <c r="D55" s="54">
        <v>-1.3635678535604212</v>
      </c>
      <c r="E55" s="54">
        <v>0.59937982958286895</v>
      </c>
      <c r="F55" s="54">
        <v>-0.59363153776341715</v>
      </c>
      <c r="G55" s="54">
        <v>-0.46044468489235824</v>
      </c>
      <c r="H55" s="54">
        <v>-0.2873296876448217</v>
      </c>
      <c r="I55" s="54">
        <v>7.7948215246048669E-2</v>
      </c>
    </row>
    <row r="56" spans="2:9">
      <c r="B56" s="47">
        <v>2021</v>
      </c>
      <c r="C56" s="47"/>
      <c r="D56" s="54">
        <v>0.49256152013295029</v>
      </c>
      <c r="E56" s="54">
        <v>1.5142368529653005</v>
      </c>
      <c r="F56" s="54">
        <v>0.23759551637283494</v>
      </c>
      <c r="G56" s="54">
        <v>1.0864299639629094</v>
      </c>
      <c r="H56" s="54">
        <v>2.8955196133110261</v>
      </c>
      <c r="I56" s="54">
        <v>1.1004872148784761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56" t="s">
        <v>116</v>
      </c>
      <c r="D58" s="54">
        <v>0.32964844873486498</v>
      </c>
      <c r="E58" s="54">
        <v>1.5715743505860136</v>
      </c>
      <c r="F58" s="54">
        <v>0.30703891500150071</v>
      </c>
      <c r="G58" s="54">
        <v>0.8873746358011303</v>
      </c>
      <c r="H58" s="54">
        <v>2.8642445642073966</v>
      </c>
      <c r="I58" s="54">
        <v>1.1306247887601817</v>
      </c>
    </row>
    <row r="59" spans="2:9">
      <c r="B59" s="47"/>
      <c r="C59" s="56" t="s">
        <v>117</v>
      </c>
      <c r="D59" s="54">
        <v>0.31297979147351107</v>
      </c>
      <c r="E59" s="54">
        <v>1.5607467750649029</v>
      </c>
      <c r="F59" s="54">
        <v>0.11799279255009232</v>
      </c>
      <c r="G59" s="54">
        <v>0.70900641734896741</v>
      </c>
      <c r="H59" s="54">
        <v>2.7337928464977734</v>
      </c>
      <c r="I59" s="54">
        <v>1.0708506462056233</v>
      </c>
    </row>
    <row r="60" spans="2:9">
      <c r="B60" s="47"/>
      <c r="C60" s="56" t="s">
        <v>118</v>
      </c>
      <c r="D60" s="54">
        <v>0.51</v>
      </c>
      <c r="E60" s="54">
        <v>1.59</v>
      </c>
      <c r="F60" s="54">
        <v>0.06</v>
      </c>
      <c r="G60" s="54">
        <v>0.67</v>
      </c>
      <c r="H60" s="54">
        <v>2.78</v>
      </c>
      <c r="I60" s="54">
        <v>1.0900000000000001</v>
      </c>
    </row>
    <row r="61" spans="2:9">
      <c r="B61" s="47"/>
      <c r="C61" s="56" t="s">
        <v>119</v>
      </c>
      <c r="D61" s="54">
        <v>0.54460274296523892</v>
      </c>
      <c r="E61" s="54">
        <v>1.5840160614451149</v>
      </c>
      <c r="F61" s="54">
        <v>-5.9803782387335414E-2</v>
      </c>
      <c r="G61" s="54">
        <v>0.54148871262964526</v>
      </c>
      <c r="H61" s="54">
        <v>2.4937540483020326</v>
      </c>
      <c r="I61" s="54">
        <v>1.0580278244107566</v>
      </c>
    </row>
    <row r="62" spans="2:9">
      <c r="B62" s="47"/>
      <c r="C62" s="56" t="s">
        <v>120</v>
      </c>
      <c r="D62" s="54">
        <v>0.37545758563577447</v>
      </c>
      <c r="E62" s="54">
        <v>1.3980195211381385</v>
      </c>
      <c r="F62" s="54">
        <v>-0.31690955846285229</v>
      </c>
      <c r="G62" s="54">
        <v>-6.2893817683984388E-2</v>
      </c>
      <c r="H62" s="54">
        <v>2.4069971383734901</v>
      </c>
      <c r="I62" s="54">
        <v>0.84261926583819591</v>
      </c>
    </row>
    <row r="63" spans="2:9">
      <c r="B63" s="47"/>
      <c r="C63" s="56" t="s">
        <v>121</v>
      </c>
      <c r="D63" s="54">
        <v>0.25821514700790082</v>
      </c>
      <c r="E63" s="54">
        <v>1.4004992019781115</v>
      </c>
      <c r="F63" s="54">
        <v>-0.32134117637080406</v>
      </c>
      <c r="G63" s="54">
        <v>-0.13355495290584551</v>
      </c>
      <c r="H63" s="54">
        <v>1.8459069020866803</v>
      </c>
      <c r="I63" s="54">
        <v>0.82698736692243813</v>
      </c>
    </row>
    <row r="64" spans="2:9">
      <c r="B64" s="47"/>
      <c r="C64" s="56" t="s">
        <v>122</v>
      </c>
      <c r="D64" s="54">
        <v>0.11552490775876834</v>
      </c>
      <c r="E64" s="54">
        <v>1.3584683527829711</v>
      </c>
      <c r="F64" s="54">
        <v>-0.28890941358934441</v>
      </c>
      <c r="G64" s="54">
        <v>-0.15154820600083996</v>
      </c>
      <c r="H64" s="54">
        <v>1.5204090950598159</v>
      </c>
      <c r="I64" s="54">
        <v>0.79291433766783825</v>
      </c>
    </row>
    <row r="65" spans="2:17">
      <c r="B65" s="47"/>
      <c r="C65" s="56" t="s">
        <v>123</v>
      </c>
      <c r="D65" s="54">
        <v>0.10410138423295745</v>
      </c>
      <c r="E65" s="54">
        <v>1.4326517533877814</v>
      </c>
      <c r="F65" s="54">
        <v>-0.16440047973852456</v>
      </c>
      <c r="G65" s="54">
        <v>0.12720790322862108</v>
      </c>
      <c r="H65" s="54">
        <v>1.2243411770060497</v>
      </c>
      <c r="I65" s="54">
        <v>0.87695327887626906</v>
      </c>
    </row>
    <row r="66" spans="2:17">
      <c r="B66" s="47"/>
      <c r="C66" s="56" t="s">
        <v>124</v>
      </c>
      <c r="D66" s="54">
        <v>-5.1015363513395862E-2</v>
      </c>
      <c r="E66" s="54">
        <v>1.3337324784077342</v>
      </c>
      <c r="F66" s="54">
        <v>-0.18181030388657593</v>
      </c>
      <c r="G66" s="54">
        <v>3.4701768915379461E-2</v>
      </c>
      <c r="H66" s="54">
        <v>1.0170030192277135</v>
      </c>
      <c r="I66" s="54">
        <v>0.79242120157494433</v>
      </c>
    </row>
    <row r="67" spans="2:17">
      <c r="B67" s="47"/>
      <c r="C67" s="56" t="s">
        <v>125</v>
      </c>
      <c r="D67" s="54">
        <v>-0.16360292570428703</v>
      </c>
      <c r="E67" s="54">
        <v>1.3305424622410023</v>
      </c>
      <c r="F67" s="54">
        <v>-0.12874767409173371</v>
      </c>
      <c r="G67" s="54">
        <v>-7.0877118991552468E-2</v>
      </c>
      <c r="H67" s="54">
        <v>0.86804768596164816</v>
      </c>
      <c r="I67" s="54">
        <v>0.7885373506027582</v>
      </c>
    </row>
    <row r="68" spans="2:17">
      <c r="B68" s="47"/>
      <c r="C68" s="56" t="s">
        <v>126</v>
      </c>
      <c r="D68" s="54">
        <v>-0.28285971062327331</v>
      </c>
      <c r="E68" s="54">
        <v>1.3091685630665539</v>
      </c>
      <c r="F68" s="54">
        <v>-0.10886715788410717</v>
      </c>
      <c r="G68" s="54">
        <v>-0.12431647926348655</v>
      </c>
      <c r="H68" s="54">
        <v>1.0756584161778937</v>
      </c>
      <c r="I68" s="54">
        <v>0.76810262811188856</v>
      </c>
    </row>
    <row r="69" spans="2:17">
      <c r="B69" s="47"/>
      <c r="C69" s="56" t="s">
        <v>127</v>
      </c>
      <c r="D69" s="54">
        <v>-0.39954236145265387</v>
      </c>
      <c r="E69" s="54">
        <v>1.3467124415317944</v>
      </c>
      <c r="F69" s="54">
        <v>-7.2721012513954353E-2</v>
      </c>
      <c r="G69" s="54">
        <v>-0.2650357374539003</v>
      </c>
      <c r="H69" s="54">
        <v>1.2557026062604448</v>
      </c>
      <c r="I69" s="54">
        <v>0.78521999571239398</v>
      </c>
    </row>
    <row r="70" spans="2:17">
      <c r="B70" s="47">
        <v>2023</v>
      </c>
      <c r="C70" s="56" t="s">
        <v>116</v>
      </c>
      <c r="D70" s="54">
        <v>-0.40385499862441998</v>
      </c>
      <c r="E70" s="54">
        <v>1.5093743310329533</v>
      </c>
      <c r="F70" s="54">
        <v>-0.12490030037164424</v>
      </c>
      <c r="G70" s="54">
        <v>-0.19536226959993019</v>
      </c>
      <c r="H70" s="54">
        <v>1.2804588875589884</v>
      </c>
      <c r="I70" s="54">
        <v>0.87782253890853479</v>
      </c>
    </row>
    <row r="71" spans="2:17">
      <c r="B71" s="47"/>
      <c r="C71" s="57" t="s">
        <v>117</v>
      </c>
      <c r="D71" s="58">
        <v>-0.53</v>
      </c>
      <c r="E71" s="58">
        <v>1.61</v>
      </c>
      <c r="F71" s="58">
        <v>0.02</v>
      </c>
      <c r="G71" s="58">
        <v>-0.3</v>
      </c>
      <c r="H71" s="58">
        <v>1.3</v>
      </c>
      <c r="I71" s="58">
        <v>0.96</v>
      </c>
    </row>
    <row r="72" spans="2:17">
      <c r="B72" s="47"/>
      <c r="C72" s="56" t="s">
        <v>118</v>
      </c>
      <c r="D72" s="54"/>
      <c r="E72" s="54"/>
      <c r="F72" s="54"/>
      <c r="G72" s="54"/>
      <c r="H72" s="54"/>
      <c r="I72" s="54"/>
      <c r="L72" s="335"/>
    </row>
    <row r="73" spans="2:17">
      <c r="B73" s="47"/>
      <c r="C73" s="56" t="s">
        <v>119</v>
      </c>
      <c r="D73" s="54"/>
      <c r="E73" s="54"/>
      <c r="F73" s="54"/>
      <c r="G73" s="54"/>
      <c r="H73" s="54"/>
      <c r="I73" s="54"/>
    </row>
    <row r="74" spans="2:17">
      <c r="B74" s="47"/>
      <c r="C74" s="56" t="s">
        <v>120</v>
      </c>
      <c r="D74" s="54"/>
      <c r="E74" s="54"/>
      <c r="F74" s="54"/>
      <c r="G74" s="54"/>
      <c r="H74" s="54"/>
      <c r="I74" s="54"/>
    </row>
    <row r="75" spans="2:17">
      <c r="B75" s="47"/>
      <c r="C75" s="56" t="s">
        <v>121</v>
      </c>
      <c r="D75" s="54"/>
      <c r="E75" s="54"/>
      <c r="F75" s="54"/>
      <c r="G75" s="54"/>
      <c r="H75" s="54"/>
      <c r="I75" s="54"/>
    </row>
    <row r="76" spans="2:17">
      <c r="B76" s="47"/>
      <c r="C76" s="56" t="s">
        <v>122</v>
      </c>
      <c r="D76" s="54"/>
      <c r="E76" s="54"/>
      <c r="F76" s="54"/>
      <c r="G76" s="54"/>
      <c r="H76" s="54"/>
      <c r="I76" s="54"/>
    </row>
    <row r="77" spans="2:17">
      <c r="B77" s="47"/>
      <c r="C77" s="56" t="s">
        <v>123</v>
      </c>
      <c r="D77" s="54"/>
      <c r="E77" s="54"/>
      <c r="F77" s="54"/>
      <c r="G77" s="54"/>
      <c r="H77" s="54"/>
      <c r="I77" s="54"/>
    </row>
    <row r="78" spans="2:17">
      <c r="B78" s="47"/>
      <c r="C78" s="56" t="s">
        <v>124</v>
      </c>
      <c r="D78" s="54"/>
      <c r="E78" s="54"/>
      <c r="F78" s="54"/>
      <c r="G78" s="54"/>
      <c r="H78" s="54"/>
      <c r="I78" s="54"/>
    </row>
    <row r="79" spans="2:17">
      <c r="B79" s="47"/>
      <c r="C79" s="56" t="s">
        <v>125</v>
      </c>
      <c r="D79" s="54"/>
      <c r="E79" s="54"/>
      <c r="F79" s="54"/>
      <c r="G79" s="54"/>
      <c r="H79" s="54"/>
      <c r="I79" s="54"/>
      <c r="L79" s="235"/>
      <c r="M79" s="235"/>
      <c r="N79" s="235"/>
      <c r="O79" s="235"/>
      <c r="P79" s="235"/>
      <c r="Q79" s="235"/>
    </row>
    <row r="80" spans="2:17">
      <c r="B80" s="47"/>
      <c r="C80" s="56" t="s">
        <v>126</v>
      </c>
      <c r="D80" s="54"/>
      <c r="E80" s="54"/>
      <c r="F80" s="54"/>
      <c r="G80" s="54"/>
      <c r="H80" s="54"/>
      <c r="I80" s="54"/>
    </row>
    <row r="81" spans="2:9">
      <c r="B81" s="47"/>
      <c r="C81" s="56" t="s">
        <v>127</v>
      </c>
      <c r="D81" s="54"/>
      <c r="E81" s="54"/>
      <c r="F81" s="54"/>
      <c r="G81" s="54"/>
      <c r="H81" s="54"/>
      <c r="I81" s="54"/>
    </row>
    <row r="82" spans="2:9" ht="15" customHeight="1">
      <c r="B82" s="47"/>
      <c r="C82" s="47"/>
      <c r="D82" s="47"/>
      <c r="E82" s="47"/>
      <c r="F82" s="47"/>
      <c r="G82" s="47"/>
      <c r="H82" s="47"/>
      <c r="I82" s="47"/>
    </row>
    <row r="83" spans="2:9">
      <c r="B83" s="29" t="s">
        <v>130</v>
      </c>
      <c r="C83" s="45"/>
      <c r="D83" s="45"/>
      <c r="E83" s="45"/>
      <c r="F83" s="45"/>
      <c r="G83" s="45"/>
      <c r="H83" s="45"/>
      <c r="I83" s="45"/>
    </row>
    <row r="84" spans="2:9">
      <c r="B84" s="59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86" spans="2:9" ht="18.75">
      <c r="B86" s="44"/>
      <c r="C86" s="45"/>
      <c r="D86" s="45"/>
      <c r="E86" s="45"/>
      <c r="F86" s="45"/>
      <c r="G86" s="45"/>
      <c r="H86" s="45"/>
      <c r="I86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G78" sqref="G78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131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1">
      <c r="K3" s="7" t="s">
        <v>173</v>
      </c>
    </row>
    <row r="4" spans="2:11" ht="32.1" customHeight="1">
      <c r="B4" s="294" t="s">
        <v>113</v>
      </c>
      <c r="C4" s="294"/>
      <c r="D4" s="294" t="s">
        <v>114</v>
      </c>
      <c r="E4" s="294" t="s">
        <v>49</v>
      </c>
      <c r="F4" s="294" t="s">
        <v>50</v>
      </c>
      <c r="G4" s="294" t="s">
        <v>107</v>
      </c>
      <c r="H4" s="294" t="s">
        <v>115</v>
      </c>
      <c r="I4" s="294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>
        <v>2021</v>
      </c>
      <c r="C17" s="47"/>
      <c r="D17" s="48">
        <v>948340.07063000125</v>
      </c>
      <c r="E17" s="48">
        <v>7438437.5625699917</v>
      </c>
      <c r="F17" s="48">
        <v>1752308.1694200011</v>
      </c>
      <c r="G17" s="48">
        <v>143182.92020999981</v>
      </c>
      <c r="H17" s="48">
        <v>26821.145049999988</v>
      </c>
      <c r="I17" s="48">
        <v>10309089.867879996</v>
      </c>
    </row>
    <row r="18" spans="2:9">
      <c r="B18" s="47"/>
      <c r="C18" s="47"/>
      <c r="D18" s="48"/>
      <c r="E18" s="48"/>
      <c r="F18" s="48"/>
      <c r="G18" s="48"/>
      <c r="H18" s="48"/>
      <c r="I18" s="48"/>
    </row>
    <row r="19" spans="2:9">
      <c r="B19" s="47">
        <v>2022</v>
      </c>
      <c r="C19" s="47" t="s">
        <v>116</v>
      </c>
      <c r="D19" s="48">
        <v>985214.03377000219</v>
      </c>
      <c r="E19" s="48">
        <v>7758140.1869999804</v>
      </c>
      <c r="F19" s="48">
        <v>1824988.8452400011</v>
      </c>
      <c r="G19" s="48">
        <v>149064.90041000018</v>
      </c>
      <c r="H19" s="48">
        <v>27986.217130000026</v>
      </c>
      <c r="I19" s="48">
        <v>10745394.183549983</v>
      </c>
    </row>
    <row r="20" spans="2:9">
      <c r="B20" s="47"/>
      <c r="C20" s="47" t="s">
        <v>117</v>
      </c>
      <c r="D20" s="48">
        <v>982588.27718000172</v>
      </c>
      <c r="E20" s="48">
        <v>7775011.6909999773</v>
      </c>
      <c r="F20" s="48">
        <v>1820896.1877200021</v>
      </c>
      <c r="G20" s="48">
        <v>149068.4345800002</v>
      </c>
      <c r="H20" s="48">
        <v>27941.507630000011</v>
      </c>
      <c r="I20" s="48">
        <v>10755506.098109983</v>
      </c>
    </row>
    <row r="21" spans="2:9">
      <c r="B21" s="47"/>
      <c r="C21" s="47" t="s">
        <v>118</v>
      </c>
      <c r="D21" s="48">
        <v>985076</v>
      </c>
      <c r="E21" s="48">
        <v>7795570</v>
      </c>
      <c r="F21" s="48">
        <v>1823524</v>
      </c>
      <c r="G21" s="48">
        <v>149525</v>
      </c>
      <c r="H21" s="48">
        <v>28060</v>
      </c>
      <c r="I21" s="48">
        <v>10781754</v>
      </c>
    </row>
    <row r="22" spans="2:9">
      <c r="B22" s="47"/>
      <c r="C22" s="47" t="s">
        <v>119</v>
      </c>
      <c r="D22" s="48">
        <v>985733.89956000145</v>
      </c>
      <c r="E22" s="48">
        <v>7807949.7998999711</v>
      </c>
      <c r="F22" s="48">
        <v>1826366.3945600009</v>
      </c>
      <c r="G22" s="48">
        <v>149891.28719999999</v>
      </c>
      <c r="H22" s="48">
        <v>28144.779760000012</v>
      </c>
      <c r="I22" s="48">
        <v>10798086.160979977</v>
      </c>
    </row>
    <row r="23" spans="2:9">
      <c r="B23" s="47"/>
      <c r="C23" s="47" t="s">
        <v>120</v>
      </c>
      <c r="D23" s="48">
        <v>985196.42394000024</v>
      </c>
      <c r="E23" s="48">
        <v>7820163.3506099796</v>
      </c>
      <c r="F23" s="48">
        <v>1826945.5167200025</v>
      </c>
      <c r="G23" s="48">
        <v>149823.72634000005</v>
      </c>
      <c r="H23" s="48">
        <v>28227.983300000018</v>
      </c>
      <c r="I23" s="48">
        <v>10810357.000909982</v>
      </c>
    </row>
    <row r="24" spans="2:9">
      <c r="B24" s="47"/>
      <c r="C24" s="47" t="s">
        <v>121</v>
      </c>
      <c r="D24" s="48">
        <v>986183.37166000076</v>
      </c>
      <c r="E24" s="48">
        <v>7837241.174000008</v>
      </c>
      <c r="F24" s="48">
        <v>1830294.081190004</v>
      </c>
      <c r="G24" s="48">
        <v>150160.49911</v>
      </c>
      <c r="H24" s="48">
        <v>28309.288980000012</v>
      </c>
      <c r="I24" s="48">
        <v>10832188.414940011</v>
      </c>
    </row>
    <row r="25" spans="2:9">
      <c r="B25" s="47"/>
      <c r="C25" s="47" t="s">
        <v>122</v>
      </c>
      <c r="D25" s="48">
        <v>986007.702920001</v>
      </c>
      <c r="E25" s="48">
        <v>7848276.8078999929</v>
      </c>
      <c r="F25" s="48">
        <v>1832679.8797800019</v>
      </c>
      <c r="G25" s="48">
        <v>150504.31154000008</v>
      </c>
      <c r="H25" s="48">
        <v>28386.143840000012</v>
      </c>
      <c r="I25" s="48">
        <v>10845854.845979996</v>
      </c>
    </row>
    <row r="26" spans="2:9">
      <c r="B26" s="47"/>
      <c r="C26" s="47" t="s">
        <v>123</v>
      </c>
      <c r="D26" s="48">
        <v>985306.33213999961</v>
      </c>
      <c r="E26" s="48">
        <v>7860076.5693500005</v>
      </c>
      <c r="F26" s="48">
        <v>1832680.5059600023</v>
      </c>
      <c r="G26" s="48">
        <v>150502.97281000006</v>
      </c>
      <c r="H26" s="48">
        <v>28422.25586000003</v>
      </c>
      <c r="I26" s="48">
        <v>10856988.636120003</v>
      </c>
    </row>
    <row r="27" spans="2:9">
      <c r="B27" s="47"/>
      <c r="C27" s="47" t="s">
        <v>124</v>
      </c>
      <c r="D27" s="48">
        <v>983331.84329000092</v>
      </c>
      <c r="E27" s="48">
        <v>7871488.1589599773</v>
      </c>
      <c r="F27" s="48">
        <v>1833263.4481600011</v>
      </c>
      <c r="G27" s="48">
        <v>150496.92816000019</v>
      </c>
      <c r="H27" s="48">
        <v>28468.398370000014</v>
      </c>
      <c r="I27" s="48">
        <v>10867048.776939979</v>
      </c>
    </row>
    <row r="28" spans="2:9">
      <c r="B28" s="47"/>
      <c r="C28" s="47" t="s">
        <v>125</v>
      </c>
      <c r="D28" s="48">
        <v>981984.51321000094</v>
      </c>
      <c r="E28" s="48">
        <v>7890228.43887999</v>
      </c>
      <c r="F28" s="48">
        <v>1836032.3864400033</v>
      </c>
      <c r="G28" s="48">
        <v>149808.14063000007</v>
      </c>
      <c r="H28" s="48">
        <v>28514.443850000018</v>
      </c>
      <c r="I28" s="48">
        <v>10886567.923009995</v>
      </c>
    </row>
    <row r="29" spans="2:9">
      <c r="B29" s="53"/>
      <c r="C29" s="47" t="s">
        <v>126</v>
      </c>
      <c r="D29" s="48">
        <v>981508.8653200015</v>
      </c>
      <c r="E29" s="48">
        <v>7914175.0362599799</v>
      </c>
      <c r="F29" s="48">
        <v>1839195.7647400016</v>
      </c>
      <c r="G29" s="48">
        <v>149610.25664999997</v>
      </c>
      <c r="H29" s="48">
        <v>28618.809560000023</v>
      </c>
      <c r="I29" s="48">
        <v>10913108.732529987</v>
      </c>
    </row>
    <row r="30" spans="2:9">
      <c r="B30" s="53"/>
      <c r="C30" s="47" t="s">
        <v>127</v>
      </c>
      <c r="D30" s="48">
        <v>982570.68091000104</v>
      </c>
      <c r="E30" s="48">
        <v>7939580.0362199927</v>
      </c>
      <c r="F30" s="48">
        <v>1842100.3344200021</v>
      </c>
      <c r="G30" s="48">
        <v>149983.17912000002</v>
      </c>
      <c r="H30" s="48">
        <v>28762.569240000015</v>
      </c>
      <c r="I30" s="48">
        <v>10942996.799909994</v>
      </c>
    </row>
    <row r="31" spans="2:9">
      <c r="B31" s="47">
        <v>2023</v>
      </c>
      <c r="C31" s="47" t="s">
        <v>116</v>
      </c>
      <c r="D31" s="48">
        <v>1062935.6548899997</v>
      </c>
      <c r="E31" s="48">
        <v>8648995.1493200026</v>
      </c>
      <c r="F31" s="48">
        <v>1996447.2012100001</v>
      </c>
      <c r="G31" s="48">
        <v>162504.34487000012</v>
      </c>
      <c r="H31" s="48">
        <v>31228.230310000003</v>
      </c>
      <c r="I31" s="48">
        <v>11902110.580600005</v>
      </c>
    </row>
    <row r="32" spans="2:9">
      <c r="B32" s="47"/>
      <c r="C32" s="50" t="s">
        <v>117</v>
      </c>
      <c r="D32" s="52">
        <v>1058808</v>
      </c>
      <c r="E32" s="52">
        <v>8675118</v>
      </c>
      <c r="F32" s="52">
        <v>1994444</v>
      </c>
      <c r="G32" s="52">
        <v>162389</v>
      </c>
      <c r="H32" s="52">
        <v>31177</v>
      </c>
      <c r="I32" s="52">
        <v>11921936</v>
      </c>
    </row>
    <row r="33" spans="2:43">
      <c r="B33" s="47"/>
      <c r="C33" s="47" t="s">
        <v>118</v>
      </c>
      <c r="D33" s="48"/>
      <c r="E33" s="48"/>
      <c r="F33" s="48"/>
      <c r="G33" s="48"/>
      <c r="H33" s="48"/>
      <c r="I33" s="48"/>
    </row>
    <row r="34" spans="2:43">
      <c r="B34" s="47"/>
      <c r="C34" s="47" t="s">
        <v>119</v>
      </c>
      <c r="D34" s="48"/>
      <c r="E34" s="48"/>
      <c r="F34" s="48"/>
      <c r="G34" s="48"/>
      <c r="H34" s="48"/>
      <c r="I34" s="48"/>
    </row>
    <row r="35" spans="2:43">
      <c r="B35" s="47"/>
      <c r="C35" s="47" t="s">
        <v>120</v>
      </c>
      <c r="D35" s="48"/>
      <c r="E35" s="48"/>
      <c r="F35" s="48"/>
      <c r="G35" s="48"/>
      <c r="H35" s="48"/>
      <c r="I35" s="48"/>
    </row>
    <row r="36" spans="2:43">
      <c r="B36" s="47"/>
      <c r="C36" s="47" t="s">
        <v>121</v>
      </c>
      <c r="D36" s="48"/>
      <c r="E36" s="48"/>
      <c r="F36" s="48"/>
      <c r="G36" s="48"/>
      <c r="H36" s="48"/>
      <c r="I36" s="48"/>
    </row>
    <row r="37" spans="2:43">
      <c r="B37" s="47"/>
      <c r="C37" s="47" t="s">
        <v>122</v>
      </c>
      <c r="D37" s="48"/>
      <c r="E37" s="48"/>
      <c r="F37" s="48"/>
      <c r="G37" s="48"/>
      <c r="H37" s="48"/>
      <c r="I37" s="48"/>
    </row>
    <row r="38" spans="2:43">
      <c r="B38" s="47"/>
      <c r="C38" s="47" t="s">
        <v>123</v>
      </c>
      <c r="D38" s="48"/>
      <c r="E38" s="48"/>
      <c r="F38" s="48"/>
      <c r="G38" s="48"/>
      <c r="H38" s="48"/>
      <c r="I38" s="48"/>
    </row>
    <row r="39" spans="2:43">
      <c r="B39" s="47"/>
      <c r="C39" s="47" t="s">
        <v>124</v>
      </c>
      <c r="D39" s="48"/>
      <c r="E39" s="48"/>
      <c r="F39" s="48"/>
      <c r="G39" s="48"/>
      <c r="H39" s="48"/>
      <c r="I39" s="48"/>
    </row>
    <row r="40" spans="2:43">
      <c r="B40" s="47"/>
      <c r="C40" s="47" t="s">
        <v>125</v>
      </c>
      <c r="D40" s="48"/>
      <c r="E40" s="48"/>
      <c r="F40" s="48"/>
      <c r="G40" s="48"/>
      <c r="H40" s="48"/>
      <c r="I40" s="48"/>
    </row>
    <row r="41" spans="2:43">
      <c r="B41" s="53"/>
      <c r="C41" s="47" t="s">
        <v>126</v>
      </c>
      <c r="D41" s="48"/>
      <c r="E41" s="48"/>
      <c r="F41" s="48"/>
      <c r="G41" s="48"/>
      <c r="H41" s="48"/>
      <c r="I41" s="48"/>
    </row>
    <row r="42" spans="2:43">
      <c r="B42" s="53"/>
      <c r="C42" s="47" t="s">
        <v>127</v>
      </c>
      <c r="D42" s="48"/>
      <c r="E42" s="48"/>
      <c r="F42" s="48"/>
      <c r="G42" s="48"/>
      <c r="H42" s="48"/>
      <c r="I42" s="48"/>
      <c r="L42" s="234"/>
      <c r="M42" s="234"/>
      <c r="N42" s="234"/>
      <c r="O42" s="234"/>
      <c r="P42" s="234"/>
      <c r="Q42" s="234"/>
    </row>
    <row r="43" spans="2:43" ht="15.75" customHeight="1">
      <c r="B43" s="53"/>
      <c r="C43" s="47"/>
      <c r="D43" s="60"/>
      <c r="E43" s="60"/>
      <c r="F43" s="60"/>
      <c r="G43" s="60"/>
      <c r="H43" s="60"/>
      <c r="I43" s="60"/>
    </row>
    <row r="44" spans="2:43">
      <c r="B44" s="47"/>
      <c r="C44" s="47"/>
      <c r="D44" s="58" t="s">
        <v>129</v>
      </c>
      <c r="E44" s="54"/>
      <c r="F44" s="54"/>
      <c r="G44" s="54"/>
      <c r="H44" s="54"/>
      <c r="I44" s="54"/>
    </row>
    <row r="45" spans="2:43">
      <c r="B45" s="47">
        <v>2010</v>
      </c>
      <c r="C45" s="47"/>
      <c r="D45" s="54">
        <v>2.834365539271877</v>
      </c>
      <c r="E45" s="54">
        <v>5.7338720293969914</v>
      </c>
      <c r="F45" s="54">
        <v>4.0954971341678359</v>
      </c>
      <c r="G45" s="54">
        <v>4.688202749908954</v>
      </c>
      <c r="H45" s="54">
        <v>2.3744656387648222</v>
      </c>
      <c r="I45" s="54">
        <v>5.0475144168232511</v>
      </c>
    </row>
    <row r="46" spans="2:43">
      <c r="B46" s="47">
        <v>2011</v>
      </c>
      <c r="C46" s="47"/>
      <c r="D46" s="54">
        <v>2.9014444029264341</v>
      </c>
      <c r="E46" s="54">
        <v>5.3685561372920132</v>
      </c>
      <c r="F46" s="54">
        <v>3.3586127301064916</v>
      </c>
      <c r="G46" s="54">
        <v>4.457019869091039</v>
      </c>
      <c r="H46" s="54">
        <v>3.9551855730864283</v>
      </c>
      <c r="I46" s="54">
        <v>4.6783198404127813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2012</v>
      </c>
      <c r="C47" s="47"/>
      <c r="D47" s="55">
        <v>2.0481861016319547</v>
      </c>
      <c r="E47" s="55">
        <v>5.4903948615909526</v>
      </c>
      <c r="F47" s="55">
        <v>3.1266505103109798</v>
      </c>
      <c r="G47" s="55">
        <v>8.2947195076879421</v>
      </c>
      <c r="H47" s="55">
        <v>2.4379210906199322</v>
      </c>
      <c r="I47" s="55">
        <v>4.678376358587788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2013</v>
      </c>
      <c r="C48" s="47"/>
      <c r="D48" s="54">
        <v>1.1396670340043435</v>
      </c>
      <c r="E48" s="54">
        <v>5.6967374189272446</v>
      </c>
      <c r="F48" s="54">
        <v>3.2547853172810282</v>
      </c>
      <c r="G48" s="54">
        <v>8.1270753050844959</v>
      </c>
      <c r="H48" s="54">
        <v>3.4147781209908246</v>
      </c>
      <c r="I48" s="54">
        <v>4.7602272125474965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2:9">
      <c r="B49" s="47">
        <v>2014</v>
      </c>
      <c r="C49" s="47"/>
      <c r="D49" s="54">
        <v>0.45231255159583483</v>
      </c>
      <c r="E49" s="54">
        <v>3.8515947116214644</v>
      </c>
      <c r="F49" s="54">
        <v>1.4598937523881528</v>
      </c>
      <c r="G49" s="54">
        <v>6.0640920241211704</v>
      </c>
      <c r="H49" s="54">
        <v>3.053820230266302</v>
      </c>
      <c r="I49" s="54">
        <v>3.0748759987296648</v>
      </c>
    </row>
    <row r="50" spans="2:9">
      <c r="B50" s="47">
        <v>2015</v>
      </c>
      <c r="C50" s="47"/>
      <c r="D50" s="54">
        <v>1.5176936821738263</v>
      </c>
      <c r="E50" s="54">
        <v>3.5440253639796415</v>
      </c>
      <c r="F50" s="54">
        <v>1.1842360463228285</v>
      </c>
      <c r="G50" s="54">
        <v>2.1295450912429015</v>
      </c>
      <c r="H50" s="54">
        <v>3.7144993514320657</v>
      </c>
      <c r="I50" s="54">
        <v>2.8817259430769626</v>
      </c>
    </row>
    <row r="51" spans="2:9">
      <c r="B51" s="47">
        <v>2016</v>
      </c>
      <c r="C51" s="47"/>
      <c r="D51" s="54">
        <v>1.55388619274901</v>
      </c>
      <c r="E51" s="54">
        <v>3.8280378553122718</v>
      </c>
      <c r="F51" s="54">
        <v>1.5231655266033428</v>
      </c>
      <c r="G51" s="54">
        <v>1.2978559225277797</v>
      </c>
      <c r="H51" s="54">
        <v>3.9122301287000116</v>
      </c>
      <c r="I51" s="54">
        <v>3.1428603467104077</v>
      </c>
    </row>
    <row r="52" spans="2:9">
      <c r="B52" s="47">
        <v>2017</v>
      </c>
      <c r="C52" s="47"/>
      <c r="D52" s="54">
        <v>1.3631681367087811</v>
      </c>
      <c r="E52" s="54">
        <v>3.6718221474893342</v>
      </c>
      <c r="F52" s="54">
        <v>1.3411497737224165</v>
      </c>
      <c r="G52" s="54">
        <v>1.1069830456185814</v>
      </c>
      <c r="H52" s="54">
        <v>4.2970184846232273</v>
      </c>
      <c r="I52" s="54">
        <v>2.9901895497549402</v>
      </c>
    </row>
    <row r="53" spans="2:9">
      <c r="B53" s="47">
        <v>2018</v>
      </c>
      <c r="C53" s="47"/>
      <c r="D53" s="54">
        <v>2.1545521797216471</v>
      </c>
      <c r="E53" s="54">
        <v>5.3501241393861143</v>
      </c>
      <c r="F53" s="54">
        <v>4.8947881595242437</v>
      </c>
      <c r="G53" s="54">
        <v>3.0619141148393147</v>
      </c>
      <c r="H53" s="54">
        <v>6.3247607346571089</v>
      </c>
      <c r="I53" s="54">
        <v>4.9195686211386258</v>
      </c>
    </row>
    <row r="54" spans="2:9">
      <c r="B54" s="47">
        <v>2019</v>
      </c>
      <c r="C54" s="47"/>
      <c r="D54" s="54">
        <v>3.2929363918184906</v>
      </c>
      <c r="E54" s="54">
        <v>4.8847566106932527</v>
      </c>
      <c r="F54" s="54">
        <v>5.0528173967279377</v>
      </c>
      <c r="G54" s="54">
        <v>3.5849588512146813</v>
      </c>
      <c r="H54" s="54">
        <v>5.8789873502323342</v>
      </c>
      <c r="I54" s="54">
        <v>4.7420817775544633</v>
      </c>
    </row>
    <row r="55" spans="2:9">
      <c r="B55" s="47">
        <v>2020</v>
      </c>
      <c r="C55" s="47"/>
      <c r="D55" s="54">
        <v>-0.68284972759549145</v>
      </c>
      <c r="E55" s="54">
        <v>2.9488651693584611</v>
      </c>
      <c r="F55" s="54">
        <v>1.4421717885466867</v>
      </c>
      <c r="G55" s="54">
        <v>1.1259485610125131</v>
      </c>
      <c r="H55" s="54">
        <v>2.3517642611752709</v>
      </c>
      <c r="I55" s="54">
        <v>2.3100855366317896</v>
      </c>
    </row>
    <row r="56" spans="2:9">
      <c r="B56" s="47">
        <v>2021</v>
      </c>
      <c r="C56" s="47"/>
      <c r="D56" s="54">
        <v>1.4450864105523875</v>
      </c>
      <c r="E56" s="54">
        <v>3.7618385024227097</v>
      </c>
      <c r="F56" s="54">
        <v>2.0800941247959948</v>
      </c>
      <c r="G56" s="54">
        <v>2.654061768284377</v>
      </c>
      <c r="H56" s="54">
        <v>4.8265150724958961</v>
      </c>
      <c r="I56" s="54">
        <v>3.2430809605447086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47" t="s">
        <v>116</v>
      </c>
      <c r="D58" s="54">
        <v>4.450182674896741</v>
      </c>
      <c r="E58" s="54">
        <v>7.0561774452778447</v>
      </c>
      <c r="F58" s="54">
        <v>5.4277249424147911</v>
      </c>
      <c r="G58" s="54">
        <v>5.8915357478160679</v>
      </c>
      <c r="H58" s="54">
        <v>8.219666027753858</v>
      </c>
      <c r="I58" s="54">
        <v>6.5197974516788104</v>
      </c>
    </row>
    <row r="59" spans="2:9">
      <c r="B59" s="47"/>
      <c r="C59" s="47" t="s">
        <v>117</v>
      </c>
      <c r="D59" s="54">
        <v>4.4155573998134079</v>
      </c>
      <c r="E59" s="54">
        <v>7.058185299495956</v>
      </c>
      <c r="F59" s="54">
        <v>5.2396247974814569</v>
      </c>
      <c r="G59" s="54">
        <v>5.7284535056237873</v>
      </c>
      <c r="H59" s="54">
        <v>8.1434195420619471</v>
      </c>
      <c r="I59" s="54">
        <v>6.4846709838361827</v>
      </c>
    </row>
    <row r="60" spans="2:9">
      <c r="B60" s="47"/>
      <c r="C60" s="47" t="s">
        <v>118</v>
      </c>
      <c r="D60" s="54">
        <v>4.6399999999999997</v>
      </c>
      <c r="E60" s="54">
        <v>7.13</v>
      </c>
      <c r="F60" s="54">
        <v>5.18</v>
      </c>
      <c r="G60" s="54">
        <v>5.74</v>
      </c>
      <c r="H60" s="54">
        <v>8.16</v>
      </c>
      <c r="I60" s="54">
        <v>6.54</v>
      </c>
    </row>
    <row r="61" spans="2:9">
      <c r="B61" s="47"/>
      <c r="C61" s="47" t="s">
        <v>119</v>
      </c>
      <c r="D61" s="54">
        <v>4.71380829539505</v>
      </c>
      <c r="E61" s="54">
        <v>7.1188275914657373</v>
      </c>
      <c r="F61" s="54">
        <v>5.0938707616079437</v>
      </c>
      <c r="G61" s="54">
        <v>5.6269811136405723</v>
      </c>
      <c r="H61" s="54">
        <v>8.1160375883649003</v>
      </c>
      <c r="I61" s="54">
        <v>6.529968718967516</v>
      </c>
    </row>
    <row r="62" spans="2:9">
      <c r="B62" s="47"/>
      <c r="C62" s="47" t="s">
        <v>120</v>
      </c>
      <c r="D62" s="54">
        <v>4.5789909541599005</v>
      </c>
      <c r="E62" s="54">
        <v>7.0805556585289864</v>
      </c>
      <c r="F62" s="54">
        <v>4.9656016766701283</v>
      </c>
      <c r="G62" s="54">
        <v>5.2314486703490815</v>
      </c>
      <c r="H62" s="54">
        <v>8.0802547396905631</v>
      </c>
      <c r="I62" s="54">
        <v>6.4625910766447969</v>
      </c>
    </row>
    <row r="63" spans="2:9">
      <c r="B63" s="47"/>
      <c r="C63" s="47" t="s">
        <v>121</v>
      </c>
      <c r="D63" s="54">
        <v>4.4583060558349485</v>
      </c>
      <c r="E63" s="54">
        <v>7.0236151762417931</v>
      </c>
      <c r="F63" s="54">
        <v>4.9437763246742872</v>
      </c>
      <c r="G63" s="54">
        <v>5.0926773036339412</v>
      </c>
      <c r="H63" s="54">
        <v>7.74894110674893</v>
      </c>
      <c r="I63" s="54">
        <v>6.4041674578726004</v>
      </c>
    </row>
    <row r="64" spans="2:9">
      <c r="B64" s="47"/>
      <c r="C64" s="47" t="s">
        <v>122</v>
      </c>
      <c r="D64" s="54">
        <v>4.2754674452213814</v>
      </c>
      <c r="E64" s="54">
        <v>6.9143831218302587</v>
      </c>
      <c r="F64" s="54">
        <v>4.9482954448470728</v>
      </c>
      <c r="G64" s="54">
        <v>5.0211750634183261</v>
      </c>
      <c r="H64" s="54">
        <v>7.4222940255008529</v>
      </c>
      <c r="I64" s="54">
        <v>6.3079984147573764</v>
      </c>
    </row>
    <row r="65" spans="2:20">
      <c r="B65" s="47"/>
      <c r="C65" s="47" t="s">
        <v>123</v>
      </c>
      <c r="D65" s="54">
        <v>4.2030424926007504</v>
      </c>
      <c r="E65" s="54">
        <v>6.8483530735594433</v>
      </c>
      <c r="F65" s="54">
        <v>4.9891587138076066</v>
      </c>
      <c r="G65" s="54">
        <v>5.1171076695264439</v>
      </c>
      <c r="H65" s="54">
        <v>7.1229162741801355</v>
      </c>
      <c r="I65" s="54">
        <v>6.2623493731065016</v>
      </c>
    </row>
    <row r="66" spans="2:20">
      <c r="B66" s="47"/>
      <c r="C66" s="47" t="s">
        <v>124</v>
      </c>
      <c r="D66" s="54">
        <v>4.0551816667938834</v>
      </c>
      <c r="E66" s="54">
        <v>6.7597577249437713</v>
      </c>
      <c r="F66" s="54">
        <v>5.0054844864928061</v>
      </c>
      <c r="G66" s="54">
        <v>5.038916416790018</v>
      </c>
      <c r="H66" s="54">
        <v>7.0041494807595583</v>
      </c>
      <c r="I66" s="54">
        <v>6.1872805150472221</v>
      </c>
    </row>
    <row r="67" spans="2:20">
      <c r="B67" s="47"/>
      <c r="C67" s="47" t="s">
        <v>125</v>
      </c>
      <c r="D67" s="54">
        <v>3.9218727471514336</v>
      </c>
      <c r="E67" s="54">
        <v>6.7699893753624618</v>
      </c>
      <c r="F67" s="54">
        <v>5.0819658887120367</v>
      </c>
      <c r="G67" s="54">
        <v>4.9396887826238745</v>
      </c>
      <c r="H67" s="54">
        <v>6.908339468057112</v>
      </c>
      <c r="I67" s="54">
        <v>6.1946373050109305</v>
      </c>
    </row>
    <row r="68" spans="2:20">
      <c r="B68" s="47"/>
      <c r="C68" s="47" t="s">
        <v>126</v>
      </c>
      <c r="D68" s="54">
        <v>3.7812066344302675</v>
      </c>
      <c r="E68" s="54">
        <v>6.7266072143429723</v>
      </c>
      <c r="F68" s="54">
        <v>5.1136730592611812</v>
      </c>
      <c r="G68" s="54">
        <v>4.8452914541930348</v>
      </c>
      <c r="H68" s="54">
        <v>7.1335562568911159</v>
      </c>
      <c r="I68" s="54">
        <v>6.1560591183421609</v>
      </c>
    </row>
    <row r="69" spans="2:20">
      <c r="B69" s="47"/>
      <c r="C69" s="47" t="s">
        <v>127</v>
      </c>
      <c r="D69" s="54">
        <v>3.6095290434432048</v>
      </c>
      <c r="E69" s="54">
        <v>6.7372007822144697</v>
      </c>
      <c r="F69" s="54">
        <v>5.124222243951615</v>
      </c>
      <c r="G69" s="54">
        <v>4.7493506208887037</v>
      </c>
      <c r="H69" s="54">
        <v>7.2384090477152441</v>
      </c>
      <c r="I69" s="54">
        <v>6.1490096619009948</v>
      </c>
    </row>
    <row r="70" spans="2:20">
      <c r="B70" s="47">
        <v>2023</v>
      </c>
      <c r="C70" s="47" t="s">
        <v>116</v>
      </c>
      <c r="D70" s="54">
        <v>7.8888057270752876</v>
      </c>
      <c r="E70" s="54">
        <v>11.482841774537578</v>
      </c>
      <c r="F70" s="54">
        <v>9.3950358336272863</v>
      </c>
      <c r="G70" s="54">
        <v>9.0158343265483776</v>
      </c>
      <c r="H70" s="54">
        <v>11.584320828143202</v>
      </c>
      <c r="I70" s="54">
        <v>10.764764673043148</v>
      </c>
    </row>
    <row r="71" spans="2:20">
      <c r="B71" s="47"/>
      <c r="C71" s="50" t="s">
        <v>117</v>
      </c>
      <c r="D71" s="58">
        <v>7.76</v>
      </c>
      <c r="E71" s="58">
        <v>11.58</v>
      </c>
      <c r="F71" s="58">
        <v>9.5299999999999994</v>
      </c>
      <c r="G71" s="58">
        <v>8.94</v>
      </c>
      <c r="H71" s="58">
        <v>11.58</v>
      </c>
      <c r="I71" s="58">
        <v>10.84</v>
      </c>
    </row>
    <row r="72" spans="2:20">
      <c r="B72" s="47"/>
      <c r="C72" s="47" t="s">
        <v>118</v>
      </c>
      <c r="D72" s="54"/>
      <c r="E72" s="54"/>
      <c r="F72" s="54"/>
      <c r="G72" s="54"/>
      <c r="H72" s="54"/>
      <c r="I72" s="54"/>
    </row>
    <row r="73" spans="2:20">
      <c r="B73" s="47"/>
      <c r="C73" s="47" t="s">
        <v>119</v>
      </c>
      <c r="D73" s="54"/>
      <c r="E73" s="54"/>
      <c r="F73" s="54"/>
      <c r="G73" s="54"/>
      <c r="H73" s="54"/>
      <c r="I73" s="54"/>
      <c r="O73" s="235"/>
      <c r="P73" s="235"/>
      <c r="Q73" s="235"/>
      <c r="R73" s="235"/>
      <c r="S73" s="235"/>
      <c r="T73" s="235"/>
    </row>
    <row r="74" spans="2:20">
      <c r="B74" s="47"/>
      <c r="C74" s="47" t="s">
        <v>120</v>
      </c>
      <c r="D74" s="54"/>
      <c r="E74" s="54"/>
      <c r="F74" s="54"/>
      <c r="G74" s="54"/>
      <c r="H74" s="54"/>
      <c r="I74" s="54"/>
    </row>
    <row r="75" spans="2:20">
      <c r="B75" s="47"/>
      <c r="C75" s="47" t="s">
        <v>121</v>
      </c>
      <c r="D75" s="54"/>
      <c r="E75" s="54"/>
      <c r="F75" s="54"/>
      <c r="G75" s="54"/>
      <c r="H75" s="54"/>
      <c r="I75" s="54"/>
    </row>
    <row r="76" spans="2:20">
      <c r="B76" s="47"/>
      <c r="C76" s="47" t="s">
        <v>122</v>
      </c>
      <c r="D76" s="54"/>
      <c r="E76" s="54"/>
      <c r="F76" s="54"/>
      <c r="G76" s="54"/>
      <c r="H76" s="54"/>
      <c r="I76" s="54"/>
    </row>
    <row r="77" spans="2:20">
      <c r="B77" s="47"/>
      <c r="C77" s="47" t="s">
        <v>123</v>
      </c>
      <c r="D77" s="54"/>
      <c r="E77" s="54"/>
      <c r="F77" s="54"/>
      <c r="G77" s="54"/>
      <c r="H77" s="54"/>
      <c r="I77" s="54"/>
    </row>
    <row r="78" spans="2:20">
      <c r="B78" s="47"/>
      <c r="C78" s="47" t="s">
        <v>124</v>
      </c>
      <c r="D78" s="54"/>
      <c r="E78" s="54"/>
      <c r="F78" s="54"/>
      <c r="G78" s="54"/>
      <c r="H78" s="54"/>
      <c r="I78" s="54"/>
    </row>
    <row r="79" spans="2:20">
      <c r="B79" s="47"/>
      <c r="C79" s="47" t="s">
        <v>125</v>
      </c>
      <c r="D79" s="54"/>
      <c r="E79" s="54"/>
      <c r="F79" s="54"/>
      <c r="G79" s="54"/>
      <c r="H79" s="54"/>
      <c r="I79" s="54"/>
    </row>
    <row r="80" spans="2:20">
      <c r="B80" s="47"/>
      <c r="C80" s="47" t="s">
        <v>126</v>
      </c>
      <c r="D80" s="54"/>
      <c r="E80" s="54"/>
      <c r="F80" s="54"/>
      <c r="G80" s="54"/>
      <c r="H80" s="54"/>
      <c r="I80" s="54"/>
    </row>
    <row r="81" spans="2:9">
      <c r="B81" s="47"/>
      <c r="C81" s="47" t="s">
        <v>127</v>
      </c>
      <c r="D81" s="54"/>
      <c r="E81" s="54"/>
      <c r="F81" s="54"/>
      <c r="G81" s="54"/>
      <c r="H81" s="54"/>
      <c r="I81" s="54"/>
    </row>
    <row r="82" spans="2:9">
      <c r="B82" s="47"/>
      <c r="C82" s="47"/>
      <c r="D82" s="54"/>
      <c r="E82" s="54"/>
      <c r="F82" s="54"/>
      <c r="G82" s="54"/>
      <c r="H82" s="54"/>
      <c r="I82" s="54"/>
    </row>
    <row r="83" spans="2:9">
      <c r="B83" s="29" t="s">
        <v>130</v>
      </c>
    </row>
    <row r="84" spans="2:9" ht="21">
      <c r="B84" s="61"/>
      <c r="C84" s="446"/>
      <c r="D84" s="447"/>
      <c r="E84" s="447"/>
      <c r="F84" s="447"/>
      <c r="G84" s="447"/>
      <c r="H84" s="447"/>
      <c r="I84" s="447"/>
    </row>
    <row r="85" spans="2:9">
      <c r="C85" s="446"/>
      <c r="D85" s="446"/>
      <c r="E85" s="446"/>
      <c r="F85" s="446"/>
      <c r="G85" s="446"/>
      <c r="H85" s="446"/>
      <c r="I85" s="446"/>
    </row>
    <row r="86" spans="2:9" ht="18.75">
      <c r="B86" s="44"/>
      <c r="C86" s="45"/>
      <c r="D86" s="45"/>
      <c r="E86" s="45"/>
      <c r="F86" s="45"/>
      <c r="G86" s="45"/>
      <c r="H86" s="45"/>
      <c r="I86" s="45"/>
    </row>
    <row r="87" spans="2:9" ht="18.75">
      <c r="B87" s="44"/>
      <c r="C87" s="45"/>
      <c r="D87" s="45"/>
      <c r="E87" s="45"/>
      <c r="F87" s="45"/>
      <c r="G87" s="45"/>
      <c r="H87" s="45"/>
      <c r="I87" s="45"/>
    </row>
    <row r="92" spans="2:9" ht="15.75" customHeight="1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  <row r="94" spans="2:9">
      <c r="B94" s="47"/>
      <c r="C94" s="47"/>
      <c r="D94" s="48"/>
      <c r="E94" s="48"/>
      <c r="F94" s="48"/>
      <c r="G94" s="48"/>
      <c r="H94" s="48"/>
      <c r="I94" s="48"/>
    </row>
    <row r="95" spans="2:9">
      <c r="B95" s="47"/>
      <c r="C95" s="47"/>
      <c r="D95" s="48"/>
      <c r="E95" s="48"/>
      <c r="F95" s="48"/>
      <c r="G95" s="48"/>
      <c r="H95" s="48"/>
      <c r="I95" s="48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M27" sqref="M27"/>
      <selection pane="bottomLeft" activeCell="M66" sqref="M66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132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6">
      <c r="K3" s="7" t="s">
        <v>173</v>
      </c>
    </row>
    <row r="4" spans="2:16" ht="32.1" customHeight="1">
      <c r="B4" s="294" t="s">
        <v>113</v>
      </c>
      <c r="C4" s="294"/>
      <c r="D4" s="294" t="s">
        <v>114</v>
      </c>
      <c r="E4" s="294" t="s">
        <v>49</v>
      </c>
      <c r="F4" s="294" t="s">
        <v>50</v>
      </c>
      <c r="G4" s="294" t="s">
        <v>107</v>
      </c>
      <c r="H4" s="294" t="s">
        <v>115</v>
      </c>
      <c r="I4" s="295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>
        <v>2021</v>
      </c>
      <c r="C17" s="47"/>
      <c r="D17" s="54">
        <v>994.49352041913289</v>
      </c>
      <c r="E17" s="54">
        <v>1196.1689407339413</v>
      </c>
      <c r="F17" s="54">
        <v>743.0298793976076</v>
      </c>
      <c r="G17" s="54">
        <v>418.39681200287475</v>
      </c>
      <c r="H17" s="54">
        <v>605.74427593838902</v>
      </c>
      <c r="I17" s="54">
        <v>1039.5407091120405</v>
      </c>
      <c r="K17" s="34"/>
      <c r="L17" s="34"/>
      <c r="M17" s="34"/>
      <c r="N17" s="34"/>
      <c r="O17" s="34"/>
      <c r="P17" s="34"/>
    </row>
    <row r="18" spans="2:16">
      <c r="B18" s="47"/>
      <c r="C18" s="47"/>
      <c r="D18" s="54"/>
      <c r="E18" s="54"/>
      <c r="F18" s="54"/>
      <c r="G18" s="54"/>
      <c r="H18" s="54"/>
      <c r="I18" s="54"/>
      <c r="K18" s="34"/>
      <c r="L18" s="34"/>
      <c r="M18" s="34"/>
      <c r="N18" s="34"/>
      <c r="O18" s="34"/>
      <c r="P18" s="34"/>
    </row>
    <row r="19" spans="2:16">
      <c r="B19" s="47">
        <v>2022</v>
      </c>
      <c r="C19" s="47" t="s">
        <v>116</v>
      </c>
      <c r="D19" s="54">
        <v>1034.5387734085764</v>
      </c>
      <c r="E19" s="54">
        <v>1245.89709907786</v>
      </c>
      <c r="F19" s="54">
        <v>774.25833880903542</v>
      </c>
      <c r="G19" s="54">
        <v>436.60655564895768</v>
      </c>
      <c r="H19" s="54">
        <v>632.01411734152407</v>
      </c>
      <c r="I19" s="54">
        <v>1082.9811481063728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117</v>
      </c>
      <c r="D20" s="54">
        <v>1034.3143371824985</v>
      </c>
      <c r="E20" s="54">
        <v>1248.3639538219993</v>
      </c>
      <c r="F20" s="54">
        <v>775.28690134092778</v>
      </c>
      <c r="G20" s="54">
        <v>436.73075335161542</v>
      </c>
      <c r="H20" s="54">
        <v>633.33577292715017</v>
      </c>
      <c r="I20" s="54">
        <v>1085.0698188245644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118</v>
      </c>
      <c r="D21" s="54">
        <v>1034.57</v>
      </c>
      <c r="E21" s="54">
        <v>1250.3699999999999</v>
      </c>
      <c r="F21" s="54">
        <v>776</v>
      </c>
      <c r="G21" s="54">
        <v>436.93</v>
      </c>
      <c r="H21" s="54">
        <v>633.75</v>
      </c>
      <c r="I21" s="54">
        <v>1086.52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119</v>
      </c>
      <c r="D22" s="54">
        <v>1034.940127943054</v>
      </c>
      <c r="E22" s="54">
        <v>1251.5355452325248</v>
      </c>
      <c r="F22" s="54">
        <v>776.75179361770847</v>
      </c>
      <c r="G22" s="54">
        <v>437.30937629464518</v>
      </c>
      <c r="H22" s="54">
        <v>635.23630569223155</v>
      </c>
      <c r="I22" s="54">
        <v>1087.4750980441895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120</v>
      </c>
      <c r="D23" s="54">
        <v>1035.4477381186357</v>
      </c>
      <c r="E23" s="54">
        <v>1254.363449608682</v>
      </c>
      <c r="F23" s="54">
        <v>778.36660700005598</v>
      </c>
      <c r="G23" s="54">
        <v>438.55424812151142</v>
      </c>
      <c r="H23" s="54">
        <v>636.12356732394414</v>
      </c>
      <c r="I23" s="54">
        <v>1089.8640347178266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121</v>
      </c>
      <c r="D24" s="54">
        <v>1035.4326922333898</v>
      </c>
      <c r="E24" s="54">
        <v>1254.659992962467</v>
      </c>
      <c r="F24" s="54">
        <v>778.73156976420307</v>
      </c>
      <c r="G24" s="54">
        <v>438.46065987876386</v>
      </c>
      <c r="H24" s="54">
        <v>637.3812671394802</v>
      </c>
      <c r="I24" s="54">
        <v>1090.1761275045094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122</v>
      </c>
      <c r="D25" s="54">
        <v>1035.2775991407063</v>
      </c>
      <c r="E25" s="54">
        <v>1254.9502359584596</v>
      </c>
      <c r="F25" s="54">
        <v>779.06780339746581</v>
      </c>
      <c r="G25" s="54">
        <v>438.45061392980352</v>
      </c>
      <c r="H25" s="54">
        <v>638.3212017090176</v>
      </c>
      <c r="I25" s="54">
        <v>1090.4303000492937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123</v>
      </c>
      <c r="D26" s="54">
        <v>1035.0008636051366</v>
      </c>
      <c r="E26" s="54">
        <v>1255.9198739474584</v>
      </c>
      <c r="F26" s="54">
        <v>779.61688994765598</v>
      </c>
      <c r="G26" s="54">
        <v>438.55147650517819</v>
      </c>
      <c r="H26" s="54">
        <v>638.98956519784235</v>
      </c>
      <c r="I26" s="54">
        <v>1091.2846038568416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124</v>
      </c>
      <c r="D27" s="54">
        <v>1034.8584819655475</v>
      </c>
      <c r="E27" s="54">
        <v>1256.9648009340945</v>
      </c>
      <c r="F27" s="54">
        <v>780.17119941850956</v>
      </c>
      <c r="G27" s="54">
        <v>438.71411335671297</v>
      </c>
      <c r="H27" s="54">
        <v>639.75366570035305</v>
      </c>
      <c r="I27" s="54">
        <v>1092.180085681528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125</v>
      </c>
      <c r="D28" s="54">
        <v>1034.8476349459447</v>
      </c>
      <c r="E28" s="54">
        <v>1257.8990567433138</v>
      </c>
      <c r="F28" s="54">
        <v>780.63862700162815</v>
      </c>
      <c r="G28" s="54">
        <v>439.07026685697889</v>
      </c>
      <c r="H28" s="54">
        <v>640.70203010897694</v>
      </c>
      <c r="I28" s="54">
        <v>1093.1251600176033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126</v>
      </c>
      <c r="D29" s="54">
        <v>1034.6222322339643</v>
      </c>
      <c r="E29" s="54">
        <v>1258.8438483217346</v>
      </c>
      <c r="F29" s="54">
        <v>781.16225962492138</v>
      </c>
      <c r="G29" s="54">
        <v>439.20214140400003</v>
      </c>
      <c r="H29" s="54">
        <v>641.18854595151731</v>
      </c>
      <c r="I29" s="54">
        <v>1094.0203239873858</v>
      </c>
      <c r="K29" s="34"/>
      <c r="L29" s="34"/>
      <c r="M29" s="34"/>
      <c r="N29" s="34"/>
      <c r="O29" s="34"/>
      <c r="P29" s="34"/>
    </row>
    <row r="30" spans="2:16">
      <c r="B30" s="47"/>
      <c r="C30" s="47" t="s">
        <v>127</v>
      </c>
      <c r="D30" s="54">
        <v>1034.5234121444848</v>
      </c>
      <c r="E30" s="54">
        <v>1259.7914754287194</v>
      </c>
      <c r="F30" s="54">
        <v>781.67282214771876</v>
      </c>
      <c r="G30" s="54">
        <v>439.43259701562505</v>
      </c>
      <c r="H30" s="54">
        <v>641.53475576571395</v>
      </c>
      <c r="I30" s="54">
        <v>1094.865068312276</v>
      </c>
      <c r="K30" s="34"/>
      <c r="L30" s="34"/>
      <c r="M30" s="34"/>
      <c r="N30" s="34"/>
      <c r="O30" s="34"/>
      <c r="P30" s="34"/>
    </row>
    <row r="31" spans="2:16">
      <c r="B31" s="47">
        <v>2023</v>
      </c>
      <c r="C31" s="47" t="s">
        <v>116</v>
      </c>
      <c r="D31" s="54">
        <v>1120.6774392709985</v>
      </c>
      <c r="E31" s="54">
        <v>1368.3085929669633</v>
      </c>
      <c r="F31" s="54">
        <v>848.05941594283422</v>
      </c>
      <c r="G31" s="54">
        <v>476.90196586940607</v>
      </c>
      <c r="H31" s="54">
        <v>696.31266299500544</v>
      </c>
      <c r="I31" s="54">
        <v>1189.1231293089957</v>
      </c>
      <c r="K31" s="34"/>
      <c r="L31" s="34"/>
      <c r="M31" s="34"/>
      <c r="N31" s="34"/>
      <c r="O31" s="34"/>
      <c r="P31" s="34"/>
    </row>
    <row r="32" spans="2:16">
      <c r="B32" s="47"/>
      <c r="C32" s="50" t="s">
        <v>117</v>
      </c>
      <c r="D32" s="58">
        <v>1120.5370343873651</v>
      </c>
      <c r="E32" s="58">
        <v>1370.7901829659954</v>
      </c>
      <c r="F32" s="58">
        <v>849.00385530475194</v>
      </c>
      <c r="G32" s="58">
        <v>477.17311984484957</v>
      </c>
      <c r="H32" s="58">
        <v>697.58878882126567</v>
      </c>
      <c r="I32" s="58">
        <v>1191.2847790050969</v>
      </c>
      <c r="K32" s="34"/>
      <c r="L32" s="34"/>
      <c r="M32" s="34"/>
      <c r="N32" s="34"/>
      <c r="O32" s="34"/>
      <c r="P32" s="34"/>
    </row>
    <row r="33" spans="2:42">
      <c r="B33" s="47"/>
      <c r="C33" s="47" t="s">
        <v>118</v>
      </c>
      <c r="D33" s="54"/>
      <c r="E33" s="54"/>
      <c r="F33" s="54"/>
      <c r="G33" s="54"/>
      <c r="H33" s="54"/>
      <c r="I33" s="54"/>
      <c r="K33" s="34"/>
      <c r="L33" s="34"/>
      <c r="M33" s="34"/>
      <c r="N33" s="34"/>
      <c r="O33" s="34"/>
      <c r="P33" s="34"/>
    </row>
    <row r="34" spans="2:42">
      <c r="B34" s="47"/>
      <c r="C34" s="47" t="s">
        <v>119</v>
      </c>
      <c r="D34" s="54"/>
      <c r="E34" s="54"/>
      <c r="F34" s="54"/>
      <c r="G34" s="54"/>
      <c r="H34" s="54"/>
      <c r="I34" s="54"/>
      <c r="K34" s="34"/>
      <c r="L34" s="34"/>
      <c r="M34" s="34"/>
      <c r="N34" s="34"/>
      <c r="O34" s="34"/>
      <c r="P34" s="34"/>
    </row>
    <row r="35" spans="2:42">
      <c r="B35" s="47"/>
      <c r="C35" s="47" t="s">
        <v>120</v>
      </c>
      <c r="D35" s="54"/>
      <c r="E35" s="54"/>
      <c r="F35" s="54"/>
      <c r="G35" s="54"/>
      <c r="H35" s="54"/>
      <c r="I35" s="54"/>
      <c r="K35" s="34"/>
      <c r="L35" s="34"/>
      <c r="M35" s="34"/>
      <c r="N35" s="34"/>
      <c r="O35" s="34"/>
      <c r="P35" s="34"/>
    </row>
    <row r="36" spans="2:42">
      <c r="B36" s="47"/>
      <c r="C36" s="47" t="s">
        <v>121</v>
      </c>
      <c r="D36" s="54"/>
      <c r="E36" s="54"/>
      <c r="F36" s="54"/>
      <c r="G36" s="54"/>
      <c r="H36" s="54"/>
      <c r="I36" s="54"/>
      <c r="K36" s="34"/>
      <c r="L36" s="34"/>
      <c r="M36" s="34"/>
      <c r="N36" s="34"/>
      <c r="O36" s="34"/>
      <c r="P36" s="34"/>
    </row>
    <row r="37" spans="2:42">
      <c r="B37" s="47"/>
      <c r="C37" s="47" t="s">
        <v>122</v>
      </c>
      <c r="D37" s="54"/>
      <c r="E37" s="54"/>
      <c r="F37" s="54"/>
      <c r="G37" s="54"/>
      <c r="H37" s="54"/>
      <c r="I37" s="54"/>
      <c r="K37" s="34"/>
      <c r="L37" s="34"/>
      <c r="M37" s="34"/>
      <c r="N37" s="34"/>
      <c r="O37" s="34"/>
      <c r="P37" s="34"/>
    </row>
    <row r="38" spans="2:42">
      <c r="B38" s="47"/>
      <c r="C38" s="47" t="s">
        <v>123</v>
      </c>
      <c r="D38" s="54"/>
      <c r="E38" s="54"/>
      <c r="F38" s="54"/>
      <c r="G38" s="54"/>
      <c r="H38" s="54"/>
      <c r="I38" s="54"/>
      <c r="K38" s="34"/>
      <c r="L38" s="34"/>
      <c r="M38" s="34"/>
      <c r="N38" s="34"/>
      <c r="O38" s="34"/>
      <c r="P38" s="34"/>
    </row>
    <row r="39" spans="2:42">
      <c r="B39" s="47"/>
      <c r="C39" s="47" t="s">
        <v>124</v>
      </c>
      <c r="D39" s="54"/>
      <c r="E39" s="54"/>
      <c r="F39" s="54"/>
      <c r="G39" s="54"/>
      <c r="H39" s="54"/>
      <c r="I39" s="54"/>
      <c r="K39" s="34"/>
      <c r="L39" s="34"/>
      <c r="M39" s="34"/>
      <c r="N39" s="34"/>
      <c r="O39" s="34"/>
      <c r="P39" s="34"/>
    </row>
    <row r="40" spans="2:42">
      <c r="B40" s="47"/>
      <c r="C40" s="47" t="s">
        <v>125</v>
      </c>
      <c r="D40" s="54"/>
      <c r="E40" s="54"/>
      <c r="F40" s="54"/>
      <c r="G40" s="54"/>
      <c r="H40" s="54"/>
      <c r="I40" s="54"/>
      <c r="K40" s="34"/>
      <c r="L40" s="34"/>
      <c r="M40" s="34"/>
      <c r="N40" s="34"/>
      <c r="O40" s="34"/>
      <c r="P40" s="34"/>
    </row>
    <row r="41" spans="2:42">
      <c r="B41" s="53"/>
      <c r="C41" s="47" t="s">
        <v>126</v>
      </c>
      <c r="D41" s="54"/>
      <c r="E41" s="54"/>
      <c r="F41" s="54"/>
      <c r="G41" s="54"/>
      <c r="H41" s="54"/>
      <c r="I41" s="54"/>
      <c r="K41" s="34"/>
      <c r="L41" s="34"/>
      <c r="M41" s="34"/>
      <c r="N41" s="34"/>
      <c r="O41" s="34"/>
      <c r="P41" s="34"/>
    </row>
    <row r="42" spans="2:42">
      <c r="B42" s="53"/>
      <c r="C42" s="47" t="s">
        <v>127</v>
      </c>
      <c r="D42" s="54"/>
      <c r="E42" s="54"/>
      <c r="F42" s="54"/>
      <c r="G42" s="54"/>
      <c r="H42" s="54"/>
      <c r="I42" s="54"/>
      <c r="K42" s="34"/>
      <c r="L42" s="235"/>
      <c r="M42" s="235"/>
      <c r="N42" s="235"/>
      <c r="O42" s="235"/>
      <c r="P42" s="235"/>
      <c r="Q42" s="235"/>
    </row>
    <row r="43" spans="2:42">
      <c r="B43" s="53"/>
      <c r="C43" s="47"/>
      <c r="D43" s="60"/>
      <c r="E43" s="60"/>
      <c r="F43" s="60"/>
      <c r="G43" s="60"/>
      <c r="H43" s="60"/>
      <c r="I43" s="60"/>
      <c r="K43" s="34"/>
      <c r="L43" s="34"/>
      <c r="M43" s="34"/>
      <c r="N43" s="34"/>
      <c r="O43" s="34"/>
      <c r="P43" s="34"/>
    </row>
    <row r="44" spans="2:42">
      <c r="B44" s="47"/>
      <c r="C44" s="47"/>
      <c r="D44" s="58" t="s">
        <v>129</v>
      </c>
      <c r="E44" s="54"/>
      <c r="F44" s="54"/>
      <c r="G44" s="54"/>
      <c r="H44" s="54"/>
      <c r="I44" s="54"/>
      <c r="K44" s="34"/>
      <c r="L44" s="34"/>
      <c r="M44" s="34"/>
      <c r="N44" s="34"/>
      <c r="O44" s="34"/>
      <c r="P44" s="34"/>
    </row>
    <row r="45" spans="2:42">
      <c r="B45" s="47">
        <v>2010</v>
      </c>
      <c r="C45" s="47"/>
      <c r="D45" s="54">
        <v>2.1742639544057196</v>
      </c>
      <c r="E45" s="54">
        <v>3.5854194921367322</v>
      </c>
      <c r="F45" s="54">
        <v>3.2084438878145383</v>
      </c>
      <c r="G45" s="54">
        <v>2.8985024455060904</v>
      </c>
      <c r="H45" s="54">
        <v>2.8228685702079925</v>
      </c>
      <c r="I45" s="54">
        <v>3.4175092207132662</v>
      </c>
      <c r="K45" s="34"/>
      <c r="L45" s="34"/>
      <c r="M45" s="34"/>
      <c r="N45" s="34"/>
      <c r="O45" s="34"/>
      <c r="P45" s="34"/>
    </row>
    <row r="46" spans="2:42">
      <c r="B46" s="47">
        <v>2011</v>
      </c>
      <c r="C46" s="47"/>
      <c r="D46" s="54">
        <v>2.2479446059370467</v>
      </c>
      <c r="E46" s="54">
        <v>3.4387158957957631</v>
      </c>
      <c r="F46" s="54">
        <v>2.541844004498639</v>
      </c>
      <c r="G46" s="54">
        <v>2.636166722126454</v>
      </c>
      <c r="H46" s="54">
        <v>2.5075464158243799</v>
      </c>
      <c r="I46" s="54">
        <v>3.1842859878493002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2012</v>
      </c>
      <c r="C47" s="47"/>
      <c r="D47" s="55">
        <v>2.0332525532994916</v>
      </c>
      <c r="E47" s="55">
        <v>3.5042459164357442</v>
      </c>
      <c r="F47" s="55">
        <v>2.5728324726469909</v>
      </c>
      <c r="G47" s="55">
        <v>1.3766870777958573</v>
      </c>
      <c r="H47" s="55">
        <v>3.0746674592396994</v>
      </c>
      <c r="I47" s="55">
        <v>3.1339970747441104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2013</v>
      </c>
      <c r="C48" s="47"/>
      <c r="D48" s="54">
        <v>2.1785494471202815</v>
      </c>
      <c r="E48" s="54">
        <v>3.3566967647270074</v>
      </c>
      <c r="F48" s="54">
        <v>2.6308729774710882</v>
      </c>
      <c r="G48" s="54">
        <v>1.1983036603954389</v>
      </c>
      <c r="H48" s="54">
        <v>3.1919073016283939</v>
      </c>
      <c r="I48" s="54">
        <v>3.0773566068296843</v>
      </c>
      <c r="K48" s="34"/>
      <c r="L48" s="34"/>
      <c r="M48" s="34"/>
      <c r="N48" s="34"/>
      <c r="O48" s="34"/>
      <c r="P48" s="34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2:16">
      <c r="B49" s="47">
        <v>2014</v>
      </c>
      <c r="C49" s="47"/>
      <c r="D49" s="54">
        <v>0.86997773371475517</v>
      </c>
      <c r="E49" s="54">
        <v>2.0463949710716189</v>
      </c>
      <c r="F49" s="54">
        <v>1.0264864773547711</v>
      </c>
      <c r="G49" s="54">
        <v>-0.45326402990586434</v>
      </c>
      <c r="H49" s="54">
        <v>1.4067500954664913</v>
      </c>
      <c r="I49" s="54">
        <v>1.6853855129929318</v>
      </c>
      <c r="K49" s="34"/>
      <c r="L49" s="34"/>
      <c r="M49" s="34"/>
      <c r="N49" s="34"/>
      <c r="O49" s="34"/>
      <c r="P49" s="34"/>
    </row>
    <row r="50" spans="2:16">
      <c r="B50" s="47">
        <v>2015</v>
      </c>
      <c r="C50" s="47"/>
      <c r="D50" s="54">
        <v>0.74839855482207174</v>
      </c>
      <c r="E50" s="54">
        <v>2.1679789922961712</v>
      </c>
      <c r="F50" s="54">
        <v>1.0569692881672532</v>
      </c>
      <c r="G50" s="54">
        <v>1.0668938684582185</v>
      </c>
      <c r="H50" s="54">
        <v>1.8961949950916823</v>
      </c>
      <c r="I50" s="54">
        <v>1.8941346863832864</v>
      </c>
      <c r="K50" s="34"/>
      <c r="L50" s="34"/>
      <c r="M50" s="34"/>
      <c r="N50" s="34"/>
      <c r="O50" s="34"/>
      <c r="P50" s="34"/>
    </row>
    <row r="51" spans="2:16">
      <c r="B51" s="47">
        <v>2016</v>
      </c>
      <c r="C51" s="47"/>
      <c r="D51" s="54">
        <v>0.70090235508939447</v>
      </c>
      <c r="E51" s="54">
        <v>2.0678201807531771</v>
      </c>
      <c r="F51" s="54">
        <v>1.2888933212321652</v>
      </c>
      <c r="G51" s="54">
        <v>1.2068441835092036</v>
      </c>
      <c r="H51" s="54">
        <v>1.5437279000681814</v>
      </c>
      <c r="I51" s="54">
        <v>1.9160203176220136</v>
      </c>
      <c r="K51" s="34"/>
      <c r="L51" s="34"/>
      <c r="M51" s="34"/>
      <c r="N51" s="34"/>
      <c r="O51" s="34"/>
      <c r="P51" s="34"/>
    </row>
    <row r="52" spans="2:16">
      <c r="B52" s="47">
        <v>2017</v>
      </c>
      <c r="C52" s="47"/>
      <c r="D52" s="54">
        <v>0.58889137491855426</v>
      </c>
      <c r="E52" s="54">
        <v>1.9207353033274588</v>
      </c>
      <c r="F52" s="54">
        <v>1.2948805188622181</v>
      </c>
      <c r="G52" s="54">
        <v>1.231930917614954</v>
      </c>
      <c r="H52" s="54">
        <v>1.8466302848462846</v>
      </c>
      <c r="I52" s="54">
        <v>1.8262499388099984</v>
      </c>
      <c r="K52" s="34"/>
      <c r="L52" s="34"/>
      <c r="M52" s="34"/>
      <c r="N52" s="34"/>
      <c r="O52" s="34"/>
      <c r="P52" s="34"/>
    </row>
    <row r="53" spans="2:16">
      <c r="B53" s="47">
        <v>2018</v>
      </c>
      <c r="C53" s="47"/>
      <c r="D53" s="54">
        <v>1.7911768704562014</v>
      </c>
      <c r="E53" s="54">
        <v>3.4061196333973198</v>
      </c>
      <c r="F53" s="54">
        <v>4.8935021934644274</v>
      </c>
      <c r="G53" s="54">
        <v>3.2391293304118607</v>
      </c>
      <c r="H53" s="54">
        <v>3.7169989295475103</v>
      </c>
      <c r="I53" s="54">
        <v>3.6805872429081399</v>
      </c>
      <c r="K53" s="34"/>
      <c r="L53" s="34"/>
      <c r="M53" s="34"/>
      <c r="N53" s="34"/>
      <c r="O53" s="34"/>
      <c r="P53" s="34"/>
    </row>
    <row r="54" spans="2:16">
      <c r="B54" s="47">
        <v>2019</v>
      </c>
      <c r="C54" s="47"/>
      <c r="D54" s="54">
        <v>2.5664763278633762</v>
      </c>
      <c r="E54" s="54">
        <v>3.2563740748494663</v>
      </c>
      <c r="F54" s="54">
        <v>4.995514762415465</v>
      </c>
      <c r="G54" s="54">
        <v>3.0866877454988728</v>
      </c>
      <c r="H54" s="54">
        <v>3.7322611955504126</v>
      </c>
      <c r="I54" s="54">
        <v>3.6188596279576268</v>
      </c>
      <c r="K54" s="34"/>
      <c r="L54" s="34"/>
      <c r="M54" s="34"/>
      <c r="N54" s="34"/>
      <c r="O54" s="34"/>
      <c r="P54" s="34"/>
    </row>
    <row r="55" spans="2:16">
      <c r="B55" s="47">
        <v>2020</v>
      </c>
      <c r="C55" s="47"/>
      <c r="D55" s="54">
        <v>0.69012849628857786</v>
      </c>
      <c r="E55" s="54">
        <v>2.3354869023602731</v>
      </c>
      <c r="F55" s="54">
        <v>2.0479606667086703</v>
      </c>
      <c r="G55" s="54">
        <v>1.5937314978782924</v>
      </c>
      <c r="H55" s="54">
        <v>2.6466986999275077</v>
      </c>
      <c r="I55" s="54">
        <v>2.2303987653552682</v>
      </c>
      <c r="K55" s="34"/>
      <c r="L55" s="34"/>
      <c r="M55" s="34"/>
      <c r="N55" s="34"/>
      <c r="O55" s="34"/>
      <c r="P55" s="34"/>
    </row>
    <row r="56" spans="2:16">
      <c r="B56" s="47">
        <v>2021</v>
      </c>
      <c r="C56" s="47"/>
      <c r="D56" s="54">
        <v>0.94785611592616004</v>
      </c>
      <c r="E56" s="54">
        <v>2.2140753052331652</v>
      </c>
      <c r="F56" s="54">
        <v>1.8381312908909653</v>
      </c>
      <c r="G56" s="54">
        <v>1.5507836263288111</v>
      </c>
      <c r="H56" s="54">
        <v>1.876656502092322</v>
      </c>
      <c r="I56" s="54">
        <v>2.1192714344812069</v>
      </c>
      <c r="K56" s="34"/>
      <c r="L56" s="34"/>
      <c r="M56" s="34"/>
      <c r="N56" s="34"/>
      <c r="O56" s="34"/>
      <c r="P56" s="34"/>
    </row>
    <row r="57" spans="2:16">
      <c r="B57" s="47"/>
      <c r="C57" s="47"/>
      <c r="D57" s="54"/>
      <c r="E57" s="54"/>
      <c r="F57" s="54"/>
      <c r="G57" s="54"/>
      <c r="H57" s="54"/>
      <c r="I57" s="54"/>
      <c r="K57" s="34"/>
      <c r="L57" s="34"/>
      <c r="M57" s="34"/>
      <c r="N57" s="34"/>
      <c r="O57" s="34"/>
      <c r="P57" s="34"/>
    </row>
    <row r="58" spans="2:16">
      <c r="B58" s="47">
        <v>2022</v>
      </c>
      <c r="C58" s="47" t="s">
        <v>116</v>
      </c>
      <c r="D58" s="54">
        <v>4.1069955789462931</v>
      </c>
      <c r="E58" s="54">
        <v>5.3997421323421557</v>
      </c>
      <c r="F58" s="54">
        <v>5.1050116550170221</v>
      </c>
      <c r="G58" s="54">
        <v>4.96014603420869</v>
      </c>
      <c r="H58" s="54">
        <v>5.2063002904800815</v>
      </c>
      <c r="I58" s="54">
        <v>5.3289225436661258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117</v>
      </c>
      <c r="D59" s="54">
        <v>4.0897774314631707</v>
      </c>
      <c r="E59" s="54">
        <v>5.4129559884063205</v>
      </c>
      <c r="F59" s="54">
        <v>5.1155959703903298</v>
      </c>
      <c r="G59" s="54">
        <v>4.984109432550321</v>
      </c>
      <c r="H59" s="54">
        <v>5.2656740743983965</v>
      </c>
      <c r="I59" s="54">
        <v>5.3564606442083385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118</v>
      </c>
      <c r="D60" s="54">
        <v>4.1100000000000003</v>
      </c>
      <c r="E60" s="54">
        <v>5.44</v>
      </c>
      <c r="F60" s="54">
        <v>5.12</v>
      </c>
      <c r="G60" s="54">
        <v>5.03</v>
      </c>
      <c r="H60" s="54">
        <v>5.24</v>
      </c>
      <c r="I60" s="54">
        <v>5.39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119</v>
      </c>
      <c r="D61" s="54">
        <v>4.1466229302114632</v>
      </c>
      <c r="E61" s="54">
        <v>5.4485063148840052</v>
      </c>
      <c r="F61" s="54">
        <v>5.1567584806152755</v>
      </c>
      <c r="G61" s="54">
        <v>5.0581033423390265</v>
      </c>
      <c r="H61" s="54">
        <v>5.4854889376120264</v>
      </c>
      <c r="I61" s="54">
        <v>5.4146523659300838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120</v>
      </c>
      <c r="D62" s="54">
        <v>4.1878099185130635</v>
      </c>
      <c r="E62" s="54">
        <v>5.6041884883227144</v>
      </c>
      <c r="F62" s="54">
        <v>5.2993052399705531</v>
      </c>
      <c r="G62" s="54">
        <v>5.2976743977102725</v>
      </c>
      <c r="H62" s="54">
        <v>5.5399120761751464</v>
      </c>
      <c r="I62" s="54">
        <v>5.5730125335116565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121</v>
      </c>
      <c r="D63" s="54">
        <v>4.1892735699199379</v>
      </c>
      <c r="E63" s="54">
        <v>5.5454519637650801</v>
      </c>
      <c r="F63" s="54">
        <v>5.2820910345123595</v>
      </c>
      <c r="G63" s="54">
        <v>5.2332214830268953</v>
      </c>
      <c r="H63" s="54">
        <v>5.7960446170284952</v>
      </c>
      <c r="I63" s="54">
        <v>5.5314358155461596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122</v>
      </c>
      <c r="D64" s="54">
        <v>4.155142313138116</v>
      </c>
      <c r="E64" s="54">
        <v>5.4814509920470211</v>
      </c>
      <c r="F64" s="54">
        <v>5.2523794771834442</v>
      </c>
      <c r="G64" s="54">
        <v>5.1805743368872559</v>
      </c>
      <c r="H64" s="54">
        <v>5.8134960083885856</v>
      </c>
      <c r="I64" s="54">
        <v>5.4716981975670764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123</v>
      </c>
      <c r="D65" s="54">
        <v>4.0946784913783896</v>
      </c>
      <c r="E65" s="54">
        <v>5.3392090481266363</v>
      </c>
      <c r="F65" s="54">
        <v>5.1620456213118837</v>
      </c>
      <c r="G65" s="54">
        <v>4.9835602837546844</v>
      </c>
      <c r="H65" s="54">
        <v>5.8272299217630996</v>
      </c>
      <c r="I65" s="54">
        <v>5.3385792484654138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124</v>
      </c>
      <c r="D66" s="54">
        <v>4.1082928908597438</v>
      </c>
      <c r="E66" s="54">
        <v>5.3546090860634443</v>
      </c>
      <c r="F66" s="54">
        <v>5.1967430046282903</v>
      </c>
      <c r="G66" s="54">
        <v>5.0024786992763692</v>
      </c>
      <c r="H66" s="54">
        <v>5.926870014538288</v>
      </c>
      <c r="I66" s="54">
        <v>5.3524454013095912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125</v>
      </c>
      <c r="D67" s="54">
        <v>4.0921705836553857</v>
      </c>
      <c r="E67" s="54">
        <v>5.3680230865716938</v>
      </c>
      <c r="F67" s="54">
        <v>5.2174308837139138</v>
      </c>
      <c r="G67" s="54">
        <v>5.0141197652478153</v>
      </c>
      <c r="H67" s="54">
        <v>5.9883103923068504</v>
      </c>
      <c r="I67" s="54">
        <v>5.3638043536662572</v>
      </c>
      <c r="K67" s="34"/>
      <c r="L67" s="34"/>
      <c r="M67" s="34"/>
      <c r="N67" s="34"/>
      <c r="O67" s="34"/>
      <c r="P67" s="34"/>
    </row>
    <row r="68" spans="2:16">
      <c r="B68" s="47"/>
      <c r="C68" s="47" t="s">
        <v>126</v>
      </c>
      <c r="D68" s="54">
        <v>4.0755945600322363</v>
      </c>
      <c r="E68" s="54">
        <v>5.34743175579806</v>
      </c>
      <c r="F68" s="54">
        <v>5.2282320447800457</v>
      </c>
      <c r="G68" s="54">
        <v>4.9757936649561962</v>
      </c>
      <c r="H68" s="54">
        <v>5.9934290170734261</v>
      </c>
      <c r="I68" s="54">
        <v>5.3468869113420858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127</v>
      </c>
      <c r="D69" s="54">
        <v>4.0251535986359332</v>
      </c>
      <c r="E69" s="54">
        <v>5.3188586100338719</v>
      </c>
      <c r="F69" s="54">
        <v>5.2007252765447154</v>
      </c>
      <c r="G69" s="54">
        <v>5.0277115908344383</v>
      </c>
      <c r="H69" s="54">
        <v>5.9085130886098902</v>
      </c>
      <c r="I69" s="54">
        <v>5.322000256006576</v>
      </c>
      <c r="K69" s="34"/>
      <c r="L69" s="34"/>
      <c r="M69" s="34"/>
      <c r="N69" s="34"/>
      <c r="O69" s="34"/>
      <c r="P69" s="34"/>
    </row>
    <row r="70" spans="2:16">
      <c r="B70" s="47">
        <v>2023</v>
      </c>
      <c r="C70" s="47" t="s">
        <v>116</v>
      </c>
      <c r="D70" s="54">
        <v>8.3262868513486854</v>
      </c>
      <c r="E70" s="54">
        <v>9.8251688666507917</v>
      </c>
      <c r="F70" s="54">
        <v>9.5318414325791689</v>
      </c>
      <c r="G70" s="54">
        <v>9.2292270235279972</v>
      </c>
      <c r="H70" s="54">
        <v>10.173593261483438</v>
      </c>
      <c r="I70" s="54">
        <v>9.8009075585679071</v>
      </c>
      <c r="K70" s="34"/>
      <c r="L70" s="34"/>
      <c r="M70" s="34"/>
      <c r="N70" s="34"/>
      <c r="O70" s="34"/>
      <c r="P70" s="34"/>
    </row>
    <row r="71" spans="2:16">
      <c r="B71" s="47"/>
      <c r="C71" s="50" t="s">
        <v>117</v>
      </c>
      <c r="D71" s="58">
        <v>8.3362179276891482</v>
      </c>
      <c r="E71" s="58">
        <v>9.8069340090424006</v>
      </c>
      <c r="F71" s="58">
        <v>9.5083450831329852</v>
      </c>
      <c r="G71" s="58">
        <v>9.2602515812926214</v>
      </c>
      <c r="H71" s="58">
        <v>10.145173956801944</v>
      </c>
      <c r="I71" s="58">
        <v>9.7887673528320072</v>
      </c>
      <c r="K71" s="34"/>
      <c r="L71" s="34"/>
      <c r="M71" s="34"/>
      <c r="N71" s="34"/>
      <c r="O71" s="34"/>
      <c r="P71" s="34"/>
    </row>
    <row r="72" spans="2:16">
      <c r="B72" s="47"/>
      <c r="C72" s="47" t="s">
        <v>118</v>
      </c>
      <c r="D72" s="54"/>
      <c r="E72" s="54"/>
      <c r="F72" s="54"/>
      <c r="G72" s="54"/>
      <c r="H72" s="54"/>
      <c r="I72" s="54"/>
      <c r="K72" s="34"/>
      <c r="L72" s="34"/>
      <c r="M72" s="34"/>
      <c r="N72" s="34"/>
      <c r="O72" s="34"/>
      <c r="P72" s="34"/>
    </row>
    <row r="73" spans="2:16">
      <c r="B73" s="47"/>
      <c r="C73" s="47" t="s">
        <v>119</v>
      </c>
      <c r="D73" s="54"/>
      <c r="E73" s="54"/>
      <c r="F73" s="54"/>
      <c r="G73" s="54"/>
      <c r="H73" s="54"/>
      <c r="I73" s="54"/>
      <c r="K73" s="34"/>
      <c r="L73" s="34"/>
      <c r="M73" s="34"/>
      <c r="N73" s="34"/>
      <c r="O73" s="34"/>
      <c r="P73" s="34"/>
    </row>
    <row r="74" spans="2:16">
      <c r="B74" s="47"/>
      <c r="C74" s="47" t="s">
        <v>120</v>
      </c>
      <c r="D74" s="54"/>
      <c r="E74" s="54"/>
      <c r="F74" s="54"/>
      <c r="G74" s="54"/>
      <c r="H74" s="54"/>
      <c r="I74" s="54"/>
      <c r="K74" s="34"/>
      <c r="L74" s="34"/>
      <c r="M74" s="34"/>
      <c r="N74" s="34"/>
      <c r="O74" s="34"/>
      <c r="P74" s="34"/>
    </row>
    <row r="75" spans="2:16">
      <c r="B75" s="47"/>
      <c r="C75" s="47" t="s">
        <v>121</v>
      </c>
      <c r="D75" s="54"/>
      <c r="E75" s="54"/>
      <c r="F75" s="54"/>
      <c r="G75" s="54"/>
      <c r="H75" s="54"/>
      <c r="I75" s="54"/>
      <c r="K75" s="34"/>
      <c r="L75" s="34"/>
      <c r="M75" s="34"/>
      <c r="N75" s="34"/>
      <c r="O75" s="34"/>
      <c r="P75" s="34"/>
    </row>
    <row r="76" spans="2:16">
      <c r="B76" s="47"/>
      <c r="C76" s="47" t="s">
        <v>122</v>
      </c>
      <c r="D76" s="54"/>
      <c r="E76" s="54"/>
      <c r="F76" s="54"/>
      <c r="G76" s="54"/>
      <c r="H76" s="54"/>
      <c r="I76" s="54"/>
      <c r="K76" s="34"/>
      <c r="L76" s="34"/>
      <c r="M76" s="34"/>
      <c r="N76" s="34"/>
      <c r="O76" s="34"/>
      <c r="P76" s="34"/>
    </row>
    <row r="77" spans="2:16">
      <c r="B77" s="47"/>
      <c r="C77" s="47" t="s">
        <v>123</v>
      </c>
      <c r="D77" s="54"/>
      <c r="E77" s="54"/>
      <c r="F77" s="54"/>
      <c r="G77" s="54"/>
      <c r="H77" s="54"/>
      <c r="I77" s="54"/>
      <c r="K77" s="235"/>
      <c r="L77" s="235"/>
      <c r="M77" s="235"/>
      <c r="N77" s="235"/>
      <c r="O77" s="235"/>
      <c r="P77" s="235"/>
    </row>
    <row r="78" spans="2:16">
      <c r="B78" s="47"/>
      <c r="C78" s="47" t="s">
        <v>124</v>
      </c>
      <c r="D78" s="54"/>
      <c r="E78" s="54"/>
      <c r="F78" s="54"/>
      <c r="G78" s="54"/>
      <c r="H78" s="54"/>
      <c r="I78" s="54"/>
      <c r="K78" s="34"/>
      <c r="L78" s="34"/>
      <c r="M78" s="34"/>
      <c r="N78" s="34"/>
      <c r="O78" s="34"/>
      <c r="P78" s="34"/>
    </row>
    <row r="79" spans="2:16">
      <c r="B79" s="47"/>
      <c r="C79" s="47" t="s">
        <v>125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 t="s">
        <v>126</v>
      </c>
      <c r="D80" s="54"/>
      <c r="E80" s="54"/>
      <c r="F80" s="54"/>
      <c r="G80" s="54"/>
      <c r="H80" s="54"/>
      <c r="I80" s="54"/>
      <c r="K80" s="34"/>
      <c r="L80" s="34"/>
      <c r="M80" s="34"/>
      <c r="N80" s="34"/>
      <c r="O80" s="34"/>
      <c r="P80" s="34"/>
    </row>
    <row r="81" spans="2:16">
      <c r="B81" s="47"/>
      <c r="C81" s="47" t="s">
        <v>127</v>
      </c>
      <c r="D81" s="54"/>
      <c r="E81" s="54"/>
      <c r="F81" s="54"/>
      <c r="G81" s="54"/>
      <c r="H81" s="54"/>
      <c r="I81" s="54"/>
      <c r="K81" s="34"/>
      <c r="L81" s="34"/>
      <c r="M81" s="34"/>
      <c r="N81" s="34"/>
      <c r="O81" s="34"/>
      <c r="P81" s="34"/>
    </row>
    <row r="82" spans="2:16">
      <c r="B82" s="47"/>
      <c r="C82" s="47"/>
      <c r="D82" s="55"/>
      <c r="E82" s="55"/>
      <c r="F82" s="55"/>
      <c r="G82" s="55"/>
      <c r="H82" s="55"/>
      <c r="I82" s="55"/>
      <c r="K82" s="37"/>
      <c r="L82" s="37"/>
      <c r="M82" s="37"/>
      <c r="N82" s="37"/>
      <c r="O82" s="37"/>
      <c r="P82" s="37"/>
    </row>
    <row r="83" spans="2:16">
      <c r="B83" s="29" t="s">
        <v>130</v>
      </c>
      <c r="D83" s="34"/>
      <c r="E83" s="34"/>
      <c r="F83" s="34"/>
      <c r="G83" s="34"/>
      <c r="H83" s="34"/>
      <c r="I83" s="34"/>
    </row>
    <row r="84" spans="2:16">
      <c r="C84" s="446"/>
      <c r="D84" s="429"/>
      <c r="E84" s="429"/>
      <c r="F84" s="429"/>
      <c r="G84" s="429"/>
      <c r="H84" s="429"/>
      <c r="I84" s="429"/>
    </row>
    <row r="85" spans="2:16" ht="18.75">
      <c r="B85" s="44"/>
      <c r="C85" s="45"/>
      <c r="D85" s="45"/>
      <c r="E85" s="45"/>
      <c r="F85" s="45"/>
      <c r="G85" s="45"/>
      <c r="H85" s="45"/>
      <c r="I85" s="45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22" sqref="J22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1" t="s">
        <v>33</v>
      </c>
      <c r="C1" s="452"/>
      <c r="D1" s="452"/>
      <c r="E1" s="452"/>
      <c r="F1" s="452"/>
      <c r="G1" s="452"/>
    </row>
    <row r="3" spans="1:138" ht="18.75">
      <c r="B3" s="296" t="s">
        <v>218</v>
      </c>
      <c r="C3" s="297"/>
      <c r="D3" s="297"/>
      <c r="E3" s="297"/>
      <c r="F3" s="297"/>
      <c r="G3" s="297"/>
      <c r="K3" s="7" t="s">
        <v>173</v>
      </c>
    </row>
    <row r="4" spans="1:138" ht="23.65" customHeight="1">
      <c r="A4" s="298"/>
      <c r="B4" s="453" t="s">
        <v>41</v>
      </c>
      <c r="C4" s="455" t="s">
        <v>40</v>
      </c>
      <c r="D4" s="456"/>
      <c r="E4" s="299" t="s">
        <v>34</v>
      </c>
      <c r="F4" s="299"/>
      <c r="G4" s="299"/>
    </row>
    <row r="5" spans="1:138" ht="18.600000000000001" customHeight="1">
      <c r="A5" s="298"/>
      <c r="B5" s="454"/>
      <c r="C5" s="300" t="s">
        <v>7</v>
      </c>
      <c r="D5" s="300" t="s">
        <v>32</v>
      </c>
      <c r="E5" s="301" t="s">
        <v>4</v>
      </c>
      <c r="F5" s="301" t="s">
        <v>3</v>
      </c>
      <c r="G5" s="301" t="s">
        <v>6</v>
      </c>
      <c r="J5" s="62"/>
      <c r="K5" s="63"/>
      <c r="L5" s="62"/>
      <c r="M5" s="64"/>
      <c r="N5" s="62"/>
    </row>
    <row r="6" spans="1:138" s="67" customFormat="1" ht="27.6" customHeight="1">
      <c r="A6" s="302"/>
      <c r="B6" s="303" t="s">
        <v>29</v>
      </c>
      <c r="C6" s="304">
        <v>988174</v>
      </c>
      <c r="D6" s="305">
        <f>C6/$C$14</f>
        <v>0.45528426067345329</v>
      </c>
      <c r="E6" s="306">
        <v>0.28715624558642538</v>
      </c>
      <c r="F6" s="306">
        <v>0.12952067732817646</v>
      </c>
      <c r="G6" s="306">
        <v>0.18943074391191872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2"/>
      <c r="B7" s="307" t="s">
        <v>28</v>
      </c>
      <c r="C7" s="304">
        <v>135023</v>
      </c>
      <c r="D7" s="305">
        <f t="shared" ref="D7:D11" si="0">C7/$C$14</f>
        <v>6.2209536710044665E-2</v>
      </c>
      <c r="E7" s="306">
        <v>0.18852698104035001</v>
      </c>
      <c r="F7" s="306">
        <v>0.11681637055558655</v>
      </c>
      <c r="G7" s="306">
        <v>0.14345972284052866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2"/>
      <c r="B8" s="303" t="s">
        <v>35</v>
      </c>
      <c r="C8" s="304">
        <v>270884</v>
      </c>
      <c r="D8" s="305">
        <f t="shared" si="0"/>
        <v>0.12480516758006961</v>
      </c>
      <c r="E8" s="306">
        <v>0.35768373111865798</v>
      </c>
      <c r="F8" s="306">
        <v>0.25853772761035754</v>
      </c>
      <c r="G8" s="306">
        <v>0.30039878103416917</v>
      </c>
      <c r="H8" s="3"/>
      <c r="I8" s="3"/>
      <c r="J8" s="449"/>
      <c r="K8" s="449"/>
      <c r="L8" s="449"/>
      <c r="M8" s="449"/>
      <c r="N8" s="449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2"/>
      <c r="B9" s="303" t="s">
        <v>30</v>
      </c>
      <c r="C9" s="304">
        <v>605810</v>
      </c>
      <c r="D9" s="305">
        <f t="shared" si="0"/>
        <v>0.27911659076092338</v>
      </c>
      <c r="E9" s="306">
        <v>0.27771426480515538</v>
      </c>
      <c r="F9" s="306">
        <v>6.9606632563062265E-2</v>
      </c>
      <c r="G9" s="306">
        <v>0.25999324492221149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2"/>
      <c r="B10" s="303" t="s">
        <v>31</v>
      </c>
      <c r="C10" s="304">
        <v>147030</v>
      </c>
      <c r="D10" s="305">
        <f t="shared" si="0"/>
        <v>6.7741556493914876E-2</v>
      </c>
      <c r="E10" s="306">
        <v>0.43638506388785508</v>
      </c>
      <c r="F10" s="306">
        <v>0.42813749357871933</v>
      </c>
      <c r="G10" s="306">
        <v>0.43204090328078398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2"/>
      <c r="B11" s="303" t="s">
        <v>37</v>
      </c>
      <c r="C11" s="304">
        <v>22783</v>
      </c>
      <c r="D11" s="305">
        <f t="shared" si="0"/>
        <v>1.0496877382852904E-2</v>
      </c>
      <c r="E11" s="306">
        <v>0.50695382122603294</v>
      </c>
      <c r="F11" s="306">
        <v>0.51533050172551098</v>
      </c>
      <c r="G11" s="306">
        <v>0.50977803633759955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2"/>
      <c r="B12" s="308" t="s">
        <v>36</v>
      </c>
      <c r="C12" s="309">
        <f>SUM(C6:C11)</f>
        <v>2169704</v>
      </c>
      <c r="D12" s="310">
        <f>SUM(D6:D11)</f>
        <v>0.99965398960125873</v>
      </c>
      <c r="E12" s="311">
        <v>0.28771333701389745</v>
      </c>
      <c r="F12" s="311">
        <v>0.15212209606574092</v>
      </c>
      <c r="G12" s="311">
        <v>0.22197391399536961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2"/>
      <c r="B13" s="303" t="s">
        <v>38</v>
      </c>
      <c r="C13" s="304">
        <v>751</v>
      </c>
      <c r="D13" s="305">
        <f>C13/C14</f>
        <v>3.4601039874127774E-4</v>
      </c>
      <c r="E13" s="306">
        <v>3.0999999999999999E-3</v>
      </c>
      <c r="F13" s="306">
        <v>4.1999999999999997E-3</v>
      </c>
      <c r="G13" s="306">
        <v>3.2000000000000002E-3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2"/>
      <c r="B14" s="312" t="s">
        <v>39</v>
      </c>
      <c r="C14" s="313">
        <f>SUM(C12:C13)</f>
        <v>2170455</v>
      </c>
      <c r="D14" s="314">
        <v>1</v>
      </c>
      <c r="E14" s="314">
        <v>0.27600000000000002</v>
      </c>
      <c r="F14" s="314">
        <v>0.152</v>
      </c>
      <c r="G14" s="314" t="s">
        <v>228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0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1"/>
      <c r="K33" s="212"/>
      <c r="L33" s="211"/>
      <c r="M33" s="212"/>
      <c r="N33" s="211"/>
      <c r="O33" s="210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3"/>
      <c r="K34" s="212"/>
      <c r="L34" s="213"/>
      <c r="M34" s="212"/>
      <c r="N34" s="213"/>
      <c r="O34" s="210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4"/>
      <c r="M35" s="215"/>
      <c r="N35" s="216"/>
      <c r="O35" s="210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4"/>
      <c r="M36" s="215"/>
      <c r="N36" s="216"/>
      <c r="O36" s="210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7"/>
      <c r="M37" s="218"/>
      <c r="N37" s="216"/>
      <c r="O37" s="219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4"/>
      <c r="M38" s="215"/>
      <c r="N38" s="220"/>
      <c r="O38" s="210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3" t="s">
        <v>29</v>
      </c>
      <c r="C41" s="74">
        <f>D6</f>
        <v>0.45528426067345329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3" t="s">
        <v>35</v>
      </c>
      <c r="C42" s="74">
        <f>D8</f>
        <v>0.12480516758006961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3" t="s">
        <v>30</v>
      </c>
      <c r="C43" s="74">
        <f>D9</f>
        <v>0.27911659076092338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3" t="s">
        <v>43</v>
      </c>
      <c r="C44" s="74">
        <f>SUM(C45:C48)</f>
        <v>0.14079398098555371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3" t="s">
        <v>31</v>
      </c>
      <c r="C45" s="74">
        <f>D10</f>
        <v>6.7741556493914876E-2</v>
      </c>
      <c r="D45" s="74">
        <f>SUM(C41:C44)</f>
        <v>1</v>
      </c>
      <c r="E45" s="74">
        <f>SUM(C41:C44)</f>
        <v>1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3" t="s">
        <v>37</v>
      </c>
      <c r="C46" s="74">
        <f>D11</f>
        <v>1.0496877382852904E-2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5" t="s">
        <v>28</v>
      </c>
      <c r="C47" s="74">
        <f>D7</f>
        <v>6.2209536710044665E-2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6">
        <f>D13</f>
        <v>3.4601039874127774E-4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4">
        <f>SUM(C44:C48)</f>
        <v>0.28158796197110741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4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50"/>
      <c r="M54" s="450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50"/>
      <c r="M56" s="450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50"/>
      <c r="M62" s="450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48"/>
      <c r="M63" s="448"/>
      <c r="N63" s="448"/>
      <c r="O63" s="448"/>
      <c r="P63" s="448"/>
      <c r="Q63" s="448"/>
      <c r="R63" s="448"/>
      <c r="S63" s="448"/>
      <c r="T63" s="448"/>
      <c r="U63" s="448"/>
      <c r="V63" s="448"/>
      <c r="W63" s="448"/>
      <c r="X63" s="448"/>
      <c r="Y63" s="448"/>
      <c r="Z63" s="448"/>
      <c r="AA63" s="448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G50" sqref="G50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152</v>
      </c>
      <c r="C2" s="11"/>
      <c r="D2" s="11"/>
      <c r="E2" s="11"/>
      <c r="F2" s="11"/>
    </row>
    <row r="3" spans="1:8">
      <c r="A3" s="298"/>
      <c r="B3" s="298"/>
      <c r="C3" s="298"/>
      <c r="D3" s="298"/>
      <c r="E3" s="298"/>
      <c r="F3" s="298"/>
    </row>
    <row r="4" spans="1:8" ht="26.1" customHeight="1">
      <c r="A4" s="298"/>
      <c r="B4" s="457" t="s">
        <v>153</v>
      </c>
      <c r="C4" s="315" t="s">
        <v>150</v>
      </c>
      <c r="D4" s="315"/>
      <c r="E4" s="315" t="s">
        <v>147</v>
      </c>
      <c r="F4" s="315"/>
      <c r="H4" s="7" t="s">
        <v>173</v>
      </c>
    </row>
    <row r="5" spans="1:8" ht="38.65" customHeight="1">
      <c r="A5" s="298"/>
      <c r="B5" s="458"/>
      <c r="C5" s="316" t="s">
        <v>28</v>
      </c>
      <c r="D5" s="316" t="s">
        <v>29</v>
      </c>
      <c r="E5" s="316" t="s">
        <v>28</v>
      </c>
      <c r="F5" s="316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79">
        <v>2022</v>
      </c>
      <c r="C21" s="80">
        <v>1045.74</v>
      </c>
      <c r="D21" s="80">
        <v>1523.4</v>
      </c>
      <c r="E21" s="80">
        <v>1017.01</v>
      </c>
      <c r="F21" s="80">
        <v>1426.75</v>
      </c>
      <c r="H21" s="14"/>
    </row>
    <row r="22" spans="2:13" ht="18" customHeight="1">
      <c r="B22" s="222" t="s">
        <v>219</v>
      </c>
      <c r="C22" s="80">
        <f>'Distrib - regím. Altas nuevas'!$I$42</f>
        <v>1088.0091661001591</v>
      </c>
      <c r="D22" s="80">
        <f>'Distrib - regím. Altas nuevas'!$I$44</f>
        <v>1764.5359990358227</v>
      </c>
      <c r="E22" s="80">
        <f>'Distrib - regím. Altas nuevas'!$O$42</f>
        <v>1063.989976453541</v>
      </c>
      <c r="F22" s="80">
        <f>'Distrib - regím. Altas nuevas'!$O$44</f>
        <v>1639.5737841791045</v>
      </c>
    </row>
    <row r="24" spans="2:13">
      <c r="B24" s="82" t="s">
        <v>129</v>
      </c>
      <c r="C24" s="83"/>
    </row>
    <row r="25" spans="2:13" ht="25.5" customHeight="1">
      <c r="B25" s="79">
        <v>2008</v>
      </c>
      <c r="C25" s="84">
        <f t="shared" ref="C25:F36" si="0">C7/C6-1</f>
        <v>4.274858211666599E-2</v>
      </c>
      <c r="D25" s="84">
        <f t="shared" si="0"/>
        <v>4.7465920434647479E-2</v>
      </c>
      <c r="E25" s="84">
        <f t="shared" si="0"/>
        <v>4.5928053959530368E-2</v>
      </c>
      <c r="F25" s="84">
        <f t="shared" si="0"/>
        <v>5.7686505621819428E-2</v>
      </c>
      <c r="G25" s="84"/>
      <c r="H25" s="77"/>
    </row>
    <row r="26" spans="2:13" ht="17.850000000000001" customHeight="1">
      <c r="B26" s="79">
        <v>2009</v>
      </c>
      <c r="C26" s="84">
        <f t="shared" si="0"/>
        <v>2.1580576410234364E-2</v>
      </c>
      <c r="D26" s="84">
        <f t="shared" si="0"/>
        <v>3.9823458188493532E-2</v>
      </c>
      <c r="E26" s="84">
        <f t="shared" si="0"/>
        <v>3.2614017698269437E-2</v>
      </c>
      <c r="F26" s="84">
        <f t="shared" si="0"/>
        <v>5.5472092802129724E-2</v>
      </c>
      <c r="G26" s="84"/>
      <c r="H26" s="77"/>
      <c r="L26" s="251"/>
    </row>
    <row r="27" spans="2:13" ht="17.850000000000001" customHeight="1">
      <c r="B27" s="79">
        <v>2010</v>
      </c>
      <c r="C27" s="84">
        <f t="shared" si="0"/>
        <v>3.853815025265761E-2</v>
      </c>
      <c r="D27" s="84">
        <f t="shared" si="0"/>
        <v>4.6779803625491168E-2</v>
      </c>
      <c r="E27" s="84">
        <f t="shared" si="0"/>
        <v>3.6094277651848028E-2</v>
      </c>
      <c r="F27" s="84">
        <f t="shared" si="0"/>
        <v>5.597996468595734E-2</v>
      </c>
      <c r="G27" s="84"/>
      <c r="H27" s="77"/>
      <c r="L27" s="251"/>
    </row>
    <row r="28" spans="2:13" ht="17.850000000000001" customHeight="1">
      <c r="B28" s="79">
        <v>2011</v>
      </c>
      <c r="C28" s="84">
        <f t="shared" si="0"/>
        <v>2.8265126890230308E-2</v>
      </c>
      <c r="D28" s="84">
        <f t="shared" si="0"/>
        <v>9.8248887613030522E-3</v>
      </c>
      <c r="E28" s="84">
        <f t="shared" si="0"/>
        <v>2.8597260824431592E-2</v>
      </c>
      <c r="F28" s="84">
        <f t="shared" si="0"/>
        <v>2.5499496664334709E-2</v>
      </c>
      <c r="G28" s="84"/>
      <c r="H28" s="77"/>
      <c r="L28" s="251"/>
    </row>
    <row r="29" spans="2:13" ht="17.850000000000001" customHeight="1">
      <c r="B29" s="79">
        <v>2012</v>
      </c>
      <c r="C29" s="84">
        <f t="shared" si="0"/>
        <v>-1.4902515167579566E-2</v>
      </c>
      <c r="D29" s="84">
        <f t="shared" si="0"/>
        <v>-1.2209595690396369E-2</v>
      </c>
      <c r="E29" s="84">
        <f t="shared" si="0"/>
        <v>2.3819600438411026E-2</v>
      </c>
      <c r="F29" s="84">
        <f t="shared" si="0"/>
        <v>4.1511725606661942E-2</v>
      </c>
      <c r="G29" s="84"/>
      <c r="H29" s="77"/>
      <c r="L29" s="251"/>
    </row>
    <row r="30" spans="2:13" ht="17.850000000000001" customHeight="1">
      <c r="B30" s="79">
        <v>2013</v>
      </c>
      <c r="C30" s="84">
        <f t="shared" si="0"/>
        <v>2.0629036115760169E-3</v>
      </c>
      <c r="D30" s="84">
        <f t="shared" si="0"/>
        <v>2.4944061126259909E-2</v>
      </c>
      <c r="E30" s="84">
        <f t="shared" si="0"/>
        <v>1.2485955949377736E-2</v>
      </c>
      <c r="F30" s="84">
        <f t="shared" si="0"/>
        <v>3.4881027500659023E-2</v>
      </c>
      <c r="G30" s="84"/>
      <c r="H30" s="77"/>
      <c r="L30" s="251"/>
    </row>
    <row r="31" spans="2:13" ht="17.850000000000001" customHeight="1">
      <c r="B31" s="79">
        <v>2014</v>
      </c>
      <c r="C31" s="84">
        <f t="shared" si="0"/>
        <v>-8.6622708874104504E-3</v>
      </c>
      <c r="D31" s="84">
        <f t="shared" si="0"/>
        <v>7.6513779499931545E-4</v>
      </c>
      <c r="E31" s="84">
        <f t="shared" si="0"/>
        <v>-6.2288011389808329E-3</v>
      </c>
      <c r="F31" s="84">
        <f t="shared" si="0"/>
        <v>1.469544009138346E-2</v>
      </c>
      <c r="G31" s="84"/>
      <c r="H31" s="77"/>
      <c r="J31" s="11"/>
      <c r="K31" s="11"/>
      <c r="L31" s="11"/>
      <c r="M31" s="11"/>
    </row>
    <row r="32" spans="2:13" ht="17.850000000000001" customHeight="1">
      <c r="B32" s="79">
        <v>2015</v>
      </c>
      <c r="C32" s="84">
        <f t="shared" si="0"/>
        <v>-1.3071829855537676E-2</v>
      </c>
      <c r="D32" s="84">
        <f t="shared" si="0"/>
        <v>2.4290333667678965E-2</v>
      </c>
      <c r="E32" s="84">
        <f t="shared" si="0"/>
        <v>-8.5432270433692947E-3</v>
      </c>
      <c r="F32" s="84">
        <f t="shared" si="0"/>
        <v>2.1495725195484816E-2</v>
      </c>
      <c r="G32" s="84"/>
      <c r="H32" s="77"/>
      <c r="J32" s="12"/>
      <c r="K32" s="12"/>
      <c r="L32" s="12"/>
      <c r="M32" s="12"/>
    </row>
    <row r="33" spans="1:15" ht="17.850000000000001" customHeight="1">
      <c r="B33" s="79">
        <v>2016</v>
      </c>
      <c r="C33" s="84">
        <f t="shared" si="0"/>
        <v>-1.0754546286225408E-2</v>
      </c>
      <c r="D33" s="84">
        <f t="shared" si="0"/>
        <v>-6.3206190508799942E-3</v>
      </c>
      <c r="E33" s="84">
        <f t="shared" si="0"/>
        <v>-5.0787309547588588E-3</v>
      </c>
      <c r="F33" s="84">
        <f t="shared" si="0"/>
        <v>-7.8707909511968044E-3</v>
      </c>
      <c r="G33" s="84"/>
      <c r="H33" s="77"/>
      <c r="I33" s="13"/>
      <c r="J33" s="14"/>
      <c r="K33" s="14"/>
      <c r="L33" s="14"/>
      <c r="M33" s="14"/>
    </row>
    <row r="34" spans="1:15" ht="17.850000000000001" customHeight="1">
      <c r="B34" s="79">
        <v>2017</v>
      </c>
      <c r="C34" s="84">
        <f t="shared" si="0"/>
        <v>-2.9901663601147321E-3</v>
      </c>
      <c r="D34" s="84">
        <f t="shared" si="0"/>
        <v>-1.2521794262165042E-2</v>
      </c>
      <c r="E34" s="84">
        <f t="shared" si="0"/>
        <v>-7.3686458778288166E-4</v>
      </c>
      <c r="F34" s="84">
        <f t="shared" si="0"/>
        <v>-1.0432537508349715E-2</v>
      </c>
      <c r="G34" s="84"/>
      <c r="H34" s="77"/>
      <c r="K34" s="79"/>
    </row>
    <row r="35" spans="1:15" ht="17.850000000000001" customHeight="1">
      <c r="B35" s="79">
        <v>2018</v>
      </c>
      <c r="C35" s="84">
        <f t="shared" si="0"/>
        <v>-2.9682153605145034E-3</v>
      </c>
      <c r="D35" s="84">
        <f t="shared" si="0"/>
        <v>-8.9887640449438644E-3</v>
      </c>
      <c r="E35" s="84">
        <f t="shared" si="0"/>
        <v>1.7954280706629078E-3</v>
      </c>
      <c r="F35" s="84">
        <f t="shared" si="0"/>
        <v>-5.4912133002646968E-3</v>
      </c>
      <c r="G35" s="84"/>
      <c r="H35" s="77"/>
    </row>
    <row r="36" spans="1:15" ht="17.850000000000001" customHeight="1">
      <c r="B36" s="79">
        <v>2019</v>
      </c>
      <c r="C36" s="84">
        <f t="shared" si="0"/>
        <v>2.2989076632304206E-2</v>
      </c>
      <c r="D36" s="84">
        <f t="shared" si="0"/>
        <v>3.2468367989852975E-2</v>
      </c>
      <c r="E36" s="84">
        <f t="shared" si="0"/>
        <v>2.6840804238133842E-2</v>
      </c>
      <c r="F36" s="84">
        <f t="shared" si="0"/>
        <v>2.6504008962134007E-2</v>
      </c>
      <c r="G36" s="84"/>
      <c r="H36" s="77"/>
    </row>
    <row r="37" spans="1:15" ht="17.850000000000001" customHeight="1">
      <c r="B37" s="79">
        <v>2020</v>
      </c>
      <c r="C37" s="84">
        <f t="shared" ref="C37:F37" si="1">C19/C18-1</f>
        <v>1.6248709867735744E-2</v>
      </c>
      <c r="D37" s="84">
        <f t="shared" si="1"/>
        <v>4.2700476994810721E-2</v>
      </c>
      <c r="E37" s="84">
        <f t="shared" si="1"/>
        <v>1.3100300831826228E-2</v>
      </c>
      <c r="F37" s="84">
        <f t="shared" si="1"/>
        <v>4.5139615451366133E-2</v>
      </c>
      <c r="G37" s="84"/>
      <c r="H37" s="77"/>
    </row>
    <row r="38" spans="1:15" ht="17.850000000000001" customHeight="1">
      <c r="B38" s="79">
        <v>2021</v>
      </c>
      <c r="C38" s="84">
        <f t="shared" ref="C38:F39" si="2">C20/C19-1</f>
        <v>1.3910432327089106E-2</v>
      </c>
      <c r="D38" s="84">
        <f t="shared" si="2"/>
        <v>-1.6837505641938089E-2</v>
      </c>
      <c r="E38" s="84">
        <f t="shared" si="2"/>
        <v>1.4664260223963277E-2</v>
      </c>
      <c r="F38" s="84">
        <f t="shared" si="2"/>
        <v>-1.3051452293956212E-2</v>
      </c>
      <c r="G38" s="84"/>
      <c r="H38" s="77"/>
    </row>
    <row r="39" spans="1:15" ht="17.850000000000001" customHeight="1">
      <c r="B39" s="79">
        <v>2022</v>
      </c>
      <c r="C39" s="84">
        <f t="shared" si="2"/>
        <v>2.5526865481362293E-2</v>
      </c>
      <c r="D39" s="84">
        <f t="shared" si="2"/>
        <v>1.3579598001317361E-2</v>
      </c>
      <c r="E39" s="84">
        <f t="shared" si="2"/>
        <v>2.7843470175651364E-2</v>
      </c>
      <c r="F39" s="84">
        <f t="shared" si="2"/>
        <v>2.7636526023134822E-2</v>
      </c>
      <c r="G39" s="84"/>
      <c r="H39" s="77"/>
    </row>
    <row r="40" spans="1:15" ht="22.7" customHeight="1">
      <c r="B40" s="81" t="s">
        <v>220</v>
      </c>
      <c r="C40" s="85">
        <f>C22/C47-1</f>
        <v>4.0848328342940388E-2</v>
      </c>
      <c r="D40" s="85">
        <f>D22/D47-1</f>
        <v>8.2623766948175525E-2</v>
      </c>
      <c r="E40" s="85">
        <f>E22/E47-1</f>
        <v>4.7007514567259934E-2</v>
      </c>
      <c r="F40" s="85">
        <f>F22/F47-1</f>
        <v>8.4531998160515709E-2</v>
      </c>
      <c r="G40" s="84"/>
      <c r="H40" s="77"/>
      <c r="J40" s="5"/>
    </row>
    <row r="41" spans="1:15" ht="7.5" customHeight="1"/>
    <row r="42" spans="1:15" ht="3.4" customHeight="1">
      <c r="B42" s="86"/>
      <c r="C42" s="86"/>
      <c r="D42" s="86"/>
      <c r="E42" s="86"/>
      <c r="F42" s="86"/>
    </row>
    <row r="43" spans="1:15" ht="23.85" customHeight="1">
      <c r="B43" t="s">
        <v>225</v>
      </c>
    </row>
    <row r="44" spans="1:15" ht="23.85" customHeight="1">
      <c r="B44" t="s">
        <v>226</v>
      </c>
      <c r="K44" s="245"/>
      <c r="L44" s="245"/>
      <c r="M44" s="245"/>
      <c r="N44" s="245"/>
      <c r="O44" s="245"/>
    </row>
    <row r="45" spans="1:15" ht="35.65" customHeight="1">
      <c r="A45" s="426"/>
      <c r="B45" s="368"/>
      <c r="C45" s="368" t="s">
        <v>154</v>
      </c>
      <c r="D45" s="368"/>
      <c r="E45" s="368" t="s">
        <v>155</v>
      </c>
      <c r="F45" s="369"/>
      <c r="G45" s="369"/>
      <c r="H45" s="245"/>
      <c r="I45" s="245"/>
      <c r="K45" s="245"/>
      <c r="L45" s="245"/>
      <c r="M45" s="245"/>
      <c r="N45" s="245"/>
      <c r="O45" s="245"/>
    </row>
    <row r="46" spans="1:15">
      <c r="A46" s="426"/>
      <c r="B46" s="368"/>
      <c r="C46" s="368" t="s">
        <v>28</v>
      </c>
      <c r="D46" s="368" t="s">
        <v>29</v>
      </c>
      <c r="E46" s="368" t="s">
        <v>28</v>
      </c>
      <c r="F46" s="369" t="s">
        <v>29</v>
      </c>
      <c r="G46" s="369"/>
      <c r="H46" s="245"/>
      <c r="I46" s="245"/>
      <c r="K46" s="245"/>
      <c r="L46" s="250"/>
      <c r="M46" s="250"/>
      <c r="N46" s="245"/>
      <c r="O46" s="249"/>
    </row>
    <row r="47" spans="1:15" ht="21.4" customHeight="1">
      <c r="A47" s="426"/>
      <c r="B47" s="368"/>
      <c r="C47" s="370">
        <v>1045.31</v>
      </c>
      <c r="D47" s="370">
        <v>1629.87</v>
      </c>
      <c r="E47" s="368">
        <v>1016.22</v>
      </c>
      <c r="F47" s="371">
        <v>1511.78</v>
      </c>
      <c r="G47" s="369"/>
      <c r="H47" s="245"/>
      <c r="I47" s="245"/>
      <c r="K47" s="245"/>
      <c r="L47" s="245"/>
      <c r="M47" s="245"/>
      <c r="N47" s="245"/>
      <c r="O47" s="245"/>
    </row>
    <row r="48" spans="1:15" ht="19.7" customHeight="1">
      <c r="A48" s="426"/>
      <c r="B48" s="368"/>
      <c r="C48" s="368"/>
      <c r="D48" s="368"/>
      <c r="E48" s="368"/>
      <c r="F48" s="369"/>
      <c r="G48" s="369"/>
      <c r="H48" s="245"/>
      <c r="I48" s="245"/>
      <c r="K48" s="245"/>
      <c r="L48" s="245"/>
      <c r="M48" s="245"/>
      <c r="N48" s="245"/>
      <c r="O48" s="245"/>
    </row>
    <row r="49" spans="1:15">
      <c r="A49" s="426"/>
      <c r="B49" s="427"/>
      <c r="C49" s="427"/>
      <c r="D49" s="427"/>
      <c r="E49" s="427"/>
      <c r="F49" s="358"/>
      <c r="G49" s="358"/>
      <c r="H49" s="245"/>
      <c r="I49" s="245"/>
      <c r="K49" s="245"/>
      <c r="L49" s="245"/>
      <c r="M49" s="245"/>
      <c r="N49" s="245"/>
      <c r="O49" s="245"/>
    </row>
    <row r="50" spans="1:15">
      <c r="A50" s="426"/>
      <c r="B50" s="358"/>
      <c r="C50" s="358"/>
      <c r="D50" s="358"/>
      <c r="E50" s="358"/>
      <c r="F50" s="358"/>
      <c r="G50" s="358"/>
      <c r="H50" s="372"/>
      <c r="I50" s="246"/>
      <c r="K50" s="245"/>
      <c r="L50" s="245"/>
      <c r="M50" s="245"/>
      <c r="N50" s="245"/>
      <c r="O50" s="245"/>
    </row>
    <row r="51" spans="1:15">
      <c r="A51" s="426"/>
      <c r="B51" s="358"/>
      <c r="C51" s="358"/>
      <c r="D51" s="358"/>
      <c r="E51" s="358"/>
      <c r="F51" s="358"/>
      <c r="G51" s="358"/>
      <c r="H51" s="245"/>
      <c r="I51" s="245"/>
      <c r="K51" s="245"/>
      <c r="L51" s="245"/>
      <c r="M51" s="245"/>
      <c r="N51" s="245"/>
      <c r="O51" s="245"/>
    </row>
    <row r="52" spans="1:15">
      <c r="A52" s="426"/>
      <c r="B52" s="358"/>
      <c r="C52" s="358"/>
      <c r="D52" s="358"/>
      <c r="E52" s="358"/>
      <c r="F52" s="358"/>
      <c r="G52" s="358"/>
      <c r="H52" s="245"/>
      <c r="I52" s="246"/>
      <c r="K52" s="245"/>
      <c r="L52" s="245"/>
      <c r="M52" s="245"/>
      <c r="N52" s="245"/>
      <c r="O52" s="245"/>
    </row>
    <row r="53" spans="1:15">
      <c r="A53" s="426"/>
      <c r="B53" s="358"/>
      <c r="C53" s="358"/>
      <c r="D53" s="358"/>
      <c r="E53" s="358"/>
      <c r="F53" s="358"/>
      <c r="G53" s="359"/>
      <c r="H53" s="245"/>
      <c r="I53" s="246"/>
      <c r="K53" s="245"/>
      <c r="L53" s="245"/>
      <c r="M53" s="245"/>
      <c r="N53" s="245"/>
      <c r="O53" s="245"/>
    </row>
    <row r="54" spans="1:15">
      <c r="A54" s="426"/>
      <c r="B54" s="358"/>
      <c r="C54" s="358"/>
      <c r="D54" s="358"/>
      <c r="E54" s="358"/>
      <c r="F54" s="358"/>
      <c r="G54" s="359"/>
      <c r="H54" s="336"/>
      <c r="I54" s="246"/>
      <c r="K54" s="245"/>
      <c r="L54" s="245"/>
      <c r="M54" s="245"/>
      <c r="N54" s="245"/>
      <c r="O54" s="245"/>
    </row>
    <row r="55" spans="1:15">
      <c r="A55" s="426"/>
      <c r="B55" s="358"/>
      <c r="C55" s="358"/>
      <c r="D55" s="358"/>
      <c r="E55" s="358"/>
      <c r="F55" s="358"/>
      <c r="G55" s="359"/>
      <c r="H55" s="245"/>
      <c r="I55" s="246"/>
      <c r="K55" s="245"/>
      <c r="L55" s="245"/>
      <c r="M55" s="245"/>
      <c r="N55" s="245"/>
      <c r="O55" s="245"/>
    </row>
    <row r="56" spans="1:15">
      <c r="A56" s="410"/>
      <c r="B56" s="359"/>
      <c r="C56" s="358"/>
      <c r="D56" s="358"/>
      <c r="E56" s="358"/>
      <c r="F56" s="358"/>
      <c r="G56" s="410"/>
      <c r="H56" s="246"/>
      <c r="I56" s="246"/>
      <c r="K56" s="245"/>
      <c r="L56" s="245"/>
      <c r="M56" s="245"/>
      <c r="N56" s="245"/>
      <c r="O56" s="245"/>
    </row>
    <row r="57" spans="1:15">
      <c r="B57" s="359"/>
      <c r="C57" s="359"/>
      <c r="D57" s="359"/>
      <c r="E57" s="359"/>
      <c r="F57" s="359"/>
      <c r="G57" s="353"/>
      <c r="H57" s="246"/>
      <c r="I57" s="246"/>
    </row>
    <row r="58" spans="1:15">
      <c r="B58" s="359"/>
      <c r="C58" s="359"/>
      <c r="D58" s="359"/>
      <c r="E58" s="359"/>
      <c r="F58" s="359"/>
      <c r="G58" s="246"/>
    </row>
    <row r="59" spans="1:15">
      <c r="B59" s="410"/>
      <c r="C59" s="410"/>
      <c r="D59" s="410"/>
      <c r="E59" s="410"/>
      <c r="F59" s="410"/>
      <c r="G59" s="24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2023-02-22T08:37:20Z</cp:lastPrinted>
  <dcterms:created xsi:type="dcterms:W3CDTF">2016-11-17T11:36:14Z</dcterms:created>
  <dcterms:modified xsi:type="dcterms:W3CDTF">2023-02-22T08:45:55Z</dcterms:modified>
</cp:coreProperties>
</file>