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GESTION\DATOS\PENSIONES\2023\marzo proximo\"/>
    </mc:Choice>
  </mc:AlternateContent>
  <xr:revisionPtr revIDLastSave="0" documentId="13_ncr:1_{36D63FB6-A015-4EB8-9159-A9176FEFE176}" xr6:coauthVersionLast="47" xr6:coauthVersionMax="47" xr10:uidLastSave="{00000000-0000-0000-0000-000000000000}"/>
  <bookViews>
    <workbookView xWindow="-120" yWindow="-120" windowWidth="20730" windowHeight="11310" tabRatio="779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14" r:id="rId10"/>
    <sheet name="Número pensiones (O-FM)" sheetId="15" r:id="rId11"/>
    <sheet name="Evolución y pensión media" sheetId="16" r:id="rId12"/>
    <sheet name="Minimos prov" sheetId="23" r:id="rId13"/>
    <sheet name="Brecha de Género" sheetId="29" r:id="rId14"/>
    <sheet name="Pensionistas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a" localSheetId="13">#REF!</definedName>
    <definedName name="a" localSheetId="3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Género'!$B$2:$M$75</definedName>
    <definedName name="_xlnm.Print_Area" localSheetId="3">'Clase, género y edad'!$B$1:$R$80</definedName>
    <definedName name="_xlnm.Print_Area" localSheetId="2">'Distrib - regím. Altas nuevas'!$B$1:$U$44</definedName>
    <definedName name="_xlnm.Print_Area" localSheetId="11">'Evolución y pensión media'!$B$3:$J$90</definedName>
    <definedName name="_xlnm.Print_Area" localSheetId="5">'Importe €'!$B$1:$I$83</definedName>
    <definedName name="_xlnm.Print_Area" localSheetId="1">Indice!$B$2:$I$26</definedName>
    <definedName name="_xlnm.Print_Area" localSheetId="12">'Minimos prov'!$B$2:$G$68</definedName>
    <definedName name="_xlnm.Print_Area" localSheetId="4">'Nº pens. por clases'!$B$1:$I$83</definedName>
    <definedName name="_xlnm.Print_Area" localSheetId="9">'Número pensiones (IP-J-V)'!$B$3:$I$90</definedName>
    <definedName name="_xlnm.Print_Area" localSheetId="10">'Número pensiones (O-FM)'!$B$3:$I$90</definedName>
    <definedName name="_xlnm.Print_Area" localSheetId="6">'P. Media €'!$B$1:$I$83</definedName>
    <definedName name="_xlnm.Print_Area" localSheetId="8">'Pensión media (nuevas altas)'!$A$1:$F$44</definedName>
    <definedName name="_xlnm.Print_Area" localSheetId="7">'Pensiones - mínimos'!$A$1:$G$31</definedName>
    <definedName name="_xlnm.Print_Area" localSheetId="14">Pensionistas!$B$1:$I$28</definedName>
    <definedName name="_xlnm.Print_Area" localSheetId="0">Portada!$A$2:$F$51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AM_NUMERO" localSheetId="14">Pensionistas!#REF!</definedName>
    <definedName name="FAM_NUMERO">'Distrib - regím. Altas nuevas'!$K$32</definedName>
    <definedName name="FAM_PENSION_MEDIA" localSheetId="14">Pensionistas!#REF!</definedName>
    <definedName name="FAM_PENSION_MEDIA">'Distrib - regím. Altas nuevas'!$O$32</definedName>
    <definedName name="FAMILIARES_NUMERO" localSheetId="14">Pensionistas!#REF!</definedName>
    <definedName name="FAMILIARES_NUMERO">'Distrib - regím. Altas nuevas'!$K$32</definedName>
    <definedName name="FAMILIARES_PENSION_MEDIA" localSheetId="14">Pensionistas!#REF!</definedName>
    <definedName name="FAMILIARES_PENSION_MEDIA">'Distrib - regím. Altas nuevas'!$O$32</definedName>
    <definedName name="FFAMILI_TOTAL" localSheetId="13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IP_NUMERO" localSheetId="14">Pensionistas!$D$17</definedName>
    <definedName name="IP_NUMERO">'Distrib - regím. Altas nuevas'!$E$16</definedName>
    <definedName name="IP_PENSION_MEDIA" localSheetId="14">Pensionistas!#REF!</definedName>
    <definedName name="IP_PENSION_MEDIA">'Distrib - regím. Altas nuevas'!$I$16</definedName>
    <definedName name="JUB_NUMERO" localSheetId="14">Pensionistas!#REF!</definedName>
    <definedName name="JUB_NUMERO">'Distrib - regím. Altas nuevas'!$K$16</definedName>
    <definedName name="JUB_PENSION_MEDIA" localSheetId="14">Pensionistas!#REF!</definedName>
    <definedName name="JUB_PENSION_MEDIA">'Distrib - regím. Altas nuevas'!$O$16</definedName>
    <definedName name="Macro1" localSheetId="13">#REF!</definedName>
    <definedName name="Macro1" localSheetId="1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ORF_NUMERO" localSheetId="14">Pensionistas!$D$25</definedName>
    <definedName name="ORF_NUMERO">'Distrib - regím. Altas nuevas'!$E$32</definedName>
    <definedName name="ORF_PENSION_MEDIA" localSheetId="14">Pensionistas!#REF!</definedName>
    <definedName name="ORF_PENSION_MEDIA">'Distrib - regím. Altas nuevas'!$I$32</definedName>
    <definedName name="ORFANDAD_NUMERO" localSheetId="14">Pensionistas!$D$25</definedName>
    <definedName name="ORFANDAD_NUMERO">'Distrib - regím. Altas nuevas'!$E$32</definedName>
    <definedName name="ORFANDAD_PENSION_MEDIA" localSheetId="14">Pensionistas!#REF!</definedName>
    <definedName name="ORFANDAD_PENSION_MEDIA">'Distrib - regím. Altas nuevas'!$I$32</definedName>
    <definedName name="ppp" localSheetId="13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OTAL_NUMERO" localSheetId="14">Pensionistas!#REF!</definedName>
    <definedName name="TOTAL_NUMERO">'Distrib - regím. Altas nuevas'!$Q$32</definedName>
    <definedName name="TOTAL_PENSION_MEDIA" localSheetId="14">Pensionistas!#REF!</definedName>
    <definedName name="TOTAL_PENSION_MEDIA">'Distrib - regím. Altas nuevas'!$U$32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_NUMERO" localSheetId="14">Pensionistas!#REF!</definedName>
    <definedName name="VIUD_NUMERO">'Distrib - regím. Altas nuevas'!$Q$16</definedName>
    <definedName name="VIUD_PENSION_MEDIA" localSheetId="14">Pensionistas!#REF!</definedName>
    <definedName name="VIUD_PENSION_MEDIA">'Distrib - regím. Altas nuevas'!$U$16</definedName>
    <definedName name="VIUDE_ORFAN" localSheetId="13">#REF!</definedName>
    <definedName name="VIUDE_ORFAN" localSheetId="3">#REF!</definedName>
    <definedName name="VIUDE_ORFA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29" l="1"/>
  <c r="H77" i="29"/>
  <c r="I77" i="29"/>
  <c r="F77" i="29"/>
  <c r="C39" i="25"/>
  <c r="D39" i="25"/>
  <c r="E39" i="25"/>
  <c r="F39" i="25"/>
  <c r="F75" i="29"/>
  <c r="I51" i="30"/>
  <c r="G51" i="30"/>
  <c r="E51" i="30"/>
  <c r="L4" i="30" l="1"/>
  <c r="C22" i="25"/>
  <c r="T52" i="30"/>
  <c r="E25" i="30"/>
  <c r="G25" i="30"/>
  <c r="H25" i="30"/>
  <c r="I25" i="30"/>
  <c r="D22" i="25"/>
  <c r="E22" i="25"/>
  <c r="F22" i="25"/>
  <c r="D37" i="25"/>
  <c r="E37" i="25"/>
  <c r="F37" i="25"/>
  <c r="D38" i="25"/>
  <c r="E38" i="25"/>
  <c r="F38" i="25"/>
  <c r="C37" i="25"/>
  <c r="C38" i="25"/>
  <c r="E68" i="23"/>
  <c r="F68" i="23"/>
  <c r="G68" i="23"/>
  <c r="C12" i="27" l="1"/>
  <c r="C14" i="27" s="1"/>
  <c r="D6" i="27" l="1"/>
  <c r="D7" i="27"/>
  <c r="D8" i="27"/>
  <c r="D9" i="27"/>
  <c r="D10" i="27"/>
  <c r="D11" i="27"/>
  <c r="D68" i="23"/>
  <c r="D13" i="27" l="1"/>
  <c r="C48" i="27" s="1"/>
  <c r="C43" i="27"/>
  <c r="C45" i="27"/>
  <c r="C46" i="27"/>
  <c r="C47" i="27"/>
  <c r="C42" i="27"/>
  <c r="D12" i="27" l="1"/>
  <c r="C41" i="27"/>
  <c r="C44" i="27"/>
  <c r="C49" i="27" s="1"/>
  <c r="E45" i="27" l="1"/>
  <c r="C50" i="27"/>
  <c r="D45" i="27"/>
  <c r="F40" i="25"/>
  <c r="E40" i="25"/>
  <c r="D40" i="25"/>
  <c r="C40" i="25"/>
  <c r="F36" i="25"/>
  <c r="E36" i="25"/>
  <c r="D36" i="25"/>
  <c r="C36" i="25"/>
  <c r="F35" i="25"/>
  <c r="E35" i="25"/>
  <c r="D35" i="25"/>
  <c r="C35" i="25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  <c r="F25" i="25"/>
  <c r="E25" i="25"/>
  <c r="D25" i="25"/>
  <c r="C25" i="25"/>
  <c r="B5" i="16" l="1"/>
  <c r="C5" i="15"/>
</calcChain>
</file>

<file path=xl/sharedStrings.xml><?xml version="1.0" encoding="utf-8"?>
<sst xmlns="http://schemas.openxmlformats.org/spreadsheetml/2006/main" count="919" uniqueCount="228">
  <si>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</si>
  <si>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</si>
  <si>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</si>
  <si>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</si>
  <si>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</si>
  <si>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</si>
  <si>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</si>
  <si>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</si>
  <si>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</si>
  <si>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</si>
  <si>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</si>
  <si>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</si>
  <si>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</si>
  <si>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</si>
  <si>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</si>
  <si>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</si>
  <si>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</si>
  <si>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</si>
  <si>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</si>
  <si>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</si>
  <si>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</si>
  <si>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</si>
  <si>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</si>
  <si>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</si>
  <si>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</si>
  <si>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</si>
  <si>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</si>
  <si>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</si>
  <si>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</si>
  <si>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</si>
  <si>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</si>
  <si>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</si>
  <si>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</si>
  <si>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</si>
  <si>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</si>
  <si>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</si>
  <si>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</si>
  <si>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</si>
  <si>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</si>
  <si>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</si>
  <si>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</si>
  <si>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</si>
  <si>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</si>
  <si>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</si>
  <si>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</si>
  <si>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</si>
  <si>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</si>
  <si>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</si>
  <si>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</si>
  <si>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</si>
  <si>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</si>
  <si>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</si>
  <si>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</si>
  <si>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</si>
  <si>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</si>
  <si>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</si>
  <si>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</si>
  <si>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</si>
  <si>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</si>
  <si>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</si>
  <si>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</si>
  <si>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</si>
  <si>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</si>
  <si>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</si>
  <si>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</si>
  <si>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</si>
  <si>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</si>
  <si>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</si>
  <si>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</si>
  <si>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</si>
  <si>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</si>
  <si>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</si>
  <si>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</si>
  <si>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</si>
  <si>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</si>
  <si>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</si>
  <si>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</si>
  <si>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</si>
  <si>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</si>
  <si>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</si>
  <si>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</si>
  <si>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</si>
  <si>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</si>
  <si>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</si>
  <si>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</si>
  <si>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</si>
  <si>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</si>
  <si>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</si>
  <si>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</si>
  <si>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</si>
  <si>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</si>
  <si>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</si>
  <si>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</si>
  <si>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</si>
  <si>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</si>
  <si>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</si>
  <si>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</si>
  <si>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</si>
  <si>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</si>
  <si>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</si>
  <si>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</si>
  <si>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</si>
  <si>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</si>
  <si>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</si>
  <si>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 xml:space="preserve"> </t>
  </si>
  <si>
    <t>ORFANDAD</t>
  </si>
  <si>
    <t>FAVOR DE FAMILIARES</t>
  </si>
  <si>
    <t>EVOLUCIÓN DEL NÚMERO DE PENSIONES Y DE LA PENSIÓN MEDIA</t>
  </si>
  <si>
    <t>NÚMERO DE PENSIONES</t>
  </si>
  <si>
    <t>NÚMERO DE PENSIONES POR CLASE DE PENSIÓN</t>
  </si>
  <si>
    <t>Pensiones en vigor a día 1 de cada mes</t>
  </si>
  <si>
    <t>PERIODO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</si>
  <si>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</si>
  <si>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</si>
  <si>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</si>
  <si>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</si>
  <si>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</si>
  <si>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</si>
  <si>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</si>
  <si>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</si>
  <si>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</si>
  <si>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</si>
  <si>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</si>
  <si>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</si>
  <si>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</si>
  <si>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</si>
  <si>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</si>
  <si>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</si>
  <si>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Datos anuales a diciembre de cada año.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</si>
  <si>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</si>
  <si>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</si>
  <si>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</si>
  <si>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</si>
  <si>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</si>
  <si>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</si>
  <si>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</si>
  <si>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</si>
  <si>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</si>
  <si>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</si>
  <si>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</si>
  <si>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</si>
  <si>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</si>
  <si>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</si>
  <si>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</si>
  <si>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</si>
  <si>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</si>
  <si>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</si>
  <si>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</si>
  <si>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</si>
  <si>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</si>
  <si>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</si>
  <si>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</si>
  <si>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</si>
  <si>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</si>
  <si>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</si>
  <si>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</si>
  <si>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</si>
  <si>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</si>
  <si>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</si>
  <si>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</si>
  <si>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</si>
  <si>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</si>
  <si>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</si>
  <si>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</si>
  <si>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</si>
  <si>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</si>
  <si>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</si>
  <si>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</si>
  <si>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</si>
  <si>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</si>
  <si>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</si>
  <si>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</si>
  <si>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</si>
  <si>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Pensiones en vigor por clase, género y grupos de edad. Total sistema</t>
  </si>
  <si>
    <t>Pensiones en vigor por clase, género y grupos de edad. Total sistema.</t>
  </si>
  <si>
    <t>Portada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</si>
  <si>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</si>
  <si>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</si>
  <si>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</si>
  <si>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</si>
  <si>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</si>
  <si>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</si>
  <si>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</si>
  <si>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</si>
  <si>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</si>
  <si>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>Totales
por género</t>
  </si>
  <si>
    <t xml:space="preserve">Total </t>
  </si>
  <si>
    <t>Pensionistas</t>
  </si>
  <si>
    <t>MUJERES</t>
  </si>
  <si>
    <t>HOMBRES</t>
  </si>
  <si>
    <t>NÚMERO DE PENSIONISTAS</t>
  </si>
  <si>
    <t>Pensiones / Pensionista</t>
  </si>
  <si>
    <t>POR COMUNIDAD AUTÓNOMA</t>
  </si>
  <si>
    <t>CEUTA</t>
  </si>
  <si>
    <t>MELILLA</t>
  </si>
  <si>
    <t>PENSIONISTAS</t>
  </si>
  <si>
    <r>
      <t xml:space="preserve">AMBOS SEXOS </t>
    </r>
    <r>
      <rPr>
        <b/>
        <vertAlign val="superscript"/>
        <sz val="11"/>
        <rFont val="Calibri"/>
        <family val="2"/>
        <scheme val="minor"/>
      </rPr>
      <t>(1)</t>
    </r>
  </si>
  <si>
    <r>
      <t xml:space="preserve">POR CLASE DE PENSIÓN </t>
    </r>
    <r>
      <rPr>
        <b/>
        <vertAlign val="superscript"/>
        <sz val="11"/>
        <rFont val="Calibri"/>
        <family val="2"/>
        <scheme val="minor"/>
      </rPr>
      <t>(2)</t>
    </r>
  </si>
  <si>
    <r>
      <rPr>
        <vertAlign val="superscript"/>
        <sz val="12"/>
        <rFont val="Calibri"/>
        <family val="2"/>
        <scheme val="minor"/>
      </rPr>
      <t>(1)</t>
    </r>
    <r>
      <rPr>
        <sz val="12"/>
        <rFont val="Calibri"/>
        <family val="2"/>
        <scheme val="minor"/>
      </rPr>
      <t xml:space="preserve"> Incluye, en su caso, pensionistas de los que no consta sexo.</t>
    </r>
  </si>
  <si>
    <r>
      <rPr>
        <vertAlign val="superscript"/>
        <sz val="12"/>
        <rFont val="Calibri"/>
        <family val="2"/>
        <scheme val="minor"/>
      </rPr>
      <t>(2)</t>
    </r>
    <r>
      <rPr>
        <sz val="12"/>
        <rFont val="Calibri"/>
        <family val="2"/>
        <scheme val="minor"/>
      </rPr>
      <t xml:space="preserve"> En los supuestos de titulares de varias pensiones, el pensionista está computado únicamente bajo las características de la pensión considerada principal</t>
    </r>
  </si>
  <si>
    <t>Tasa de variación anual</t>
  </si>
  <si>
    <t>PENSIÓN MEDIA (€/mes)</t>
  </si>
  <si>
    <t>% SOBRE
  TOTAL
 NACIONAL</t>
  </si>
  <si>
    <t>PENSIÓN MEDIA MENSUAL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</si>
  <si>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43 pensiones de las que no consta el género</t>
    </r>
  </si>
  <si>
    <t>(1) 2008-2022 Pensión media de las altas acumuladas de cada año</t>
  </si>
  <si>
    <t>años</t>
  </si>
  <si>
    <t>PENSIONES CONTRIBUTIVAS EN VIGOR A 1 DE MARZO DE 2023</t>
  </si>
  <si>
    <t>FEBRERO 2023</t>
  </si>
  <si>
    <t>Datos a 1 de Marzo de 2023</t>
  </si>
  <si>
    <t xml:space="preserve">  1 de Marzo de 2023</t>
  </si>
  <si>
    <t>Febrero 2023</t>
  </si>
  <si>
    <t>Febrero 2023 (2)</t>
  </si>
  <si>
    <t>(2) Incremento sobre Febrero 2022</t>
  </si>
  <si>
    <t>1 de  Marzo de 2023</t>
  </si>
  <si>
    <t>1 de Marzo de 2023</t>
  </si>
  <si>
    <t>Datos a 01 de Marzo de 2023</t>
  </si>
  <si>
    <t>PENSIONISTAS DEL SISTEMA DE SEGURIDAD SOCIAL  A 1 DE MARZO DE 2023</t>
  </si>
  <si>
    <t>A Coruña</t>
  </si>
  <si>
    <t>Alacant- Alicante</t>
  </si>
  <si>
    <t>Araba-Álava</t>
  </si>
  <si>
    <t>Bizkaia</t>
  </si>
  <si>
    <t>Gipuzkoa</t>
  </si>
  <si>
    <t>ILLES BALEARS</t>
  </si>
  <si>
    <t>Lleida</t>
  </si>
  <si>
    <t>Ourense</t>
  </si>
  <si>
    <t>Castelló</t>
  </si>
  <si>
    <t>Girona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</si>
</sst>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  <numFmt numFmtId="174" formatCode="0.0000000%"/>
  </numFmts>
  <fonts count="152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sz val="14"/>
      <color rgb="FF943634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b/>
      <sz val="14"/>
      <color indexed="17"/>
      <name val="Calibri"/>
      <family val="2"/>
      <scheme val="minor"/>
    </font>
    <font>
      <sz val="24"/>
      <color rgb="FFEB641B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.4499999999999993"/>
      <color rgb="FF000000"/>
      <name val="Arial"/>
      <family val="2"/>
    </font>
    <font>
      <b/>
      <sz val="14"/>
      <color theme="0"/>
      <name val="Calibri"/>
      <family val="2"/>
      <scheme val="minor"/>
    </font>
    <font>
      <sz val="9.4499999999999993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Cambria"/>
      <family val="1"/>
      <scheme val="major"/>
    </font>
    <font>
      <b/>
      <vertAlign val="superscript"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2"/>
      <color rgb="FFFF0000"/>
      <name val="Calibri"/>
      <family val="2"/>
      <scheme val="minor"/>
    </font>
  </fonts>
  <fills count="1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42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" applyNumberFormat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4" applyNumberFormat="0" applyFill="0" applyAlignment="0" applyProtection="0"/>
    <xf numFmtId="0" fontId="22" fillId="25" borderId="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" applyNumberFormat="0" applyAlignment="0" applyProtection="0"/>
    <xf numFmtId="0" fontId="32" fillId="0" borderId="4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34" fillId="24" borderId="9" applyNumberFormat="0" applyAlignment="0" applyProtection="0"/>
    <xf numFmtId="0" fontId="35" fillId="24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23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7" fillId="0" borderId="0"/>
    <xf numFmtId="0" fontId="118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20" fillId="0" borderId="0"/>
    <xf numFmtId="0" fontId="8" fillId="0" borderId="0"/>
    <xf numFmtId="9" fontId="120" fillId="0" borderId="0" applyFont="0" applyFill="0" applyBorder="0" applyAlignment="0" applyProtection="0"/>
    <xf numFmtId="0" fontId="121" fillId="0" borderId="0"/>
    <xf numFmtId="0" fontId="124" fillId="0" borderId="0"/>
    <xf numFmtId="0" fontId="8" fillId="0" borderId="0"/>
    <xf numFmtId="0" fontId="125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5" fillId="0" borderId="0" applyFont="0" applyFill="0" applyBorder="0" applyAlignment="0" applyProtection="0"/>
    <xf numFmtId="0" fontId="45" fillId="35" borderId="0" applyNumberFormat="0" applyBorder="0" applyAlignment="0" applyProtection="0"/>
    <xf numFmtId="0" fontId="101" fillId="36" borderId="12" applyNumberFormat="0" applyFont="0" applyBorder="0" applyAlignment="0" applyProtection="0">
      <alignment horizontal="center" vertical="center"/>
    </xf>
    <xf numFmtId="3" fontId="126" fillId="37" borderId="13" applyNumberFormat="0" applyFont="0" applyBorder="0" applyAlignment="0" applyProtection="0">
      <alignment horizontal="right" vertical="center" indent="1"/>
    </xf>
    <xf numFmtId="0" fontId="101" fillId="39" borderId="14" applyNumberFormat="0" applyFont="0" applyBorder="0" applyAlignment="0" applyProtection="0">
      <alignment horizontal="center" vertical="center"/>
    </xf>
    <xf numFmtId="0" fontId="101" fillId="41" borderId="14" applyNumberFormat="0" applyFont="0" applyBorder="0" applyAlignment="0" applyProtection="0">
      <alignment horizontal="center" vertical="center"/>
    </xf>
    <xf numFmtId="0" fontId="101" fillId="44" borderId="12" applyNumberFormat="0" applyFont="0" applyBorder="0" applyAlignment="0" applyProtection="0">
      <alignment horizontal="center" vertical="center"/>
    </xf>
    <xf numFmtId="0" fontId="101" fillId="46" borderId="12" applyNumberFormat="0" applyFont="0" applyBorder="0" applyAlignment="0" applyProtection="0">
      <alignment horizontal="center" vertical="center"/>
    </xf>
    <xf numFmtId="0" fontId="128" fillId="49" borderId="11" applyNumberFormat="0" applyFont="0" applyBorder="0" applyAlignment="0" applyProtection="0">
      <alignment horizontal="center" vertical="center" wrapText="1"/>
    </xf>
    <xf numFmtId="0" fontId="128" fillId="50" borderId="11" applyNumberFormat="0" applyFont="0" applyBorder="0" applyAlignment="0" applyProtection="0">
      <alignment horizontal="center" vertical="center" wrapText="1"/>
    </xf>
    <xf numFmtId="3" fontId="126" fillId="51" borderId="15" applyNumberFormat="0" applyFont="0" applyBorder="0" applyAlignment="0" applyProtection="0">
      <alignment horizontal="right" indent="1"/>
    </xf>
    <xf numFmtId="3" fontId="126" fillId="52" borderId="13" applyNumberFormat="0" applyFont="0" applyBorder="0" applyAlignment="0" applyProtection="0">
      <alignment horizontal="right" vertical="center" indent="1"/>
    </xf>
    <xf numFmtId="3" fontId="126" fillId="53" borderId="15" applyNumberFormat="0" applyFont="0" applyBorder="0" applyAlignment="0" applyProtection="0">
      <alignment horizontal="right" indent="1"/>
    </xf>
    <xf numFmtId="3" fontId="126" fillId="54" borderId="13" applyNumberFormat="0" applyFont="0" applyBorder="0" applyAlignment="0" applyProtection="0">
      <alignment horizontal="right" vertical="center" indent="1"/>
    </xf>
    <xf numFmtId="0" fontId="128" fillId="55" borderId="13" applyNumberFormat="0" applyFont="0" applyBorder="0" applyAlignment="0" applyProtection="0">
      <alignment horizontal="center" vertical="center" wrapText="1"/>
    </xf>
    <xf numFmtId="0" fontId="128" fillId="56" borderId="13" applyNumberFormat="0" applyFont="0" applyBorder="0" applyAlignment="0" applyProtection="0">
      <alignment horizontal="center" vertical="center" wrapText="1"/>
    </xf>
    <xf numFmtId="0" fontId="128" fillId="57" borderId="11" applyNumberFormat="0" applyFont="0" applyBorder="0" applyAlignment="0" applyProtection="0">
      <alignment horizontal="center" vertical="center" wrapText="1"/>
    </xf>
    <xf numFmtId="0" fontId="8" fillId="45" borderId="0" applyNumberFormat="0" applyFont="0" applyBorder="0" applyAlignment="0" applyProtection="0"/>
    <xf numFmtId="0" fontId="8" fillId="47" borderId="0" applyNumberFormat="0" applyFont="0" applyBorder="0" applyAlignment="0" applyProtection="0"/>
    <xf numFmtId="37" fontId="129" fillId="58" borderId="17" applyNumberFormat="0" applyFont="0" applyBorder="0" applyAlignment="0" applyProtection="0">
      <alignment horizontal="right" vertical="top" indent="1"/>
    </xf>
    <xf numFmtId="37" fontId="129" fillId="59" borderId="13" applyNumberFormat="0" applyFont="0" applyBorder="0" applyAlignment="0" applyProtection="0">
      <alignment horizontal="right" vertical="top" indent="1"/>
    </xf>
    <xf numFmtId="0" fontId="130" fillId="60" borderId="16" applyNumberFormat="0" applyFont="0" applyBorder="0" applyAlignment="0" applyProtection="0">
      <alignment horizontal="right" vertical="center" indent="1"/>
    </xf>
    <xf numFmtId="0" fontId="130" fillId="60" borderId="13" applyNumberFormat="0" applyFont="0" applyBorder="0" applyAlignment="0" applyProtection="0">
      <alignment horizontal="right" vertical="center" indent="1"/>
    </xf>
    <xf numFmtId="0" fontId="130" fillId="61" borderId="13" applyNumberFormat="0" applyFont="0" applyBorder="0" applyAlignment="0" applyProtection="0">
      <alignment horizontal="right" vertical="center" indent="1"/>
    </xf>
    <xf numFmtId="3" fontId="126" fillId="62" borderId="15" applyNumberFormat="0" applyFont="0" applyBorder="0" applyAlignment="0" applyProtection="0">
      <alignment horizontal="right" indent="1"/>
    </xf>
    <xf numFmtId="3" fontId="126" fillId="63" borderId="13" applyNumberFormat="0" applyFont="0" applyBorder="0" applyAlignment="0" applyProtection="0">
      <alignment horizontal="right" vertical="center" indent="1"/>
    </xf>
    <xf numFmtId="0" fontId="130" fillId="64" borderId="16" applyNumberFormat="0" applyFont="0" applyBorder="0" applyAlignment="0" applyProtection="0">
      <alignment horizontal="right" vertical="center" indent="1"/>
    </xf>
    <xf numFmtId="0" fontId="130" fillId="65" borderId="16" applyNumberFormat="0" applyFont="0" applyBorder="0" applyAlignment="0" applyProtection="0">
      <alignment horizontal="right" vertical="center" indent="1"/>
    </xf>
    <xf numFmtId="0" fontId="130" fillId="66" borderId="16" applyNumberFormat="0" applyFont="0" applyBorder="0" applyAlignment="0" applyProtection="0">
      <alignment horizontal="right" vertical="center" indent="1"/>
    </xf>
    <xf numFmtId="0" fontId="130" fillId="67" borderId="16" applyNumberFormat="0" applyFont="0" applyBorder="0" applyAlignment="0" applyProtection="0">
      <alignment horizontal="right" vertical="center" indent="1"/>
    </xf>
    <xf numFmtId="0" fontId="131" fillId="68" borderId="0" applyNumberFormat="0" applyFont="0" applyBorder="0" applyAlignment="0" applyProtection="0"/>
    <xf numFmtId="0" fontId="131" fillId="69" borderId="0" applyNumberFormat="0" applyFont="0" applyBorder="0" applyAlignment="0" applyProtection="0"/>
    <xf numFmtId="0" fontId="131" fillId="70" borderId="0" applyNumberFormat="0" applyFont="0" applyBorder="0" applyAlignment="0" applyProtection="0"/>
    <xf numFmtId="0" fontId="131" fillId="71" borderId="0" applyNumberFormat="0" applyFont="0" applyBorder="0" applyAlignment="0" applyProtection="0"/>
    <xf numFmtId="0" fontId="131" fillId="72" borderId="0" applyNumberFormat="0" applyFont="0" applyBorder="0" applyAlignment="0" applyProtection="0"/>
    <xf numFmtId="0" fontId="131" fillId="73" borderId="0" applyNumberFormat="0" applyFont="0" applyBorder="0" applyAlignment="0" applyProtection="0"/>
    <xf numFmtId="0" fontId="131" fillId="74" borderId="0" applyNumberFormat="0" applyFont="0" applyBorder="0" applyAlignment="0" applyProtection="0"/>
    <xf numFmtId="0" fontId="131" fillId="75" borderId="0" applyNumberFormat="0" applyFont="0" applyBorder="0" applyAlignment="0" applyProtection="0"/>
    <xf numFmtId="0" fontId="131" fillId="76" borderId="0" applyNumberFormat="0" applyFont="0" applyBorder="0" applyAlignment="0" applyProtection="0"/>
    <xf numFmtId="0" fontId="132" fillId="0" borderId="0"/>
    <xf numFmtId="37" fontId="129" fillId="77" borderId="17" applyNumberFormat="0" applyFont="0" applyBorder="0" applyAlignment="0" applyProtection="0">
      <alignment horizontal="right" vertical="top" indent="1"/>
    </xf>
    <xf numFmtId="0" fontId="8" fillId="42" borderId="0" applyNumberFormat="0" applyFont="0" applyBorder="0" applyAlignment="0" applyProtection="0"/>
    <xf numFmtId="0" fontId="8" fillId="40" borderId="0" applyNumberFormat="0" applyFont="0" applyBorder="0" applyAlignment="0" applyProtection="0"/>
    <xf numFmtId="0" fontId="8" fillId="43" borderId="0" applyNumberFormat="0" applyFont="0" applyBorder="0" applyAlignment="0" applyProtection="0"/>
    <xf numFmtId="0" fontId="8" fillId="48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78" borderId="0" applyNumberFormat="0" applyFont="0" applyBorder="0" applyAlignment="0" applyProtection="0"/>
    <xf numFmtId="0" fontId="8" fillId="79" borderId="0" applyNumberFormat="0" applyFont="0" applyBorder="0" applyAlignment="0" applyProtection="0">
      <alignment horizontal="center" vertical="center"/>
    </xf>
    <xf numFmtId="0" fontId="131" fillId="80" borderId="0" applyNumberFormat="0" applyFont="0" applyBorder="0" applyAlignment="0" applyProtection="0"/>
    <xf numFmtId="0" fontId="131" fillId="81" borderId="0" applyNumberFormat="0" applyFont="0" applyBorder="0" applyAlignment="0" applyProtection="0"/>
    <xf numFmtId="0" fontId="131" fillId="82" borderId="0" applyNumberFormat="0" applyFont="0" applyBorder="0" applyAlignment="0" applyProtection="0"/>
    <xf numFmtId="0" fontId="131" fillId="83" borderId="0" applyNumberFormat="0" applyFont="0" applyBorder="0" applyAlignment="0" applyProtection="0"/>
    <xf numFmtId="0" fontId="131" fillId="0" borderId="0" applyNumberFormat="0" applyFont="0" applyBorder="0" applyAlignment="0" applyProtection="0"/>
    <xf numFmtId="0" fontId="8" fillId="84" borderId="0" applyNumberFormat="0" applyFont="0" applyBorder="0" applyAlignment="0" applyProtection="0"/>
    <xf numFmtId="0" fontId="8" fillId="85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>
      <alignment horizontal="center" vertical="center"/>
    </xf>
    <xf numFmtId="0" fontId="8" fillId="89" borderId="0" applyNumberFormat="0" applyFont="0" applyBorder="0" applyAlignment="0" applyProtection="0">
      <alignment horizontal="center" vertical="center"/>
    </xf>
    <xf numFmtId="3" fontId="133" fillId="90" borderId="0" applyNumberFormat="0" applyFont="0" applyBorder="0" applyAlignment="0" applyProtection="0">
      <alignment vertical="top"/>
    </xf>
    <xf numFmtId="3" fontId="133" fillId="91" borderId="0" applyNumberFormat="0" applyFont="0" applyBorder="0" applyAlignment="0" applyProtection="0">
      <alignment vertical="top"/>
    </xf>
    <xf numFmtId="0" fontId="131" fillId="92" borderId="0" applyNumberFormat="0" applyFont="0" applyBorder="0" applyAlignment="0" applyProtection="0"/>
    <xf numFmtId="0" fontId="131" fillId="93" borderId="0" applyNumberFormat="0" applyFont="0" applyBorder="0" applyAlignment="0" applyProtection="0"/>
    <xf numFmtId="0" fontId="131" fillId="94" borderId="0" applyNumberFormat="0" applyFont="0" applyBorder="0" applyAlignment="0" applyProtection="0"/>
    <xf numFmtId="0" fontId="131" fillId="95" borderId="0" applyNumberFormat="0" applyFont="0" applyBorder="0" applyAlignment="0" applyProtection="0"/>
    <xf numFmtId="0" fontId="131" fillId="0" borderId="0" applyNumberFormat="0" applyFont="0" applyBorder="0" applyAlignment="0" applyProtection="0"/>
    <xf numFmtId="3" fontId="133" fillId="96" borderId="0" applyNumberFormat="0" applyFont="0" applyBorder="0" applyAlignment="0" applyProtection="0">
      <alignment vertical="top"/>
    </xf>
    <xf numFmtId="0" fontId="131" fillId="97" borderId="0" applyNumberFormat="0" applyFont="0" applyBorder="0" applyAlignment="0" applyProtection="0"/>
    <xf numFmtId="0" fontId="131" fillId="98" borderId="0" applyNumberFormat="0" applyFont="0" applyBorder="0" applyAlignment="0" applyProtection="0"/>
    <xf numFmtId="0" fontId="131" fillId="99" borderId="0" applyNumberFormat="0" applyFont="0" applyBorder="0" applyAlignment="0" applyProtection="0"/>
    <xf numFmtId="0" fontId="131" fillId="100" borderId="0" applyNumberFormat="0" applyFont="0" applyBorder="0" applyAlignment="0" applyProtection="0"/>
    <xf numFmtId="0" fontId="131" fillId="101" borderId="0" applyNumberFormat="0" applyFont="0" applyBorder="0" applyAlignment="0" applyProtection="0"/>
    <xf numFmtId="0" fontId="131" fillId="102" borderId="0" applyNumberFormat="0" applyFont="0" applyBorder="0" applyAlignment="0" applyProtection="0"/>
    <xf numFmtId="0" fontId="131" fillId="76" borderId="0" applyNumberFormat="0" applyFont="0" applyBorder="0" applyAlignment="0" applyProtection="0"/>
    <xf numFmtId="0" fontId="134" fillId="103" borderId="11" applyNumberFormat="0" applyFont="0" applyBorder="0" applyAlignment="0" applyProtection="0">
      <alignment horizontal="center" vertical="center"/>
    </xf>
    <xf numFmtId="0" fontId="127" fillId="104" borderId="11" applyNumberFormat="0" applyFont="0" applyBorder="0" applyAlignment="0" applyProtection="0">
      <alignment horizontal="center" vertical="center"/>
    </xf>
    <xf numFmtId="0" fontId="127" fillId="105" borderId="11" applyNumberFormat="0" applyFont="0" applyBorder="0" applyAlignment="0" applyProtection="0">
      <alignment horizontal="center" vertical="center"/>
    </xf>
    <xf numFmtId="0" fontId="127" fillId="106" borderId="11" applyNumberFormat="0" applyFont="0" applyBorder="0" applyAlignment="0" applyProtection="0">
      <alignment horizontal="center" vertical="center"/>
    </xf>
    <xf numFmtId="0" fontId="127" fillId="107" borderId="11" applyNumberFormat="0" applyFont="0" applyBorder="0" applyAlignment="0" applyProtection="0">
      <alignment horizontal="center" vertical="center"/>
    </xf>
    <xf numFmtId="0" fontId="127" fillId="108" borderId="11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101" fillId="36" borderId="12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</cellStyleXfs>
  <cellXfs count="490">
    <xf numFmtId="0" fontId="0" fillId="0" borderId="0" xfId="0"/>
    <xf numFmtId="0" fontId="10" fillId="0" borderId="0" xfId="18" applyFont="1"/>
    <xf numFmtId="0" fontId="11" fillId="0" borderId="0" xfId="18" applyFo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10" fillId="0" borderId="0" xfId="18" applyFont="1" applyAlignment="1">
      <alignment horizontal="right" indent="2"/>
    </xf>
    <xf numFmtId="0" fontId="48" fillId="0" borderId="0" xfId="120" applyFont="1"/>
    <xf numFmtId="0" fontId="49" fillId="0" borderId="0" xfId="18" applyFont="1" applyAlignment="1">
      <alignment horizontal="right" indent="2"/>
    </xf>
    <xf numFmtId="0" fontId="50" fillId="0" borderId="0" xfId="18" applyFont="1" applyAlignment="1">
      <alignment horizontal="right" indent="2"/>
    </xf>
    <xf numFmtId="0" fontId="11" fillId="0" borderId="0" xfId="18" applyFont="1" applyAlignment="1">
      <alignment vertic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center" vertical="center" wrapText="1"/>
    </xf>
    <xf numFmtId="17" fontId="0" fillId="0" borderId="0" xfId="0" applyNumberFormat="1" applyAlignment="1">
      <alignment horizontal="center"/>
    </xf>
    <xf numFmtId="166" fontId="0" fillId="0" borderId="0" xfId="0" applyNumberFormat="1"/>
    <xf numFmtId="0" fontId="0" fillId="4" borderId="0" xfId="0" applyFill="1"/>
    <xf numFmtId="3" fontId="53" fillId="0" borderId="0" xfId="0" applyNumberFormat="1" applyFont="1" applyAlignment="1">
      <alignment horizontal="right"/>
    </xf>
    <xf numFmtId="4" fontId="53" fillId="0" borderId="0" xfId="0" applyNumberFormat="1" applyFont="1" applyAlignment="1">
      <alignment horizontal="right"/>
    </xf>
    <xf numFmtId="0" fontId="54" fillId="0" borderId="0" xfId="118" applyFont="1"/>
    <xf numFmtId="0" fontId="55" fillId="0" borderId="0" xfId="118" applyFont="1"/>
    <xf numFmtId="0" fontId="57" fillId="0" borderId="0" xfId="118" applyFont="1"/>
    <xf numFmtId="0" fontId="53" fillId="0" borderId="0" xfId="118" applyFont="1"/>
    <xf numFmtId="0" fontId="58" fillId="0" borderId="0" xfId="118" applyFont="1"/>
    <xf numFmtId="0" fontId="48" fillId="0" borderId="0" xfId="120" applyFont="1" applyAlignment="1">
      <alignment horizontal="left" indent="1"/>
    </xf>
    <xf numFmtId="0" fontId="59" fillId="0" borderId="0" xfId="120" applyFont="1"/>
    <xf numFmtId="0" fontId="60" fillId="0" borderId="0" xfId="120" applyFont="1"/>
    <xf numFmtId="0" fontId="61" fillId="0" borderId="0" xfId="7" applyFont="1" applyAlignment="1">
      <alignment horizontal="centerContinuous"/>
    </xf>
    <xf numFmtId="0" fontId="10" fillId="0" borderId="0" xfId="7" applyFont="1" applyAlignment="1">
      <alignment horizontal="centerContinuous" vertical="center"/>
    </xf>
    <xf numFmtId="0" fontId="62" fillId="27" borderId="0" xfId="7" applyFont="1" applyFill="1" applyAlignment="1">
      <alignment horizontal="centerContinuous"/>
    </xf>
    <xf numFmtId="0" fontId="53" fillId="0" borderId="0" xfId="7" applyFont="1"/>
    <xf numFmtId="0" fontId="53" fillId="0" borderId="0" xfId="7" applyFont="1" applyAlignment="1">
      <alignment horizontal="centerContinuous" vertical="center"/>
    </xf>
    <xf numFmtId="0" fontId="66" fillId="0" borderId="0" xfId="7" applyFont="1"/>
    <xf numFmtId="0" fontId="63" fillId="0" borderId="0" xfId="7" applyFont="1"/>
    <xf numFmtId="3" fontId="53" fillId="0" borderId="0" xfId="7" applyNumberFormat="1" applyFont="1"/>
    <xf numFmtId="4" fontId="53" fillId="0" borderId="0" xfId="7" applyNumberFormat="1" applyFont="1"/>
    <xf numFmtId="3" fontId="67" fillId="28" borderId="0" xfId="7" applyNumberFormat="1" applyFont="1" applyFill="1" applyAlignment="1">
      <alignment vertical="top"/>
    </xf>
    <xf numFmtId="0" fontId="53" fillId="0" borderId="1" xfId="7" applyFont="1" applyBorder="1"/>
    <xf numFmtId="169" fontId="53" fillId="0" borderId="0" xfId="7" applyNumberFormat="1" applyFont="1"/>
    <xf numFmtId="0" fontId="72" fillId="0" borderId="0" xfId="7" applyFont="1" applyAlignment="1">
      <alignment horizontal="centerContinuous"/>
    </xf>
    <xf numFmtId="49" fontId="61" fillId="0" borderId="0" xfId="7" applyNumberFormat="1" applyFont="1" applyAlignment="1">
      <alignment horizontal="centerContinuous"/>
    </xf>
    <xf numFmtId="9" fontId="53" fillId="0" borderId="0" xfId="7" applyNumberFormat="1" applyFont="1"/>
    <xf numFmtId="0" fontId="54" fillId="0" borderId="0" xfId="17" applyFont="1"/>
    <xf numFmtId="2" fontId="54" fillId="0" borderId="0" xfId="17" applyNumberFormat="1" applyFont="1"/>
    <xf numFmtId="0" fontId="76" fillId="0" borderId="0" xfId="17" applyFont="1" applyAlignment="1">
      <alignment horizontal="center"/>
    </xf>
    <xf numFmtId="0" fontId="56" fillId="0" borderId="0" xfId="7" applyFont="1" applyAlignment="1">
      <alignment horizontal="centerContinuous"/>
    </xf>
    <xf numFmtId="0" fontId="10" fillId="0" borderId="0" xfId="7" applyFont="1" applyAlignment="1">
      <alignment horizontal="centerContinuous"/>
    </xf>
    <xf numFmtId="3" fontId="53" fillId="0" borderId="1" xfId="7" applyNumberFormat="1" applyFont="1" applyBorder="1"/>
    <xf numFmtId="0" fontId="42" fillId="0" borderId="0" xfId="7" applyFo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0" fontId="42" fillId="34" borderId="0" xfId="7" applyFont="1" applyFill="1"/>
    <xf numFmtId="3" fontId="42" fillId="34" borderId="0" xfId="7" applyNumberFormat="1" applyFont="1" applyFill="1"/>
    <xf numFmtId="3" fontId="42" fillId="34" borderId="0" xfId="7" applyNumberFormat="1" applyFont="1" applyFill="1" applyAlignment="1">
      <alignment horizontal="right"/>
    </xf>
    <xf numFmtId="0" fontId="42" fillId="0" borderId="0" xfId="7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/>
    <xf numFmtId="0" fontId="42" fillId="0" borderId="0" xfId="7" applyFont="1" applyAlignment="1">
      <alignment horizontal="left" vertical="top"/>
    </xf>
    <xf numFmtId="0" fontId="42" fillId="34" borderId="0" xfId="7" applyFont="1" applyFill="1" applyAlignment="1">
      <alignment horizontal="left" vertical="top"/>
    </xf>
    <xf numFmtId="4" fontId="42" fillId="34" borderId="0" xfId="7" applyNumberFormat="1" applyFont="1" applyFill="1" applyAlignment="1">
      <alignment horizontal="right"/>
    </xf>
    <xf numFmtId="0" fontId="11" fillId="0" borderId="0" xfId="7" applyFont="1" applyAlignment="1">
      <alignment horizontal="centerContinuous"/>
    </xf>
    <xf numFmtId="169" fontId="42" fillId="0" borderId="0" xfId="7" applyNumberFormat="1" applyFont="1"/>
    <xf numFmtId="0" fontId="79" fillId="0" borderId="0" xfId="7" applyFont="1" applyAlignment="1">
      <alignment horizontal="centerContinuous"/>
    </xf>
    <xf numFmtId="0" fontId="81" fillId="0" borderId="0" xfId="0" applyFont="1" applyAlignment="1">
      <alignment horizontal="right" vertical="center" wrapText="1"/>
    </xf>
    <xf numFmtId="0" fontId="74" fillId="0" borderId="0" xfId="0" applyFont="1" applyAlignment="1">
      <alignment vertical="center"/>
    </xf>
    <xf numFmtId="0" fontId="77" fillId="0" borderId="0" xfId="0" applyFont="1" applyAlignment="1">
      <alignment vertical="center"/>
    </xf>
    <xf numFmtId="168" fontId="65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0" fontId="0" fillId="0" borderId="0" xfId="0" applyAlignment="1">
      <alignment vertical="center"/>
    </xf>
    <xf numFmtId="0" fontId="82" fillId="0" borderId="0" xfId="0" applyFont="1"/>
    <xf numFmtId="3" fontId="0" fillId="0" borderId="0" xfId="0" applyNumberFormat="1"/>
    <xf numFmtId="0" fontId="69" fillId="0" borderId="0" xfId="0" applyFont="1" applyAlignment="1">
      <alignment horizontal="centerContinuous"/>
    </xf>
    <xf numFmtId="0" fontId="57" fillId="0" borderId="0" xfId="0" applyFont="1" applyAlignment="1">
      <alignment horizontal="centerContinuous"/>
    </xf>
    <xf numFmtId="0" fontId="83" fillId="0" borderId="0" xfId="0" applyFont="1"/>
    <xf numFmtId="0" fontId="84" fillId="0" borderId="0" xfId="0" applyFont="1" applyAlignment="1">
      <alignment horizontal="left" vertical="center" wrapText="1" indent="1"/>
    </xf>
    <xf numFmtId="10" fontId="45" fillId="0" borderId="0" xfId="0" applyNumberFormat="1" applyFont="1"/>
    <xf numFmtId="0" fontId="84" fillId="0" borderId="0" xfId="5" applyFont="1" applyAlignment="1">
      <alignment horizontal="left" vertical="center" wrapText="1" indent="1"/>
    </xf>
    <xf numFmtId="168" fontId="45" fillId="0" borderId="0" xfId="0" applyNumberFormat="1" applyFont="1"/>
    <xf numFmtId="10" fontId="0" fillId="0" borderId="0" xfId="0" applyNumberFormat="1"/>
    <xf numFmtId="0" fontId="56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right" indent="2"/>
    </xf>
    <xf numFmtId="49" fontId="0" fillId="0" borderId="10" xfId="0" applyNumberFormat="1" applyBorder="1" applyAlignment="1">
      <alignment horizontal="center" wrapText="1"/>
    </xf>
    <xf numFmtId="3" fontId="78" fillId="31" borderId="0" xfId="0" applyNumberFormat="1" applyFont="1" applyFill="1" applyAlignment="1">
      <alignment horizontal="centerContinuous"/>
    </xf>
    <xf numFmtId="0" fontId="0" fillId="31" borderId="0" xfId="0" applyFill="1" applyAlignment="1">
      <alignment horizontal="centerContinuous"/>
    </xf>
    <xf numFmtId="10" fontId="0" fillId="0" borderId="0" xfId="0" applyNumberFormat="1" applyAlignment="1">
      <alignment horizontal="right" indent="2"/>
    </xf>
    <xf numFmtId="10" fontId="0" fillId="0" borderId="10" xfId="0" applyNumberFormat="1" applyBorder="1" applyAlignment="1">
      <alignment horizontal="right" indent="2"/>
    </xf>
    <xf numFmtId="0" fontId="51" fillId="31" borderId="0" xfId="0" applyFont="1" applyFill="1" applyAlignment="1">
      <alignment horizontal="centerContinuous" vertical="center"/>
    </xf>
    <xf numFmtId="4" fontId="10" fillId="0" borderId="0" xfId="18" applyNumberFormat="1" applyFont="1"/>
    <xf numFmtId="0" fontId="86" fillId="0" borderId="0" xfId="18" applyFont="1" applyAlignment="1">
      <alignment horizontal="centerContinuous" vertical="center"/>
    </xf>
    <xf numFmtId="0" fontId="10" fillId="0" borderId="0" xfId="18" applyFont="1" applyAlignment="1">
      <alignment horizontal="centerContinuous" vertical="center"/>
    </xf>
    <xf numFmtId="4" fontId="10" fillId="0" borderId="0" xfId="18" applyNumberFormat="1" applyFont="1" applyAlignment="1">
      <alignment horizontal="centerContinuous" vertical="center"/>
    </xf>
    <xf numFmtId="0" fontId="87" fillId="0" borderId="0" xfId="18" applyFont="1" applyAlignment="1">
      <alignment horizontal="centerContinuous" vertical="center"/>
    </xf>
    <xf numFmtId="15" fontId="86" fillId="0" borderId="0" xfId="18" applyNumberFormat="1" applyFont="1" applyAlignment="1" applyProtection="1">
      <alignment horizontal="centerContinuous" vertical="center"/>
      <protection locked="0"/>
    </xf>
    <xf numFmtId="0" fontId="53" fillId="0" borderId="0" xfId="18" applyFont="1" applyAlignment="1">
      <alignment horizontal="right" indent="2"/>
    </xf>
    <xf numFmtId="0" fontId="53" fillId="0" borderId="0" xfId="18" applyFont="1"/>
    <xf numFmtId="0" fontId="42" fillId="29" borderId="0" xfId="18" applyFont="1" applyFill="1" applyAlignment="1">
      <alignment horizontal="center" vertical="center" wrapText="1"/>
    </xf>
    <xf numFmtId="0" fontId="53" fillId="29" borderId="0" xfId="18" applyFont="1" applyFill="1" applyAlignment="1">
      <alignment horizontal="center" vertical="center" wrapText="1"/>
    </xf>
    <xf numFmtId="0" fontId="69" fillId="29" borderId="0" xfId="18" applyFont="1" applyFill="1" applyAlignment="1">
      <alignment horizontal="center" vertical="center" wrapText="1"/>
    </xf>
    <xf numFmtId="4" fontId="69" fillId="29" borderId="0" xfId="18" applyNumberFormat="1" applyFont="1" applyFill="1" applyAlignment="1">
      <alignment horizontal="center" vertical="center" wrapText="1"/>
    </xf>
    <xf numFmtId="0" fontId="69" fillId="3" borderId="0" xfId="18" applyFont="1" applyFill="1"/>
    <xf numFmtId="3" fontId="69" fillId="3" borderId="0" xfId="18" applyNumberFormat="1" applyFont="1" applyFill="1" applyAlignment="1">
      <alignment horizontal="right" indent="1"/>
    </xf>
    <xf numFmtId="4" fontId="69" fillId="3" borderId="0" xfId="18" applyNumberFormat="1" applyFont="1" applyFill="1" applyAlignment="1">
      <alignment horizontal="right" indent="1"/>
    </xf>
    <xf numFmtId="0" fontId="89" fillId="0" borderId="0" xfId="18" applyFont="1"/>
    <xf numFmtId="0" fontId="90" fillId="0" borderId="0" xfId="18" applyFont="1"/>
    <xf numFmtId="0" fontId="90" fillId="5" borderId="0" xfId="18" applyFont="1" applyFill="1"/>
    <xf numFmtId="0" fontId="53" fillId="4" borderId="0" xfId="18" applyFont="1" applyFill="1"/>
    <xf numFmtId="3" fontId="53" fillId="4" borderId="0" xfId="18" applyNumberFormat="1" applyFont="1" applyFill="1" applyAlignment="1">
      <alignment horizontal="right" indent="1"/>
    </xf>
    <xf numFmtId="4" fontId="53" fillId="4" borderId="0" xfId="18" applyNumberFormat="1" applyFont="1" applyFill="1" applyAlignment="1">
      <alignment horizontal="right" indent="1"/>
    </xf>
    <xf numFmtId="0" fontId="91" fillId="0" borderId="0" xfId="18" applyFont="1"/>
    <xf numFmtId="3" fontId="53" fillId="0" borderId="0" xfId="18" applyNumberFormat="1" applyFont="1" applyAlignment="1">
      <alignment horizontal="right" indent="1"/>
    </xf>
    <xf numFmtId="4" fontId="53" fillId="0" borderId="0" xfId="18" applyNumberFormat="1" applyFont="1" applyAlignment="1">
      <alignment horizontal="right" indent="1"/>
    </xf>
    <xf numFmtId="3" fontId="69" fillId="0" borderId="0" xfId="18" applyNumberFormat="1" applyFont="1" applyAlignment="1">
      <alignment horizontal="right" vertical="center" indent="1"/>
    </xf>
    <xf numFmtId="4" fontId="69" fillId="0" borderId="0" xfId="18" applyNumberFormat="1" applyFont="1" applyAlignment="1">
      <alignment horizontal="right" vertical="center" indent="1"/>
    </xf>
    <xf numFmtId="0" fontId="92" fillId="0" borderId="0" xfId="18" applyFont="1" applyAlignment="1">
      <alignment horizontal="right" indent="2"/>
    </xf>
    <xf numFmtId="3" fontId="53" fillId="0" borderId="0" xfId="18" applyNumberFormat="1" applyFont="1"/>
    <xf numFmtId="4" fontId="53" fillId="0" borderId="0" xfId="18" applyNumberFormat="1" applyFont="1"/>
    <xf numFmtId="0" fontId="53" fillId="0" borderId="0" xfId="18" applyFont="1" applyAlignment="1">
      <alignment horizontal="right"/>
    </xf>
    <xf numFmtId="0" fontId="11" fillId="0" borderId="0" xfId="18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9" fillId="0" borderId="0" xfId="18" applyFont="1" applyAlignment="1">
      <alignment horizontal="centerContinuous" vertical="center"/>
    </xf>
    <xf numFmtId="14" fontId="53" fillId="0" borderId="0" xfId="18" applyNumberFormat="1" applyFont="1"/>
    <xf numFmtId="0" fontId="93" fillId="0" borderId="0" xfId="18" applyFont="1"/>
    <xf numFmtId="0" fontId="78" fillId="29" borderId="0" xfId="18" applyFont="1" applyFill="1" applyAlignment="1">
      <alignment horizontal="center" vertical="center" wrapText="1"/>
    </xf>
    <xf numFmtId="0" fontId="53" fillId="0" borderId="0" xfId="18" applyFont="1" applyAlignment="1">
      <alignment horizontal="right" vertical="center" indent="2"/>
    </xf>
    <xf numFmtId="0" fontId="69" fillId="3" borderId="0" xfId="18" applyFont="1" applyFill="1" applyAlignment="1">
      <alignment vertical="center"/>
    </xf>
    <xf numFmtId="3" fontId="69" fillId="3" borderId="0" xfId="18" applyNumberFormat="1" applyFont="1" applyFill="1" applyAlignment="1">
      <alignment horizontal="right" vertical="center"/>
    </xf>
    <xf numFmtId="0" fontId="11" fillId="5" borderId="0" xfId="18" applyFont="1" applyFill="1" applyAlignment="1">
      <alignment vertical="center"/>
    </xf>
    <xf numFmtId="0" fontId="53" fillId="4" borderId="0" xfId="18" applyFont="1" applyFill="1" applyAlignment="1">
      <alignment vertical="center"/>
    </xf>
    <xf numFmtId="3" fontId="53" fillId="4" borderId="0" xfId="18" applyNumberFormat="1" applyFont="1" applyFill="1" applyAlignment="1">
      <alignment horizontal="right" vertical="center"/>
    </xf>
    <xf numFmtId="0" fontId="10" fillId="0" borderId="0" xfId="18" applyFont="1" applyAlignment="1">
      <alignment vertical="center"/>
    </xf>
    <xf numFmtId="0" fontId="53" fillId="0" borderId="0" xfId="18" applyFont="1" applyAlignment="1">
      <alignment vertical="center"/>
    </xf>
    <xf numFmtId="0" fontId="11" fillId="3" borderId="0" xfId="18" applyFont="1" applyFill="1" applyAlignment="1">
      <alignment vertical="center"/>
    </xf>
    <xf numFmtId="3" fontId="53" fillId="0" borderId="0" xfId="18" applyNumberFormat="1" applyFont="1" applyAlignment="1">
      <alignment horizontal="right" vertical="center"/>
    </xf>
    <xf numFmtId="0" fontId="91" fillId="0" borderId="0" xfId="18" applyFont="1" applyAlignment="1">
      <alignment vertical="center"/>
    </xf>
    <xf numFmtId="0" fontId="69" fillId="0" borderId="0" xfId="18" applyFont="1" applyAlignment="1">
      <alignment horizontal="right" vertical="center" indent="2"/>
    </xf>
    <xf numFmtId="0" fontId="53" fillId="0" borderId="0" xfId="18" applyFont="1" applyAlignment="1">
      <alignment horizontal="left" vertical="center"/>
    </xf>
    <xf numFmtId="0" fontId="53" fillId="0" borderId="0" xfId="18" applyFont="1" applyAlignment="1">
      <alignment horizontal="right" indent="4"/>
    </xf>
    <xf numFmtId="10" fontId="53" fillId="0" borderId="0" xfId="18" applyNumberFormat="1" applyFont="1"/>
    <xf numFmtId="2" fontId="53" fillId="0" borderId="0" xfId="18" applyNumberFormat="1" applyFont="1"/>
    <xf numFmtId="0" fontId="54" fillId="0" borderId="0" xfId="18" applyFont="1" applyAlignment="1">
      <alignment horizontal="right" indent="2"/>
    </xf>
    <xf numFmtId="0" fontId="54" fillId="0" borderId="0" xfId="18" applyFont="1"/>
    <xf numFmtId="3" fontId="54" fillId="0" borderId="0" xfId="18" applyNumberFormat="1" applyFont="1"/>
    <xf numFmtId="0" fontId="53" fillId="4" borderId="0" xfId="114" applyFont="1" applyFill="1" applyAlignment="1">
      <alignment horizontal="right" vertical="center"/>
    </xf>
    <xf numFmtId="0" fontId="54" fillId="0" borderId="0" xfId="114" applyFont="1" applyBorder="1"/>
    <xf numFmtId="3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/>
    <xf numFmtId="0" fontId="54" fillId="0" borderId="0" xfId="114" applyFont="1"/>
    <xf numFmtId="0" fontId="53" fillId="4" borderId="0" xfId="114" applyFont="1" applyFill="1" applyBorder="1" applyAlignment="1">
      <alignment horizontal="right" vertical="center"/>
    </xf>
    <xf numFmtId="0" fontId="53" fillId="4" borderId="0" xfId="114" applyFont="1" applyFill="1" applyAlignment="1">
      <alignment horizontal="right" vertical="center" indent="1"/>
    </xf>
    <xf numFmtId="0" fontId="53" fillId="4" borderId="0" xfId="114" applyFont="1" applyFill="1" applyBorder="1" applyAlignment="1">
      <alignment horizontal="right" vertical="center" indent="1"/>
    </xf>
    <xf numFmtId="3" fontId="53" fillId="0" borderId="0" xfId="114" applyNumberFormat="1" applyFont="1" applyBorder="1" applyAlignment="1">
      <alignment horizontal="left" indent="2"/>
    </xf>
    <xf numFmtId="3" fontId="53" fillId="0" borderId="0" xfId="114" applyNumberFormat="1" applyFont="1" applyBorder="1" applyAlignment="1">
      <alignment horizontal="right" indent="2"/>
    </xf>
    <xf numFmtId="0" fontId="94" fillId="4" borderId="0" xfId="114" applyFont="1" applyFill="1" applyBorder="1" applyAlignment="1">
      <alignment horizontal="right" vertical="center" indent="1"/>
    </xf>
    <xf numFmtId="0" fontId="69" fillId="33" borderId="0" xfId="114" applyFont="1" applyFill="1" applyBorder="1" applyAlignment="1">
      <alignment horizontal="left" indent="2"/>
    </xf>
    <xf numFmtId="3" fontId="69" fillId="3" borderId="0" xfId="114" applyNumberFormat="1" applyFont="1" applyFill="1" applyBorder="1" applyAlignment="1">
      <alignment horizontal="right" indent="2"/>
    </xf>
    <xf numFmtId="0" fontId="95" fillId="0" borderId="0" xfId="114" applyFont="1" applyBorder="1"/>
    <xf numFmtId="0" fontId="95" fillId="0" borderId="0" xfId="114" applyFont="1"/>
    <xf numFmtId="0" fontId="96" fillId="0" borderId="0" xfId="114" applyFont="1" applyBorder="1"/>
    <xf numFmtId="0" fontId="96" fillId="0" borderId="0" xfId="114" applyFont="1"/>
    <xf numFmtId="0" fontId="53" fillId="4" borderId="0" xfId="114" applyFont="1" applyFill="1"/>
    <xf numFmtId="3" fontId="65" fillId="0" borderId="0" xfId="114" applyNumberFormat="1" applyFont="1" applyBorder="1"/>
    <xf numFmtId="0" fontId="45" fillId="4" borderId="0" xfId="0" applyFont="1" applyFill="1"/>
    <xf numFmtId="4" fontId="69" fillId="3" borderId="0" xfId="18" applyNumberFormat="1" applyFont="1" applyFill="1" applyAlignment="1">
      <alignment horizontal="right" vertical="center"/>
    </xf>
    <xf numFmtId="4" fontId="53" fillId="4" borderId="0" xfId="18" applyNumberFormat="1" applyFont="1" applyFill="1" applyAlignment="1">
      <alignment horizontal="right" vertical="center"/>
    </xf>
    <xf numFmtId="4" fontId="53" fillId="0" borderId="0" xfId="18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99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0" fillId="0" borderId="0" xfId="0" applyFont="1" applyAlignment="1">
      <alignment horizontal="right" vertical="center" wrapText="1"/>
    </xf>
    <xf numFmtId="0" fontId="10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2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0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6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106" fillId="0" borderId="0" xfId="0" applyNumberFormat="1" applyFont="1" applyAlignment="1">
      <alignment vertical="center"/>
    </xf>
    <xf numFmtId="0" fontId="106" fillId="0" borderId="0" xfId="0" applyFont="1" applyAlignment="1">
      <alignment vertical="center"/>
    </xf>
    <xf numFmtId="0" fontId="107" fillId="0" borderId="0" xfId="0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105" fillId="0" borderId="0" xfId="0" applyFont="1" applyAlignment="1">
      <alignment horizontal="left" vertical="center"/>
    </xf>
    <xf numFmtId="0" fontId="100" fillId="0" borderId="0" xfId="0" applyFont="1" applyAlignment="1">
      <alignment horizontal="left" vertical="center"/>
    </xf>
    <xf numFmtId="3" fontId="100" fillId="0" borderId="0" xfId="0" applyNumberFormat="1" applyFont="1" applyAlignment="1">
      <alignment vertical="center"/>
    </xf>
    <xf numFmtId="168" fontId="100" fillId="0" borderId="0" xfId="0" applyNumberFormat="1" applyFont="1" applyAlignment="1">
      <alignment vertical="center"/>
    </xf>
    <xf numFmtId="0" fontId="107" fillId="0" borderId="0" xfId="0" applyFont="1" applyAlignment="1">
      <alignment horizontal="left" vertical="center"/>
    </xf>
    <xf numFmtId="0" fontId="108" fillId="0" borderId="0" xfId="0" applyFont="1" applyAlignment="1">
      <alignment horizontal="left" vertical="center"/>
    </xf>
    <xf numFmtId="0" fontId="109" fillId="0" borderId="0" xfId="0" applyFont="1" applyAlignment="1">
      <alignment horizontal="left" vertical="center"/>
    </xf>
    <xf numFmtId="0" fontId="105" fillId="0" borderId="0" xfId="0" applyFont="1" applyAlignment="1">
      <alignment horizontal="right" vertical="center" wrapText="1"/>
    </xf>
    <xf numFmtId="0" fontId="105" fillId="0" borderId="0" xfId="0" applyFont="1" applyAlignment="1">
      <alignment vertical="center"/>
    </xf>
    <xf numFmtId="0" fontId="100" fillId="0" borderId="0" xfId="0" applyFont="1" applyAlignment="1">
      <alignment horizontal="left" vertical="center" wrapText="1"/>
    </xf>
    <xf numFmtId="0" fontId="98" fillId="0" borderId="0" xfId="0" applyFont="1" applyAlignment="1">
      <alignment vertical="center"/>
    </xf>
    <xf numFmtId="3" fontId="100" fillId="0" borderId="0" xfId="0" applyNumberFormat="1" applyFont="1" applyAlignment="1">
      <alignment horizontal="center" vertical="center"/>
    </xf>
    <xf numFmtId="0" fontId="100" fillId="0" borderId="0" xfId="0" applyFont="1" applyAlignment="1">
      <alignment horizontal="center" vertical="center"/>
    </xf>
    <xf numFmtId="0" fontId="101" fillId="0" borderId="0" xfId="0" applyFont="1" applyAlignment="1">
      <alignment horizontal="right" vertical="center" wrapText="1"/>
    </xf>
    <xf numFmtId="0" fontId="103" fillId="0" borderId="0" xfId="0" applyFont="1" applyAlignment="1">
      <alignment vertical="center"/>
    </xf>
    <xf numFmtId="0" fontId="104" fillId="0" borderId="0" xfId="0" applyFont="1" applyAlignment="1">
      <alignment vertical="center"/>
    </xf>
    <xf numFmtId="0" fontId="102" fillId="0" borderId="0" xfId="0" quotePrefix="1" applyFont="1" applyAlignment="1">
      <alignment horizontal="right" vertical="center" wrapText="1"/>
    </xf>
    <xf numFmtId="0" fontId="106" fillId="0" borderId="0" xfId="0" applyFont="1" applyAlignment="1">
      <alignment horizontal="right" vertical="center" wrapText="1"/>
    </xf>
    <xf numFmtId="3" fontId="100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0" fontId="110" fillId="0" borderId="0" xfId="0" applyFont="1" applyAlignment="1">
      <alignment vertical="center"/>
    </xf>
    <xf numFmtId="0" fontId="97" fillId="0" borderId="0" xfId="0" applyFont="1" applyAlignment="1">
      <alignment vertical="center" wrapText="1"/>
    </xf>
    <xf numFmtId="0" fontId="97" fillId="0" borderId="0" xfId="0" applyFont="1" applyAlignment="1">
      <alignment vertical="center"/>
    </xf>
    <xf numFmtId="0" fontId="99" fillId="0" borderId="0" xfId="0" applyFont="1" applyAlignment="1">
      <alignment vertical="center"/>
    </xf>
    <xf numFmtId="0" fontId="100" fillId="0" borderId="0" xfId="0" applyFont="1" applyAlignment="1">
      <alignment vertical="center" wrapText="1"/>
    </xf>
    <xf numFmtId="0" fontId="64" fillId="0" borderId="0" xfId="7" applyFont="1"/>
    <xf numFmtId="3" fontId="112" fillId="0" borderId="0" xfId="0" applyNumberFormat="1" applyFont="1" applyAlignment="1">
      <alignment vertical="center"/>
    </xf>
    <xf numFmtId="168" fontId="112" fillId="0" borderId="0" xfId="0" applyNumberFormat="1" applyFont="1" applyAlignment="1">
      <alignment vertical="center"/>
    </xf>
    <xf numFmtId="0" fontId="113" fillId="0" borderId="0" xfId="0" applyFont="1" applyAlignment="1">
      <alignment vertical="center"/>
    </xf>
    <xf numFmtId="168" fontId="114" fillId="0" borderId="0" xfId="0" applyNumberFormat="1" applyFont="1" applyAlignment="1">
      <alignment vertical="center"/>
    </xf>
    <xf numFmtId="0" fontId="115" fillId="0" borderId="0" xfId="0" applyFont="1" applyAlignment="1">
      <alignment horizontal="left" vertical="center"/>
    </xf>
    <xf numFmtId="0" fontId="112" fillId="0" borderId="0" xfId="0" applyFont="1" applyAlignment="1">
      <alignment horizontal="left" vertical="center"/>
    </xf>
    <xf numFmtId="0" fontId="115" fillId="0" borderId="0" xfId="0" applyFont="1" applyAlignment="1">
      <alignment horizontal="right" vertical="center"/>
    </xf>
    <xf numFmtId="0" fontId="116" fillId="0" borderId="0" xfId="0" applyFont="1" applyAlignment="1">
      <alignment horizontal="left" vertical="center"/>
    </xf>
    <xf numFmtId="0" fontId="114" fillId="0" borderId="0" xfId="0" applyFont="1" applyAlignment="1">
      <alignment horizontal="left" vertical="center"/>
    </xf>
    <xf numFmtId="3" fontId="114" fillId="0" borderId="0" xfId="0" applyNumberFormat="1" applyFont="1" applyAlignment="1">
      <alignment vertical="center"/>
    </xf>
    <xf numFmtId="0" fontId="115" fillId="0" borderId="0" xfId="0" applyFont="1" applyAlignment="1">
      <alignment vertical="center"/>
    </xf>
    <xf numFmtId="10" fontId="54" fillId="0" borderId="0" xfId="114" applyNumberFormat="1" applyFont="1" applyBorder="1"/>
    <xf numFmtId="49" fontId="0" fillId="0" borderId="0" xfId="0" applyNumberFormat="1" applyAlignment="1">
      <alignment horizontal="center" wrapText="1"/>
    </xf>
    <xf numFmtId="4" fontId="100" fillId="0" borderId="0" xfId="1" applyNumberFormat="1" applyFont="1" applyAlignment="1">
      <alignment vertical="center"/>
    </xf>
    <xf numFmtId="3" fontId="100" fillId="0" borderId="0" xfId="1" applyNumberFormat="1" applyFont="1" applyAlignment="1">
      <alignment vertical="center"/>
    </xf>
    <xf numFmtId="0" fontId="48" fillId="0" borderId="0" xfId="120" applyFont="1" applyFill="1" applyBorder="1"/>
    <xf numFmtId="4" fontId="2" fillId="0" borderId="0" xfId="1" applyNumberFormat="1" applyFont="1"/>
    <xf numFmtId="3" fontId="1" fillId="0" borderId="0" xfId="139" applyNumberFormat="1" applyFont="1"/>
    <xf numFmtId="4" fontId="1" fillId="0" borderId="0" xfId="139" applyNumberFormat="1" applyFont="1"/>
    <xf numFmtId="3" fontId="119" fillId="0" borderId="0" xfId="139" applyNumberFormat="1" applyFont="1"/>
    <xf numFmtId="4" fontId="119" fillId="0" borderId="0" xfId="139" applyNumberFormat="1" applyFont="1"/>
    <xf numFmtId="0" fontId="117" fillId="0" borderId="0" xfId="139"/>
    <xf numFmtId="3" fontId="1" fillId="0" borderId="0" xfId="139" applyNumberFormat="1" applyFont="1" applyProtection="1">
      <protection locked="0"/>
    </xf>
    <xf numFmtId="3" fontId="2" fillId="0" borderId="0" xfId="1" applyNumberFormat="1" applyFont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69" fillId="3" borderId="0" xfId="18" applyNumberFormat="1" applyFont="1" applyFill="1" applyAlignment="1">
      <alignment horizontal="right" vertical="center"/>
    </xf>
    <xf numFmtId="171" fontId="53" fillId="4" borderId="0" xfId="18" applyNumberFormat="1" applyFont="1" applyFill="1" applyAlignment="1">
      <alignment horizontal="right" vertical="center"/>
    </xf>
    <xf numFmtId="171" fontId="53" fillId="0" borderId="0" xfId="18" applyNumberFormat="1" applyFont="1" applyAlignment="1">
      <alignment horizontal="right" vertical="center"/>
    </xf>
    <xf numFmtId="172" fontId="53" fillId="0" borderId="0" xfId="114" applyNumberFormat="1" applyFont="1" applyBorder="1" applyAlignment="1">
      <alignment horizontal="right" indent="2"/>
    </xf>
    <xf numFmtId="172" fontId="69" fillId="3" borderId="0" xfId="114" applyNumberFormat="1" applyFont="1" applyFill="1" applyBorder="1" applyAlignment="1">
      <alignment horizontal="right" indent="2"/>
    </xf>
    <xf numFmtId="0" fontId="46" fillId="0" borderId="0" xfId="120" quotePrefix="1"/>
    <xf numFmtId="0" fontId="46" fillId="0" borderId="0" xfId="120"/>
    <xf numFmtId="0" fontId="63" fillId="0" borderId="0" xfId="7" applyFont="1" applyAlignment="1">
      <alignment horizontal="centerContinuous" vertical="center"/>
    </xf>
    <xf numFmtId="0" fontId="56" fillId="0" borderId="0" xfId="7" applyFont="1" applyAlignment="1">
      <alignment horizontal="right" vertical="center"/>
    </xf>
    <xf numFmtId="2" fontId="43" fillId="0" borderId="0" xfId="0" applyNumberFormat="1" applyFont="1"/>
    <xf numFmtId="2" fontId="0" fillId="0" borderId="0" xfId="0" applyNumberFormat="1"/>
    <xf numFmtId="37" fontId="127" fillId="0" borderId="0" xfId="159" applyNumberFormat="1" applyFont="1" applyFill="1" applyBorder="1" applyAlignment="1"/>
    <xf numFmtId="37" fontId="135" fillId="0" borderId="0" xfId="159" applyNumberFormat="1" applyFont="1" applyFill="1" applyBorder="1" applyAlignment="1" applyProtection="1">
      <alignment vertical="center"/>
      <protection locked="0"/>
    </xf>
    <xf numFmtId="4" fontId="136" fillId="0" borderId="0" xfId="0" applyNumberFormat="1" applyFont="1"/>
    <xf numFmtId="4" fontId="137" fillId="0" borderId="0" xfId="0" applyNumberFormat="1" applyFont="1" applyAlignment="1">
      <alignment horizontal="right" vertical="center" wrapText="1"/>
    </xf>
    <xf numFmtId="10" fontId="0" fillId="0" borderId="0" xfId="238" applyNumberFormat="1" applyFont="1"/>
    <xf numFmtId="0" fontId="54" fillId="0" borderId="18" xfId="114" applyFont="1" applyBorder="1"/>
    <xf numFmtId="0" fontId="53" fillId="4" borderId="18" xfId="114" applyFont="1" applyFill="1" applyBorder="1" applyAlignment="1">
      <alignment horizontal="right" vertical="center"/>
    </xf>
    <xf numFmtId="10" fontId="69" fillId="29" borderId="18" xfId="17" applyNumberFormat="1" applyFont="1" applyFill="1" applyBorder="1" applyAlignment="1">
      <alignment horizontal="centerContinuous" vertical="center" wrapText="1"/>
    </xf>
    <xf numFmtId="0" fontId="93" fillId="0" borderId="18" xfId="18" applyFont="1" applyBorder="1"/>
    <xf numFmtId="0" fontId="53" fillId="0" borderId="18" xfId="18" applyFont="1" applyBorder="1"/>
    <xf numFmtId="0" fontId="53" fillId="0" borderId="18" xfId="18" applyFont="1" applyBorder="1" applyAlignment="1">
      <alignment horizontal="right" indent="2"/>
    </xf>
    <xf numFmtId="0" fontId="88" fillId="0" borderId="18" xfId="18" applyFont="1" applyBorder="1" applyAlignment="1">
      <alignment horizontal="centerContinuous" vertical="center"/>
    </xf>
    <xf numFmtId="0" fontId="53" fillId="0" borderId="18" xfId="18" applyFont="1" applyBorder="1" applyAlignment="1">
      <alignment horizontal="centerContinuous" vertical="center"/>
    </xf>
    <xf numFmtId="4" fontId="53" fillId="0" borderId="18" xfId="18" applyNumberFormat="1" applyFont="1" applyBorder="1" applyAlignment="1">
      <alignment horizontal="centerContinuous" vertical="center"/>
    </xf>
    <xf numFmtId="0" fontId="78" fillId="29" borderId="18" xfId="18" applyFont="1" applyFill="1" applyBorder="1" applyAlignment="1">
      <alignment horizontal="center" vertical="center" wrapText="1"/>
    </xf>
    <xf numFmtId="0" fontId="69" fillId="29" borderId="18" xfId="18" applyFont="1" applyFill="1" applyBorder="1" applyAlignment="1">
      <alignment horizontal="center" vertical="center" wrapText="1"/>
    </xf>
    <xf numFmtId="4" fontId="78" fillId="29" borderId="18" xfId="18" applyNumberFormat="1" applyFont="1" applyFill="1" applyBorder="1" applyAlignment="1">
      <alignment horizontal="center" vertical="center" wrapText="1"/>
    </xf>
    <xf numFmtId="0" fontId="53" fillId="0" borderId="18" xfId="18" applyFont="1" applyBorder="1" applyAlignment="1">
      <alignment horizontal="right" indent="4"/>
    </xf>
    <xf numFmtId="3" fontId="53" fillId="0" borderId="18" xfId="18" applyNumberFormat="1" applyFont="1" applyBorder="1"/>
    <xf numFmtId="10" fontId="53" fillId="0" borderId="18" xfId="18" applyNumberFormat="1" applyFont="1" applyBorder="1"/>
    <xf numFmtId="2" fontId="53" fillId="0" borderId="18" xfId="18" applyNumberFormat="1" applyFont="1" applyBorder="1"/>
    <xf numFmtId="0" fontId="69" fillId="109" borderId="0" xfId="18" applyFont="1" applyFill="1" applyAlignment="1">
      <alignment vertical="center"/>
    </xf>
    <xf numFmtId="3" fontId="69" fillId="109" borderId="0" xfId="18" applyNumberFormat="1" applyFont="1" applyFill="1" applyAlignment="1">
      <alignment horizontal="right" vertical="center"/>
    </xf>
    <xf numFmtId="4" fontId="69" fillId="109" borderId="0" xfId="18" applyNumberFormat="1" applyFont="1" applyFill="1" applyAlignment="1">
      <alignment horizontal="right" vertical="center"/>
    </xf>
    <xf numFmtId="171" fontId="69" fillId="109" borderId="0" xfId="18" applyNumberFormat="1" applyFont="1" applyFill="1" applyAlignment="1">
      <alignment horizontal="right" vertical="center"/>
    </xf>
    <xf numFmtId="3" fontId="69" fillId="109" borderId="0" xfId="7" applyNumberFormat="1" applyFont="1" applyFill="1"/>
    <xf numFmtId="0" fontId="56" fillId="109" borderId="0" xfId="7" applyFont="1" applyFill="1"/>
    <xf numFmtId="4" fontId="69" fillId="109" borderId="0" xfId="7" applyNumberFormat="1" applyFont="1" applyFill="1"/>
    <xf numFmtId="3" fontId="70" fillId="111" borderId="0" xfId="7" applyNumberFormat="1" applyFont="1" applyFill="1" applyAlignment="1">
      <alignment vertical="top"/>
    </xf>
    <xf numFmtId="0" fontId="68" fillId="109" borderId="0" xfId="7" applyFont="1" applyFill="1"/>
    <xf numFmtId="0" fontId="54" fillId="0" borderId="18" xfId="17" applyFont="1" applyBorder="1"/>
    <xf numFmtId="0" fontId="65" fillId="0" borderId="18" xfId="1" applyFont="1" applyBorder="1" applyAlignment="1">
      <alignment horizontal="left" vertical="center"/>
    </xf>
    <xf numFmtId="3" fontId="54" fillId="29" borderId="18" xfId="1" applyNumberFormat="1" applyFont="1" applyFill="1" applyBorder="1" applyAlignment="1">
      <alignment horizontal="center" vertical="center"/>
    </xf>
    <xf numFmtId="4" fontId="54" fillId="29" borderId="18" xfId="1" applyNumberFormat="1" applyFont="1" applyFill="1" applyBorder="1" applyAlignment="1">
      <alignment horizontal="center" vertical="center"/>
    </xf>
    <xf numFmtId="0" fontId="54" fillId="29" borderId="18" xfId="1" applyFont="1" applyFill="1" applyBorder="1" applyAlignment="1">
      <alignment horizontal="center" vertical="center"/>
    </xf>
    <xf numFmtId="0" fontId="74" fillId="0" borderId="18" xfId="1" applyFont="1" applyBorder="1" applyAlignment="1">
      <alignment horizontal="center"/>
    </xf>
    <xf numFmtId="3" fontId="54" fillId="0" borderId="18" xfId="1" applyNumberFormat="1" applyFont="1" applyBorder="1"/>
    <xf numFmtId="4" fontId="54" fillId="0" borderId="18" xfId="1" applyNumberFormat="1" applyFont="1" applyBorder="1"/>
    <xf numFmtId="0" fontId="74" fillId="0" borderId="18" xfId="1" quotePrefix="1" applyFont="1" applyBorder="1" applyAlignment="1">
      <alignment horizontal="center"/>
    </xf>
    <xf numFmtId="0" fontId="75" fillId="109" borderId="18" xfId="1" applyFont="1" applyFill="1" applyBorder="1" applyAlignment="1">
      <alignment horizontal="center" vertical="center"/>
    </xf>
    <xf numFmtId="3" fontId="65" fillId="109" borderId="18" xfId="1" applyNumberFormat="1" applyFont="1" applyFill="1" applyBorder="1" applyAlignment="1">
      <alignment vertical="center"/>
    </xf>
    <xf numFmtId="4" fontId="65" fillId="109" borderId="18" xfId="1" applyNumberFormat="1" applyFont="1" applyFill="1" applyBorder="1" applyAlignment="1">
      <alignment vertical="center"/>
    </xf>
    <xf numFmtId="0" fontId="77" fillId="0" borderId="18" xfId="1" applyFont="1" applyBorder="1" applyAlignment="1">
      <alignment horizontal="center"/>
    </xf>
    <xf numFmtId="3" fontId="54" fillId="0" borderId="18" xfId="1" applyNumberFormat="1" applyFont="1" applyBorder="1" applyAlignment="1">
      <alignment horizontal="center"/>
    </xf>
    <xf numFmtId="4" fontId="54" fillId="0" borderId="18" xfId="1" applyNumberFormat="1" applyFont="1" applyBorder="1" applyAlignment="1">
      <alignment horizontal="center"/>
    </xf>
    <xf numFmtId="0" fontId="54" fillId="0" borderId="18" xfId="1" applyFont="1" applyBorder="1" applyAlignment="1">
      <alignment horizontal="center"/>
    </xf>
    <xf numFmtId="0" fontId="53" fillId="0" borderId="18" xfId="7" applyFont="1" applyBorder="1"/>
    <xf numFmtId="0" fontId="78" fillId="32" borderId="18" xfId="7" applyFont="1" applyFill="1" applyBorder="1" applyAlignment="1">
      <alignment horizontal="centerContinuous" vertical="center" wrapText="1"/>
    </xf>
    <xf numFmtId="0" fontId="78" fillId="32" borderId="18" xfId="7" applyFont="1" applyFill="1" applyBorder="1" applyAlignment="1">
      <alignment horizontal="center" vertical="center" wrapText="1"/>
    </xf>
    <xf numFmtId="0" fontId="69" fillId="0" borderId="0" xfId="17" applyFont="1" applyAlignment="1">
      <alignment horizontal="left" vertical="center" wrapText="1"/>
    </xf>
    <xf numFmtId="0" fontId="80" fillId="0" borderId="0" xfId="17" applyFont="1" applyAlignment="1">
      <alignment horizontal="left" wrapText="1"/>
    </xf>
    <xf numFmtId="0" fontId="0" fillId="0" borderId="18" xfId="0" applyBorder="1"/>
    <xf numFmtId="0" fontId="69" fillId="29" borderId="18" xfId="0" applyFont="1" applyFill="1" applyBorder="1" applyAlignment="1">
      <alignment horizontal="centerContinuous" vertical="center" wrapText="1"/>
    </xf>
    <xf numFmtId="0" fontId="69" fillId="29" borderId="18" xfId="0" applyFont="1" applyFill="1" applyBorder="1" applyAlignment="1">
      <alignment horizontal="center" vertical="center" wrapText="1"/>
    </xf>
    <xf numFmtId="0" fontId="69" fillId="29" borderId="18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85" fillId="0" borderId="18" xfId="0" applyFont="1" applyBorder="1" applyAlignment="1">
      <alignment horizontal="left" vertical="center" wrapText="1" indent="1"/>
    </xf>
    <xf numFmtId="3" fontId="82" fillId="0" borderId="18" xfId="5" applyNumberFormat="1" applyFont="1" applyBorder="1" applyAlignment="1">
      <alignment horizontal="right" vertical="center" indent="1"/>
    </xf>
    <xf numFmtId="171" fontId="53" fillId="0" borderId="18" xfId="5" applyNumberFormat="1" applyFont="1" applyBorder="1" applyAlignment="1">
      <alignment horizontal="right" vertical="center" indent="1"/>
    </xf>
    <xf numFmtId="171" fontId="82" fillId="0" borderId="18" xfId="5" applyNumberFormat="1" applyFont="1" applyBorder="1" applyAlignment="1">
      <alignment horizontal="right" vertical="center" indent="1"/>
    </xf>
    <xf numFmtId="0" fontId="69" fillId="0" borderId="18" xfId="5" applyFont="1" applyBorder="1" applyAlignment="1">
      <alignment horizontal="left" vertical="center" wrapText="1" indent="1"/>
    </xf>
    <xf numFmtId="0" fontId="85" fillId="3" borderId="18" xfId="0" applyFont="1" applyFill="1" applyBorder="1" applyAlignment="1">
      <alignment horizontal="left" vertical="center" wrapText="1" indent="1"/>
    </xf>
    <xf numFmtId="3" fontId="85" fillId="3" borderId="18" xfId="5" applyNumberFormat="1" applyFont="1" applyFill="1" applyBorder="1" applyAlignment="1">
      <alignment horizontal="right" vertical="center" indent="1"/>
    </xf>
    <xf numFmtId="171" fontId="69" fillId="3" borderId="18" xfId="5" applyNumberFormat="1" applyFont="1" applyFill="1" applyBorder="1" applyAlignment="1">
      <alignment horizontal="right" vertical="center" indent="1"/>
    </xf>
    <xf numFmtId="171" fontId="85" fillId="3" borderId="18" xfId="5" applyNumberFormat="1" applyFont="1" applyFill="1" applyBorder="1" applyAlignment="1">
      <alignment horizontal="right" vertical="center" indent="1"/>
    </xf>
    <xf numFmtId="0" fontId="85" fillId="109" borderId="18" xfId="0" applyFont="1" applyFill="1" applyBorder="1" applyAlignment="1">
      <alignment horizontal="left" vertical="center" wrapText="1" indent="1"/>
    </xf>
    <xf numFmtId="3" fontId="69" fillId="109" borderId="18" xfId="5" applyNumberFormat="1" applyFont="1" applyFill="1" applyBorder="1" applyAlignment="1">
      <alignment horizontal="right" vertical="center" indent="1"/>
    </xf>
    <xf numFmtId="171" fontId="69" fillId="109" borderId="18" xfId="5" applyNumberFormat="1" applyFont="1" applyFill="1" applyBorder="1" applyAlignment="1">
      <alignment horizontal="right" vertical="center" indent="1"/>
    </xf>
    <xf numFmtId="0" fontId="78" fillId="31" borderId="18" xfId="0" applyFont="1" applyFill="1" applyBorder="1" applyAlignment="1">
      <alignment horizontal="centerContinuous" vertical="center"/>
    </xf>
    <xf numFmtId="0" fontId="78" fillId="31" borderId="18" xfId="0" applyFont="1" applyFill="1" applyBorder="1" applyAlignment="1">
      <alignment horizontal="center" vertical="center" wrapText="1"/>
    </xf>
    <xf numFmtId="0" fontId="69" fillId="29" borderId="18" xfId="18" applyFont="1" applyFill="1" applyBorder="1" applyAlignment="1">
      <alignment horizontal="centerContinuous" vertical="center" wrapText="1"/>
    </xf>
    <xf numFmtId="4" fontId="69" fillId="29" borderId="18" xfId="18" applyNumberFormat="1" applyFont="1" applyFill="1" applyBorder="1" applyAlignment="1">
      <alignment horizontal="centerContinuous" vertical="center" wrapText="1"/>
    </xf>
    <xf numFmtId="4" fontId="69" fillId="29" borderId="18" xfId="18" applyNumberFormat="1" applyFont="1" applyFill="1" applyBorder="1" applyAlignment="1">
      <alignment horizontal="center" vertical="center" wrapText="1"/>
    </xf>
    <xf numFmtId="0" fontId="90" fillId="0" borderId="18" xfId="18" applyFont="1" applyBorder="1"/>
    <xf numFmtId="0" fontId="69" fillId="109" borderId="18" xfId="18" applyFont="1" applyFill="1" applyBorder="1" applyAlignment="1">
      <alignment horizontal="center" vertical="center"/>
    </xf>
    <xf numFmtId="0" fontId="92" fillId="0" borderId="18" xfId="18" applyFont="1" applyBorder="1" applyAlignment="1">
      <alignment horizontal="right" indent="2"/>
    </xf>
    <xf numFmtId="4" fontId="53" fillId="0" borderId="18" xfId="18" applyNumberFormat="1" applyFont="1" applyBorder="1"/>
    <xf numFmtId="3" fontId="69" fillId="109" borderId="18" xfId="18" applyNumberFormat="1" applyFont="1" applyFill="1" applyBorder="1" applyAlignment="1">
      <alignment horizontal="right" vertical="center"/>
    </xf>
    <xf numFmtId="4" fontId="69" fillId="109" borderId="18" xfId="18" applyNumberFormat="1" applyFont="1" applyFill="1" applyBorder="1" applyAlignment="1">
      <alignment horizontal="right" vertical="center"/>
    </xf>
    <xf numFmtId="0" fontId="69" fillId="109" borderId="18" xfId="18" applyFont="1" applyFill="1" applyBorder="1" applyAlignment="1">
      <alignment vertical="center"/>
    </xf>
    <xf numFmtId="0" fontId="69" fillId="109" borderId="18" xfId="18" applyFont="1" applyFill="1" applyBorder="1" applyAlignment="1">
      <alignment horizontal="right" vertical="center" indent="1"/>
    </xf>
    <xf numFmtId="3" fontId="69" fillId="109" borderId="18" xfId="18" applyNumberFormat="1" applyFont="1" applyFill="1" applyBorder="1" applyAlignment="1">
      <alignment horizontal="right" vertical="center" indent="1"/>
    </xf>
    <xf numFmtId="4" fontId="69" fillId="109" borderId="18" xfId="18" applyNumberFormat="1" applyFont="1" applyFill="1" applyBorder="1" applyAlignment="1">
      <alignment horizontal="right" vertical="center" indent="1"/>
    </xf>
    <xf numFmtId="0" fontId="69" fillId="0" borderId="18" xfId="18" applyFont="1" applyBorder="1" applyAlignment="1">
      <alignment horizontal="center" vertical="center"/>
    </xf>
    <xf numFmtId="0" fontId="53" fillId="0" borderId="0" xfId="114" applyFont="1" applyBorder="1" applyAlignment="1">
      <alignment horizontal="right" vertical="center"/>
    </xf>
    <xf numFmtId="0" fontId="69" fillId="110" borderId="18" xfId="114" applyFont="1" applyFill="1" applyBorder="1" applyAlignment="1">
      <alignment horizontal="left" indent="2"/>
    </xf>
    <xf numFmtId="3" fontId="69" fillId="109" borderId="18" xfId="114" applyNumberFormat="1" applyFont="1" applyFill="1" applyBorder="1" applyAlignment="1">
      <alignment horizontal="right" indent="2"/>
    </xf>
    <xf numFmtId="172" fontId="69" fillId="109" borderId="18" xfId="114" applyNumberFormat="1" applyFont="1" applyFill="1" applyBorder="1" applyAlignment="1">
      <alignment horizontal="right" indent="2"/>
    </xf>
    <xf numFmtId="0" fontId="53" fillId="0" borderId="0" xfId="7" applyFont="1" applyAlignment="1">
      <alignment horizontal="center"/>
    </xf>
    <xf numFmtId="2" fontId="42" fillId="0" borderId="0" xfId="0" applyNumberFormat="1" applyFont="1"/>
    <xf numFmtId="3" fontId="91" fillId="0" borderId="0" xfId="18" applyNumberFormat="1" applyFont="1" applyAlignment="1">
      <alignment vertical="center"/>
    </xf>
    <xf numFmtId="0" fontId="63" fillId="27" borderId="0" xfId="7" applyFont="1" applyFill="1" applyAlignment="1">
      <alignment horizontal="centerContinuous" vertical="center"/>
    </xf>
    <xf numFmtId="0" fontId="56" fillId="0" borderId="0" xfId="7" applyFont="1" applyAlignment="1">
      <alignment horizontal="center" vertical="center"/>
    </xf>
    <xf numFmtId="0" fontId="56" fillId="31" borderId="0" xfId="7" applyFont="1" applyFill="1" applyAlignment="1">
      <alignment horizontal="left" vertical="center" indent="1"/>
    </xf>
    <xf numFmtId="0" fontId="63" fillId="31" borderId="0" xfId="7" applyFont="1" applyFill="1"/>
    <xf numFmtId="0" fontId="65" fillId="2" borderId="0" xfId="7" applyFont="1" applyFill="1" applyAlignment="1">
      <alignment horizontal="center" vertical="center"/>
    </xf>
    <xf numFmtId="0" fontId="64" fillId="27" borderId="0" xfId="7" applyFont="1" applyFill="1" applyAlignment="1">
      <alignment horizontal="right" vertical="center"/>
    </xf>
    <xf numFmtId="0" fontId="64" fillId="0" borderId="0" xfId="7" applyFont="1" applyAlignment="1">
      <alignment vertical="center"/>
    </xf>
    <xf numFmtId="0" fontId="64" fillId="27" borderId="0" xfId="7" applyFont="1" applyFill="1" applyAlignment="1">
      <alignment horizontal="center" vertical="center"/>
    </xf>
    <xf numFmtId="0" fontId="53" fillId="27" borderId="0" xfId="7" applyFont="1" applyFill="1"/>
    <xf numFmtId="0" fontId="58" fillId="27" borderId="0" xfId="7" applyFont="1" applyFill="1" applyAlignment="1">
      <alignment horizontal="centerContinuous"/>
    </xf>
    <xf numFmtId="0" fontId="64" fillId="27" borderId="0" xfId="7" applyFont="1" applyFill="1" applyAlignment="1">
      <alignment horizontal="centerContinuous" vertical="center"/>
    </xf>
    <xf numFmtId="0" fontId="65" fillId="0" borderId="0" xfId="7" applyFont="1" applyAlignment="1">
      <alignment horizontal="center" vertical="center"/>
    </xf>
    <xf numFmtId="0" fontId="64" fillId="0" borderId="0" xfId="7" applyFont="1" applyAlignment="1">
      <alignment horizontal="centerContinuous" vertical="center"/>
    </xf>
    <xf numFmtId="0" fontId="63" fillId="0" borderId="0" xfId="7" applyFont="1" applyAlignment="1">
      <alignment horizontal="center" vertical="center"/>
    </xf>
    <xf numFmtId="4" fontId="63" fillId="0" borderId="0" xfId="7" applyNumberFormat="1" applyFont="1"/>
    <xf numFmtId="49" fontId="0" fillId="0" borderId="0" xfId="0" applyNumberFormat="1"/>
    <xf numFmtId="0" fontId="78" fillId="0" borderId="0" xfId="18" applyFont="1" applyAlignment="1">
      <alignment horizontal="center" vertical="center" wrapText="1"/>
    </xf>
    <xf numFmtId="0" fontId="69" fillId="0" borderId="0" xfId="18" applyFont="1" applyAlignment="1">
      <alignment horizontal="center" vertical="center" wrapText="1"/>
    </xf>
    <xf numFmtId="4" fontId="69" fillId="0" borderId="0" xfId="18" applyNumberFormat="1" applyFont="1" applyAlignment="1">
      <alignment horizontal="center" vertical="center" wrapText="1"/>
    </xf>
    <xf numFmtId="0" fontId="69" fillId="38" borderId="18" xfId="157" applyFont="1" applyFill="1" applyBorder="1" applyAlignment="1">
      <alignment horizontal="right" vertical="center" wrapText="1" indent="1"/>
    </xf>
    <xf numFmtId="43" fontId="43" fillId="0" borderId="0" xfId="239" applyFont="1" applyFill="1"/>
    <xf numFmtId="43" fontId="43" fillId="0" borderId="0" xfId="239" applyFont="1"/>
    <xf numFmtId="4" fontId="66" fillId="0" borderId="0" xfId="7" applyNumberFormat="1" applyFont="1"/>
    <xf numFmtId="0" fontId="69" fillId="0" borderId="0" xfId="7" applyFont="1"/>
    <xf numFmtId="0" fontId="67" fillId="0" borderId="0" xfId="7" applyFont="1" applyAlignment="1">
      <alignment vertical="top"/>
    </xf>
    <xf numFmtId="0" fontId="53" fillId="0" borderId="24" xfId="18" applyFont="1" applyBorder="1" applyAlignment="1">
      <alignment horizontal="right" indent="2"/>
    </xf>
    <xf numFmtId="0" fontId="53" fillId="0" borderId="26" xfId="18" applyFont="1" applyBorder="1"/>
    <xf numFmtId="3" fontId="53" fillId="0" borderId="26" xfId="18" applyNumberFormat="1" applyFont="1" applyBorder="1"/>
    <xf numFmtId="37" fontId="127" fillId="0" borderId="0" xfId="159" applyNumberFormat="1" applyFont="1" applyFill="1" applyBorder="1" applyAlignment="1">
      <alignment horizontal="right"/>
    </xf>
    <xf numFmtId="173" fontId="43" fillId="0" borderId="0" xfId="239" applyNumberFormat="1" applyFont="1" applyFill="1" applyBorder="1"/>
    <xf numFmtId="173" fontId="43" fillId="0" borderId="0" xfId="239" applyNumberFormat="1" applyFont="1" applyFill="1"/>
    <xf numFmtId="173" fontId="139" fillId="0" borderId="0" xfId="239" applyNumberFormat="1" applyFont="1" applyBorder="1" applyAlignment="1">
      <alignment horizontal="right" vertical="center" wrapText="1"/>
    </xf>
    <xf numFmtId="173" fontId="140" fillId="0" borderId="0" xfId="239" applyNumberFormat="1" applyFont="1"/>
    <xf numFmtId="2" fontId="141" fillId="0" borderId="0" xfId="0" applyNumberFormat="1" applyFont="1" applyAlignment="1">
      <alignment horizontal="right" indent="2"/>
    </xf>
    <xf numFmtId="0" fontId="10" fillId="0" borderId="0" xfId="7" applyFont="1" applyAlignment="1">
      <alignment horizontal="center" vertical="center"/>
    </xf>
    <xf numFmtId="0" fontId="62" fillId="27" borderId="0" xfId="7" applyFont="1" applyFill="1" applyAlignment="1">
      <alignment horizontal="center"/>
    </xf>
    <xf numFmtId="0" fontId="63" fillId="27" borderId="0" xfId="7" applyFont="1" applyFill="1" applyAlignment="1">
      <alignment horizontal="center" vertical="center"/>
    </xf>
    <xf numFmtId="174" fontId="0" fillId="0" borderId="0" xfId="238" applyNumberFormat="1" applyFont="1"/>
    <xf numFmtId="3" fontId="69" fillId="0" borderId="0" xfId="7" applyNumberFormat="1" applyFont="1"/>
    <xf numFmtId="2" fontId="53" fillId="0" borderId="0" xfId="7" applyNumberFormat="1" applyFont="1"/>
    <xf numFmtId="0" fontId="48" fillId="0" borderId="0" xfId="120" applyFont="1" applyAlignment="1">
      <alignment vertical="center"/>
    </xf>
    <xf numFmtId="0" fontId="53" fillId="0" borderId="0" xfId="7" applyFont="1" applyAlignment="1">
      <alignment vertical="center"/>
    </xf>
    <xf numFmtId="0" fontId="68" fillId="109" borderId="0" xfId="7" applyFont="1" applyFill="1" applyAlignment="1">
      <alignment vertical="center"/>
    </xf>
    <xf numFmtId="3" fontId="69" fillId="109" borderId="0" xfId="7" applyNumberFormat="1" applyFont="1" applyFill="1" applyAlignment="1">
      <alignment vertical="center"/>
    </xf>
    <xf numFmtId="169" fontId="53" fillId="0" borderId="0" xfId="7" applyNumberFormat="1" applyFont="1" applyAlignment="1">
      <alignment vertical="center"/>
    </xf>
    <xf numFmtId="0" fontId="56" fillId="0" borderId="0" xfId="7" applyFont="1" applyAlignment="1">
      <alignment vertical="center"/>
    </xf>
    <xf numFmtId="3" fontId="69" fillId="0" borderId="0" xfId="7" applyNumberFormat="1" applyFont="1" applyAlignment="1">
      <alignment vertical="center"/>
    </xf>
    <xf numFmtId="3" fontId="119" fillId="0" borderId="0" xfId="139" applyNumberFormat="1" applyFont="1" applyAlignment="1">
      <alignment vertical="center"/>
    </xf>
    <xf numFmtId="4" fontId="119" fillId="0" borderId="0" xfId="139" applyNumberFormat="1" applyFont="1" applyAlignment="1">
      <alignment vertical="center"/>
    </xf>
    <xf numFmtId="3" fontId="53" fillId="0" borderId="0" xfId="7" applyNumberFormat="1" applyFont="1" applyAlignment="1">
      <alignment horizontal="right"/>
    </xf>
    <xf numFmtId="0" fontId="69" fillId="0" borderId="0" xfId="114" applyFont="1" applyBorder="1" applyAlignment="1">
      <alignment horizontal="right" indent="5"/>
    </xf>
    <xf numFmtId="3" fontId="69" fillId="113" borderId="18" xfId="7" applyNumberFormat="1" applyFont="1" applyFill="1" applyBorder="1" applyAlignment="1">
      <alignment horizontal="right"/>
    </xf>
    <xf numFmtId="0" fontId="69" fillId="0" borderId="0" xfId="114" applyFont="1" applyBorder="1"/>
    <xf numFmtId="0" fontId="69" fillId="0" borderId="27" xfId="114" applyFont="1" applyBorder="1"/>
    <xf numFmtId="0" fontId="69" fillId="113" borderId="0" xfId="114" applyFont="1" applyFill="1" applyBorder="1"/>
    <xf numFmtId="3" fontId="78" fillId="113" borderId="0" xfId="7" applyNumberFormat="1" applyFont="1" applyFill="1" applyAlignment="1">
      <alignment vertical="center"/>
    </xf>
    <xf numFmtId="3" fontId="78" fillId="113" borderId="18" xfId="7" applyNumberFormat="1" applyFont="1" applyFill="1" applyBorder="1" applyAlignment="1">
      <alignment vertical="center"/>
    </xf>
    <xf numFmtId="0" fontId="78" fillId="113" borderId="0" xfId="7" applyFont="1" applyFill="1" applyAlignment="1">
      <alignment horizontal="right" vertical="center"/>
    </xf>
    <xf numFmtId="0" fontId="42" fillId="0" borderId="0" xfId="7" applyFont="1" applyAlignment="1">
      <alignment horizontal="centerContinuous" vertical="center"/>
    </xf>
    <xf numFmtId="0" fontId="78" fillId="113" borderId="0" xfId="7" applyFont="1" applyFill="1" applyAlignment="1">
      <alignment vertical="center"/>
    </xf>
    <xf numFmtId="0" fontId="42" fillId="113" borderId="18" xfId="114" applyFont="1" applyFill="1" applyBorder="1"/>
    <xf numFmtId="4" fontId="95" fillId="0" borderId="0" xfId="114" applyNumberFormat="1" applyFont="1"/>
    <xf numFmtId="0" fontId="143" fillId="0" borderId="0" xfId="7" applyFont="1"/>
    <xf numFmtId="3" fontId="144" fillId="0" borderId="0" xfId="139" applyNumberFormat="1" applyFont="1"/>
    <xf numFmtId="3" fontId="145" fillId="0" borderId="0" xfId="139" applyNumberFormat="1" applyFont="1" applyAlignment="1">
      <alignment vertical="center"/>
    </xf>
    <xf numFmtId="0" fontId="143" fillId="0" borderId="0" xfId="7" applyFont="1" applyAlignment="1">
      <alignment vertical="center"/>
    </xf>
    <xf numFmtId="0" fontId="146" fillId="0" borderId="0" xfId="114" applyFont="1"/>
    <xf numFmtId="3" fontId="146" fillId="0" borderId="0" xfId="114" applyNumberFormat="1" applyFont="1"/>
    <xf numFmtId="0" fontId="53" fillId="0" borderId="0" xfId="7" quotePrefix="1" applyFont="1"/>
    <xf numFmtId="9" fontId="143" fillId="0" borderId="0" xfId="238" applyFont="1"/>
    <xf numFmtId="4" fontId="144" fillId="0" borderId="0" xfId="139" applyNumberFormat="1" applyFont="1"/>
    <xf numFmtId="43" fontId="0" fillId="0" borderId="0" xfId="239" applyFont="1"/>
    <xf numFmtId="0" fontId="82" fillId="0" borderId="0" xfId="7" applyFont="1"/>
    <xf numFmtId="3" fontId="148" fillId="0" borderId="0" xfId="139" applyNumberFormat="1" applyFont="1"/>
    <xf numFmtId="10" fontId="148" fillId="0" borderId="0" xfId="238" applyNumberFormat="1" applyFont="1" applyAlignment="1"/>
    <xf numFmtId="4" fontId="148" fillId="0" borderId="0" xfId="139" applyNumberFormat="1" applyFont="1"/>
    <xf numFmtId="3" fontId="149" fillId="0" borderId="0" xfId="139" applyNumberFormat="1" applyFont="1" applyAlignment="1">
      <alignment vertical="center"/>
    </xf>
    <xf numFmtId="4" fontId="149" fillId="0" borderId="0" xfId="139" applyNumberFormat="1" applyFont="1" applyAlignment="1">
      <alignment vertical="center"/>
    </xf>
    <xf numFmtId="0" fontId="45" fillId="0" borderId="0" xfId="7" applyFont="1" applyAlignment="1">
      <alignment horizontal="centerContinuous" vertical="center"/>
    </xf>
    <xf numFmtId="0" fontId="150" fillId="0" borderId="0" xfId="7" applyFont="1"/>
    <xf numFmtId="2" fontId="150" fillId="0" borderId="0" xfId="7" applyNumberFormat="1" applyFont="1"/>
    <xf numFmtId="10" fontId="138" fillId="0" borderId="0" xfId="238" applyNumberFormat="1" applyFont="1" applyFill="1" applyBorder="1" applyAlignment="1"/>
    <xf numFmtId="0" fontId="151" fillId="0" borderId="0" xfId="7" applyFont="1"/>
    <xf numFmtId="9" fontId="151" fillId="0" borderId="0" xfId="238" applyFont="1"/>
    <xf numFmtId="4" fontId="151" fillId="0" borderId="0" xfId="7" applyNumberFormat="1" applyFont="1"/>
    <xf numFmtId="3" fontId="69" fillId="0" borderId="18" xfId="7" applyNumberFormat="1" applyFont="1" applyBorder="1" applyAlignment="1">
      <alignment horizontal="right"/>
    </xf>
    <xf numFmtId="3" fontId="53" fillId="0" borderId="0" xfId="7" applyNumberFormat="1" applyFont="1" applyProtection="1">
      <protection locked="0"/>
    </xf>
    <xf numFmtId="43" fontId="111" fillId="0" borderId="0" xfId="239" applyFont="1"/>
    <xf numFmtId="0" fontId="73" fillId="0" borderId="0" xfId="7" applyFont="1"/>
    <xf numFmtId="49" fontId="56" fillId="29" borderId="0" xfId="17" applyNumberFormat="1" applyFont="1" applyFill="1" applyAlignment="1">
      <alignment horizontal="center" vertical="center" wrapText="1"/>
    </xf>
    <xf numFmtId="0" fontId="71" fillId="0" borderId="0" xfId="7" applyFont="1" applyAlignment="1">
      <alignment horizontal="center" vertical="top"/>
    </xf>
    <xf numFmtId="0" fontId="56" fillId="31" borderId="0" xfId="7" applyFont="1" applyFill="1" applyAlignment="1">
      <alignment horizontal="right" vertical="center"/>
    </xf>
    <xf numFmtId="0" fontId="56" fillId="31" borderId="0" xfId="7" applyFont="1" applyFill="1" applyAlignment="1">
      <alignment horizontal="center" vertical="center"/>
    </xf>
    <xf numFmtId="0" fontId="63" fillId="31" borderId="0" xfId="7" applyFont="1" applyFill="1" applyAlignment="1">
      <alignment horizontal="center" vertical="center"/>
    </xf>
    <xf numFmtId="0" fontId="56" fillId="30" borderId="0" xfId="7" applyFont="1" applyFill="1" applyAlignment="1">
      <alignment horizontal="center" vertical="center"/>
    </xf>
    <xf numFmtId="0" fontId="63" fillId="30" borderId="0" xfId="7" applyFont="1" applyFill="1" applyAlignment="1">
      <alignment horizontal="center" vertical="center"/>
    </xf>
    <xf numFmtId="0" fontId="53" fillId="0" borderId="0" xfId="7" applyFont="1"/>
    <xf numFmtId="0" fontId="63" fillId="0" borderId="0" xfId="7" applyFont="1"/>
    <xf numFmtId="0" fontId="53" fillId="0" borderId="0" xfId="7" applyFont="1" applyAlignment="1">
      <alignment horizontal="center" vertical="center"/>
    </xf>
    <xf numFmtId="0" fontId="53" fillId="31" borderId="0" xfId="7" applyFont="1" applyFill="1" applyAlignment="1">
      <alignment horizontal="center" vertical="center"/>
    </xf>
    <xf numFmtId="0" fontId="65" fillId="31" borderId="18" xfId="1" applyFont="1" applyFill="1" applyBorder="1" applyAlignment="1">
      <alignment horizontal="center" vertical="center" wrapText="1"/>
    </xf>
    <xf numFmtId="3" fontId="65" fillId="31" borderId="18" xfId="1" applyNumberFormat="1" applyFont="1" applyFill="1" applyBorder="1" applyAlignment="1">
      <alignment horizontal="center" vertical="center"/>
    </xf>
    <xf numFmtId="0" fontId="65" fillId="31" borderId="18" xfId="1" applyFont="1" applyFill="1" applyBorder="1" applyAlignment="1">
      <alignment horizontal="center" vertical="center"/>
    </xf>
    <xf numFmtId="0" fontId="73" fillId="0" borderId="0" xfId="1" applyFont="1" applyAlignment="1">
      <alignment horizontal="center" vertical="center"/>
    </xf>
    <xf numFmtId="0" fontId="58" fillId="0" borderId="0" xfId="17" applyFont="1" applyAlignment="1">
      <alignment horizontal="center"/>
    </xf>
    <xf numFmtId="0" fontId="56" fillId="0" borderId="0" xfId="1" applyFont="1" applyAlignment="1">
      <alignment horizontal="center" vertical="center"/>
    </xf>
    <xf numFmtId="0" fontId="63" fillId="0" borderId="0" xfId="17" applyFont="1" applyAlignment="1">
      <alignment horizontal="center"/>
    </xf>
    <xf numFmtId="0" fontId="54" fillId="0" borderId="0" xfId="7" applyFont="1" applyAlignment="1">
      <alignment horizontal="justify" wrapText="1"/>
    </xf>
    <xf numFmtId="0" fontId="53" fillId="0" borderId="0" xfId="7" applyFont="1" applyAlignment="1">
      <alignment horizontal="justify" wrapText="1"/>
    </xf>
    <xf numFmtId="0" fontId="104" fillId="0" borderId="0" xfId="0" quotePrefix="1" applyFont="1" applyAlignment="1">
      <alignment vertical="center" wrapText="1"/>
    </xf>
    <xf numFmtId="0" fontId="100" fillId="0" borderId="0" xfId="0" applyFont="1" applyAlignment="1">
      <alignment horizontal="center" vertical="center" wrapText="1"/>
    </xf>
    <xf numFmtId="0" fontId="100" fillId="0" borderId="0" xfId="0" applyFont="1" applyAlignment="1">
      <alignment horizontal="left" vertical="center" wrapText="1"/>
    </xf>
    <xf numFmtId="0" fontId="56" fillId="0" borderId="0" xfId="0" applyFont="1" applyAlignment="1">
      <alignment horizontal="center" wrapText="1"/>
    </xf>
    <xf numFmtId="0" fontId="63" fillId="0" borderId="0" xfId="0" applyFont="1" applyAlignment="1">
      <alignment horizontal="center" wrapText="1"/>
    </xf>
    <xf numFmtId="0" fontId="69" fillId="29" borderId="18" xfId="0" applyFont="1" applyFill="1" applyBorder="1" applyAlignment="1">
      <alignment horizontal="center" vertical="center"/>
    </xf>
    <xf numFmtId="0" fontId="53" fillId="29" borderId="18" xfId="0" applyFont="1" applyFill="1" applyBorder="1" applyAlignment="1">
      <alignment horizontal="center" vertical="center"/>
    </xf>
    <xf numFmtId="0" fontId="69" fillId="29" borderId="18" xfId="0" applyFont="1" applyFill="1" applyBorder="1" applyAlignment="1">
      <alignment horizontal="center" vertical="center" wrapText="1"/>
    </xf>
    <xf numFmtId="0" fontId="53" fillId="29" borderId="18" xfId="0" applyFont="1" applyFill="1" applyBorder="1" applyAlignment="1">
      <alignment horizontal="center" vertical="center" wrapText="1"/>
    </xf>
    <xf numFmtId="0" fontId="78" fillId="32" borderId="18" xfId="0" applyFont="1" applyFill="1" applyBorder="1" applyAlignment="1">
      <alignment horizontal="center" vertical="center" wrapText="1"/>
    </xf>
    <xf numFmtId="0" fontId="42" fillId="31" borderId="18" xfId="0" applyFont="1" applyFill="1" applyBorder="1"/>
    <xf numFmtId="0" fontId="78" fillId="29" borderId="18" xfId="18" applyFont="1" applyFill="1" applyBorder="1" applyAlignment="1">
      <alignment horizontal="center" vertical="center" wrapText="1"/>
    </xf>
    <xf numFmtId="0" fontId="42" fillId="29" borderId="18" xfId="18" applyFont="1" applyFill="1" applyBorder="1" applyAlignment="1">
      <alignment horizontal="center" vertical="center" wrapText="1"/>
    </xf>
    <xf numFmtId="0" fontId="69" fillId="29" borderId="18" xfId="18" applyFont="1" applyFill="1" applyBorder="1" applyAlignment="1">
      <alignment horizontal="center" vertical="center" wrapText="1"/>
    </xf>
    <xf numFmtId="0" fontId="53" fillId="29" borderId="18" xfId="18" applyFont="1" applyFill="1" applyBorder="1" applyAlignment="1">
      <alignment horizontal="center" vertical="center" wrapText="1"/>
    </xf>
    <xf numFmtId="0" fontId="78" fillId="29" borderId="24" xfId="18" applyFont="1" applyFill="1" applyBorder="1" applyAlignment="1">
      <alignment horizontal="center" vertical="center" wrapText="1"/>
    </xf>
    <xf numFmtId="0" fontId="78" fillId="29" borderId="28" xfId="18" applyFont="1" applyFill="1" applyBorder="1" applyAlignment="1">
      <alignment horizontal="center" vertical="center" wrapText="1"/>
    </xf>
    <xf numFmtId="0" fontId="78" fillId="29" borderId="25" xfId="18" applyFont="1" applyFill="1" applyBorder="1" applyAlignment="1">
      <alignment horizontal="center" vertical="center" wrapText="1"/>
    </xf>
    <xf numFmtId="0" fontId="69" fillId="29" borderId="30" xfId="18" applyFont="1" applyFill="1" applyBorder="1" applyAlignment="1">
      <alignment horizontal="center" vertical="center" wrapText="1"/>
    </xf>
    <xf numFmtId="0" fontId="69" fillId="29" borderId="29" xfId="18" applyFont="1" applyFill="1" applyBorder="1" applyAlignment="1">
      <alignment horizontal="center" vertical="center" wrapText="1"/>
    </xf>
    <xf numFmtId="0" fontId="78" fillId="29" borderId="0" xfId="18" applyFont="1" applyFill="1" applyAlignment="1">
      <alignment horizontal="center" vertical="center" wrapText="1"/>
    </xf>
    <xf numFmtId="0" fontId="78" fillId="29" borderId="20" xfId="18" applyFont="1" applyFill="1" applyBorder="1" applyAlignment="1">
      <alignment horizontal="center" vertical="center" wrapText="1"/>
    </xf>
    <xf numFmtId="0" fontId="86" fillId="0" borderId="0" xfId="18" applyFont="1" applyAlignment="1">
      <alignment horizontal="center" vertical="center"/>
    </xf>
    <xf numFmtId="15" fontId="86" fillId="0" borderId="0" xfId="18" applyNumberFormat="1" applyFont="1" applyAlignment="1" applyProtection="1">
      <alignment horizontal="center" vertical="center"/>
      <protection locked="0"/>
    </xf>
    <xf numFmtId="0" fontId="86" fillId="0" borderId="0" xfId="17" applyFont="1" applyAlignment="1">
      <alignment horizontal="center" vertical="center"/>
    </xf>
    <xf numFmtId="0" fontId="63" fillId="0" borderId="0" xfId="17" applyFont="1" applyAlignment="1">
      <alignment horizontal="center" vertical="center"/>
    </xf>
    <xf numFmtId="0" fontId="86" fillId="0" borderId="18" xfId="17" applyFont="1" applyBorder="1" applyAlignment="1">
      <alignment horizontal="center" vertical="center"/>
    </xf>
    <xf numFmtId="0" fontId="63" fillId="0" borderId="18" xfId="17" applyFont="1" applyBorder="1" applyAlignment="1">
      <alignment horizontal="center" vertical="center"/>
    </xf>
    <xf numFmtId="49" fontId="69" fillId="29" borderId="18" xfId="17" applyNumberFormat="1" applyFont="1" applyFill="1" applyBorder="1" applyAlignment="1">
      <alignment horizontal="center" vertical="center" wrapText="1"/>
    </xf>
    <xf numFmtId="49" fontId="53" fillId="29" borderId="18" xfId="17" applyNumberFormat="1" applyFont="1" applyFill="1" applyBorder="1" applyAlignment="1">
      <alignment horizontal="center" vertical="center" wrapText="1"/>
    </xf>
    <xf numFmtId="3" fontId="69" fillId="29" borderId="18" xfId="17" applyNumberFormat="1" applyFont="1" applyFill="1" applyBorder="1" applyAlignment="1">
      <alignment horizontal="center" vertical="center" wrapText="1"/>
    </xf>
    <xf numFmtId="0" fontId="53" fillId="29" borderId="18" xfId="17" applyFont="1" applyFill="1" applyBorder="1" applyAlignment="1">
      <alignment horizontal="center" vertical="center" wrapText="1"/>
    </xf>
    <xf numFmtId="49" fontId="65" fillId="29" borderId="18" xfId="17" applyNumberFormat="1" applyFont="1" applyFill="1" applyBorder="1" applyAlignment="1">
      <alignment horizontal="center" vertical="center" wrapText="1"/>
    </xf>
    <xf numFmtId="49" fontId="54" fillId="29" borderId="18" xfId="17" applyNumberFormat="1" applyFont="1" applyFill="1" applyBorder="1" applyAlignment="1">
      <alignment horizontal="center" vertical="center" wrapText="1"/>
    </xf>
    <xf numFmtId="0" fontId="52" fillId="0" borderId="0" xfId="158" applyNumberFormat="1" applyFont="1" applyFill="1" applyBorder="1" applyAlignment="1"/>
    <xf numFmtId="0" fontId="127" fillId="0" borderId="0" xfId="158" applyNumberFormat="1" applyFont="1" applyFill="1" applyBorder="1" applyAlignment="1"/>
    <xf numFmtId="4" fontId="138" fillId="112" borderId="22" xfId="18" applyNumberFormat="1" applyFont="1" applyFill="1" applyBorder="1" applyAlignment="1">
      <alignment horizontal="center" vertical="center"/>
    </xf>
    <xf numFmtId="4" fontId="138" fillId="112" borderId="0" xfId="18" applyNumberFormat="1" applyFont="1" applyFill="1" applyAlignment="1">
      <alignment horizontal="center" vertical="center"/>
    </xf>
    <xf numFmtId="4" fontId="138" fillId="112" borderId="23" xfId="18" applyNumberFormat="1" applyFont="1" applyFill="1" applyBorder="1" applyAlignment="1">
      <alignment horizontal="center" vertical="center"/>
    </xf>
    <xf numFmtId="4" fontId="138" fillId="112" borderId="19" xfId="18" applyNumberFormat="1" applyFont="1" applyFill="1" applyBorder="1" applyAlignment="1">
      <alignment horizontal="center" vertical="center"/>
    </xf>
    <xf numFmtId="4" fontId="138" fillId="112" borderId="20" xfId="18" applyNumberFormat="1" applyFont="1" applyFill="1" applyBorder="1" applyAlignment="1">
      <alignment horizontal="center" vertical="center"/>
    </xf>
    <xf numFmtId="4" fontId="138" fillId="112" borderId="21" xfId="18" applyNumberFormat="1" applyFont="1" applyFill="1" applyBorder="1" applyAlignment="1">
      <alignment horizontal="center" vertical="center"/>
    </xf>
    <xf numFmtId="168" fontId="53" fillId="0" borderId="0" xfId="238" applyNumberFormat="1" applyFont="1"/>
  </cellXfs>
  <cellStyles count="242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" xfId="239" builtinId="3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1" xfId="18" xr:uid="{00000000-0005-0000-0000-00007D000000}"/>
    <cellStyle name="Normal 11 2" xfId="150" xr:uid="{00000000-0005-0000-0000-00007E000000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8" xfId="148" xr:uid="{00000000-0005-0000-0000-000089000000}"/>
    <cellStyle name="Normal 19" xfId="149" xr:uid="{00000000-0005-0000-0000-00008A00000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2 3" xfId="241" xr:uid="{C3DE83E7-D42D-462F-9147-FC9E45B282A1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aje 8" xfId="240" xr:uid="{B308D488-B9E0-42D9-96A7-F02AB88E06E3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1" defaultTableStyle="TableStyleMedium2" defaultPivotStyle="PivotStyleLight16">
    <tableStyle name="Invisible" pivot="0" table="0" count="0" xr9:uid="{2A0CC2A5-D220-4F06-979B-C99266F286EF}"/>
  </tableStyles>
  <colors>
    <mruColors>
      <color rgb="FFD3E2F5"/>
      <color rgb="FFBB4643"/>
      <color rgb="FF003300"/>
      <color rgb="FFC6D9F1"/>
      <color rgb="FFC76361"/>
      <color rgb="FFCF7977"/>
      <color rgb="FFA3171E"/>
      <color rgb="FFD99694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0.45509574027654764</c:v>
                </c:pt>
                <c:pt idx="1">
                  <c:v>0.1248281327380653</c:v>
                </c:pt>
                <c:pt idx="2">
                  <c:v>0.27901089381130162</c:v>
                </c:pt>
                <c:pt idx="3">
                  <c:v>0.14106523317408545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1206801274145969"/>
                  <c:y val="-0.2134249910699315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-4.3529891798171072E-2"/>
                  <c:y val="2.1698927298308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</c:formatCode>
                <c:ptCount val="2"/>
                <c:pt idx="0">
                  <c:v>416067</c:v>
                </c:pt>
                <c:pt idx="1">
                  <c:v>36697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354508142853385E-2"/>
          <c:y val="0.60146653593532451"/>
          <c:w val="0.80676881474022766"/>
          <c:h val="0.104633520925519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  <a:r>
              <a:rPr lang="es-ES" sz="1200" b="1" baseline="0"/>
              <a:t> por clase de pensión</a:t>
            </a:r>
            <a:endParaRPr lang="es-ES" sz="1200" b="1"/>
          </a:p>
        </c:rich>
      </c:tx>
      <c:layout>
        <c:manualLayout>
          <c:xMode val="edge"/>
          <c:yMode val="edge"/>
          <c:x val="6.406197201058369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497008724111922E-2"/>
          <c:y val="0.17242870956919859"/>
          <c:w val="0.37502502470591981"/>
          <c:h val="0.6964750458824224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28-4961-A245-67C3A15EF8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B28-4961-A245-67C3A15EF8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28-4961-A245-67C3A15EF8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28-4961-A245-67C3A15EF8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B28-4961-A245-67C3A15EF896}"/>
              </c:ext>
            </c:extLst>
          </c:dPt>
          <c:dLbls>
            <c:dLbl>
              <c:idx val="0"/>
              <c:layout>
                <c:manualLayout>
                  <c:x val="0.11842115889359983"/>
                  <c:y val="-3.279401185962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28-4961-A245-67C3A15EF896}"/>
                </c:ext>
              </c:extLst>
            </c:dLbl>
            <c:dLbl>
              <c:idx val="1"/>
              <c:layout>
                <c:manualLayout>
                  <c:x val="0.1106612685560054"/>
                  <c:y val="-6.9135802469135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28-4961-A245-67C3A15EF896}"/>
                </c:ext>
              </c:extLst>
            </c:dLbl>
            <c:dLbl>
              <c:idx val="2"/>
              <c:layout>
                <c:manualLayout>
                  <c:x val="0.12685560053981107"/>
                  <c:y val="-7.4074074074074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28-4961-A245-67C3A15EF896}"/>
                </c:ext>
              </c:extLst>
            </c:dLbl>
            <c:dLbl>
              <c:idx val="3"/>
              <c:layout>
                <c:manualLayout>
                  <c:x val="0.14220642460178307"/>
                  <c:y val="-1.2654418197725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28-4961-A245-67C3A15EF896}"/>
                </c:ext>
              </c:extLst>
            </c:dLbl>
            <c:dLbl>
              <c:idx val="4"/>
              <c:layout>
                <c:manualLayout>
                  <c:x val="8.9068825910931168E-2"/>
                  <c:y val="9.3827160493827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28-4961-A245-67C3A15EF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Pensionistas!$B$19:$B$23</c:f>
              <c:strCache>
                <c:ptCount val="5"/>
                <c:pt idx="0">
                  <c:v>JUBILACIÓN</c:v>
                </c:pt>
                <c:pt idx="1">
                  <c:v>VIUDEDAD</c:v>
                </c:pt>
                <c:pt idx="2">
                  <c:v>INCAPACIDAD PERMANENTE</c:v>
                </c:pt>
                <c:pt idx="3">
                  <c:v>ORFANDAD</c:v>
                </c:pt>
                <c:pt idx="4">
                  <c:v>FAVOR DE FAMILIARES</c:v>
                </c:pt>
              </c:strCache>
            </c:strRef>
          </c:cat>
          <c:val>
            <c:numRef>
              <c:f>Pensionistas!$E$19:$E$23</c:f>
              <c:numCache>
                <c:formatCode>#,##0</c:formatCode>
                <c:ptCount val="5"/>
                <c:pt idx="0">
                  <c:v>6217846</c:v>
                </c:pt>
                <c:pt idx="1">
                  <c:v>1551075</c:v>
                </c:pt>
                <c:pt idx="2">
                  <c:v>940227</c:v>
                </c:pt>
                <c:pt idx="3">
                  <c:v>323389</c:v>
                </c:pt>
                <c:pt idx="4">
                  <c:v>44079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28-4961-A245-67C3A15E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4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579149266260738"/>
          <c:y val="0.18876837763700594"/>
          <c:w val="0.19942279090113735"/>
          <c:h val="0.642810569731415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 rtl="0"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</a:p>
        </c:rich>
      </c:tx>
      <c:layout>
        <c:manualLayout>
          <c:xMode val="edge"/>
          <c:yMode val="edge"/>
          <c:x val="0.20480238627889635"/>
          <c:y val="2.1993122386963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2596287739481666"/>
          <c:y val="0.18981153098544837"/>
          <c:w val="0.69335131273728401"/>
          <c:h val="0.707163720301873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A-4B66-8A2B-562C85629F3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A-4B66-8A2B-562C85629F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Pensionistas!$G$3:$I$3</c15:sqref>
                  </c15:fullRef>
                </c:ext>
              </c:extLst>
              <c:f>(Pensionistas!$G$3,Pensionistas!$I$3)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Pensionistas!$G$4:$I$4</c15:sqref>
                  </c15:fullRef>
                </c:ext>
              </c:extLst>
              <c:f>(Pensionistas!$G$4,Pensionistas!$I$4)</c:f>
              <c:numCache>
                <c:formatCode>0.00%</c:formatCode>
                <c:ptCount val="2"/>
                <c:pt idx="0" formatCode="#,##0">
                  <c:v>4474070</c:v>
                </c:pt>
                <c:pt idx="1" formatCode="#,##0">
                  <c:v>4602505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FA-4B66-8A2B-562C85629F39}"/>
            </c:ext>
          </c:extLst>
        </c:ser>
        <c:ser>
          <c:idx val="1"/>
          <c:order val="1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3455655037252376"/>
                  <c:y val="-6.184786654141251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9-4A8B-8B61-7A53C6309BCC}"/>
                </c:ext>
              </c:extLst>
            </c:dLbl>
            <c:dLbl>
              <c:idx val="1"/>
              <c:layout>
                <c:manualLayout>
                  <c:x val="0.13455657492354739"/>
                  <c:y val="6.188621666362992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19-4A8B-8B61-7A53C6309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MUJERES</c:v>
              </c:pt>
              <c:pt idx="1">
                <c:v>HOMBRES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Pensionistas!$F$4:$H$4</c15:sqref>
                  </c15:fullRef>
                </c:ext>
              </c:extLst>
              <c:f>(Pensionistas!$F$4,Pensionistas!$H$4)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5119-4A8B-8B61-7A53C6309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887695"/>
        <c:axId val="149886863"/>
      </c:barChart>
      <c:valAx>
        <c:axId val="149886863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49887695"/>
        <c:crossesAt val="1"/>
        <c:crossBetween val="between"/>
      </c:valAx>
      <c:catAx>
        <c:axId val="14988769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886863"/>
        <c:crosses val="autoZero"/>
        <c:auto val="0"/>
        <c:lblAlgn val="ctr"/>
        <c:lblOffset val="1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Pensionistas</a:t>
            </a:r>
            <a:r>
              <a:rPr lang="en-US" sz="1200" b="1" baseline="0"/>
              <a:t> por CC.AA</a:t>
            </a:r>
            <a:endParaRPr lang="en-US" sz="1200" b="1"/>
          </a:p>
        </c:rich>
      </c:tx>
      <c:layout>
        <c:manualLayout>
          <c:xMode val="edge"/>
          <c:yMode val="edge"/>
          <c:x val="6.1062863645540803E-2"/>
          <c:y val="1.2688341528858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003634161114476"/>
          <c:y val="7.8435097884227381E-2"/>
          <c:w val="0.59059302901822586"/>
          <c:h val="0.89830294264619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Pensionistas!$E$30</c:f>
              <c:strCache>
                <c:ptCount val="1"/>
                <c:pt idx="0">
                  <c:v>AMBOS SEXOS (1)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Pensionistas!$C$31:$C$49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PAIS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Pensionistas!$E$31:$E$49</c:f>
              <c:numCache>
                <c:formatCode>#,##0</c:formatCode>
                <c:ptCount val="19"/>
                <c:pt idx="0">
                  <c:v>1483208</c:v>
                </c:pt>
                <c:pt idx="1">
                  <c:v>281816</c:v>
                </c:pt>
                <c:pt idx="2">
                  <c:v>270796</c:v>
                </c:pt>
                <c:pt idx="3">
                  <c:v>180971</c:v>
                </c:pt>
                <c:pt idx="4">
                  <c:v>327119</c:v>
                </c:pt>
                <c:pt idx="5">
                  <c:v>130499</c:v>
                </c:pt>
                <c:pt idx="6">
                  <c:v>568744</c:v>
                </c:pt>
                <c:pt idx="7">
                  <c:v>364146</c:v>
                </c:pt>
                <c:pt idx="8">
                  <c:v>1555928</c:v>
                </c:pt>
                <c:pt idx="9">
                  <c:v>926912</c:v>
                </c:pt>
                <c:pt idx="10">
                  <c:v>218353</c:v>
                </c:pt>
                <c:pt idx="11">
                  <c:v>682243</c:v>
                </c:pt>
                <c:pt idx="12">
                  <c:v>1122593</c:v>
                </c:pt>
                <c:pt idx="13">
                  <c:v>232507</c:v>
                </c:pt>
                <c:pt idx="14">
                  <c:v>130509</c:v>
                </c:pt>
                <c:pt idx="15">
                  <c:v>517901</c:v>
                </c:pt>
                <c:pt idx="16">
                  <c:v>65779</c:v>
                </c:pt>
                <c:pt idx="17">
                  <c:v>8526</c:v>
                </c:pt>
                <c:pt idx="18">
                  <c:v>8066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4-49CA-8EC2-9B49942BC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42448959"/>
        <c:axId val="442446047"/>
      </c:barChart>
      <c:catAx>
        <c:axId val="44244895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2446047"/>
        <c:crosses val="autoZero"/>
        <c:auto val="1"/>
        <c:lblAlgn val="ctr"/>
        <c:lblOffset val="100"/>
        <c:noMultiLvlLbl val="0"/>
      </c:catAx>
      <c:valAx>
        <c:axId val="442446047"/>
        <c:scaling>
          <c:orientation val="minMax"/>
        </c:scaling>
        <c:delete val="1"/>
        <c:axPos val="t"/>
        <c:numFmt formatCode="#,##0" sourceLinked="0"/>
        <c:majorTickMark val="out"/>
        <c:minorTickMark val="none"/>
        <c:tickLblPos val="nextTo"/>
        <c:crossAx val="442448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365760</xdr:colOff>
      <xdr:row>3</xdr:row>
      <xdr:rowOff>127818</xdr:rowOff>
    </xdr:from>
    <xdr:to>
      <xdr:col>5</xdr:col>
      <xdr:colOff>4503</xdr:colOff>
      <xdr:row>16</xdr:row>
      <xdr:rowOff>150486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5760" y="699318"/>
          <a:ext cx="5325168" cy="25277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Marzo 2023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1439806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726588</xdr:colOff>
      <xdr:row>18</xdr:row>
      <xdr:rowOff>152227</xdr:rowOff>
    </xdr:from>
    <xdr:to>
      <xdr:col>4</xdr:col>
      <xdr:colOff>1030492</xdr:colOff>
      <xdr:row>24</xdr:row>
      <xdr:rowOff>126561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72B5DAE-7A52-8E9D-2D6B-965790035A90}"/>
            </a:ext>
          </a:extLst>
        </xdr:cNvPr>
        <xdr:cNvGrpSpPr/>
      </xdr:nvGrpSpPr>
      <xdr:grpSpPr>
        <a:xfrm>
          <a:off x="726588" y="3428827"/>
          <a:ext cx="4656829" cy="1117334"/>
          <a:chOff x="717063" y="3533602"/>
          <a:chExt cx="4656829" cy="1117334"/>
        </a:xfrm>
      </xdr:grpSpPr>
      <xdr:cxnSp macro="">
        <xdr:nvCxnSpPr>
          <xdr:cNvPr id="17" name="29 Conector recto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8 Conector angular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3 Rectángulo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24" name="4 Rectángulo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10.019.006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+ 0,97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25</xdr:row>
      <xdr:rowOff>95250</xdr:rowOff>
    </xdr:from>
    <xdr:to>
      <xdr:col>4</xdr:col>
      <xdr:colOff>1030492</xdr:colOff>
      <xdr:row>31</xdr:row>
      <xdr:rowOff>69584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A641EEB3-2DC5-4B8D-AE44-2BD0731A638E}"/>
            </a:ext>
          </a:extLst>
        </xdr:cNvPr>
        <xdr:cNvGrpSpPr/>
      </xdr:nvGrpSpPr>
      <xdr:grpSpPr>
        <a:xfrm>
          <a:off x="726588" y="4705350"/>
          <a:ext cx="4656829" cy="1117334"/>
          <a:chOff x="717063" y="3533602"/>
          <a:chExt cx="4656829" cy="1117334"/>
        </a:xfrm>
      </xdr:grpSpPr>
      <xdr:cxnSp macro="">
        <xdr:nvCxnSpPr>
          <xdr:cNvPr id="38" name="29 Conector recto">
            <a:extLst>
              <a:ext uri="{FF2B5EF4-FFF2-40B4-BE49-F238E27FC236}">
                <a16:creationId xmlns:a16="http://schemas.microsoft.com/office/drawing/2014/main" id="{D8C98060-ADDC-C6F0-F81F-BCB897BC93C8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8 Conector angular">
            <a:extLst>
              <a:ext uri="{FF2B5EF4-FFF2-40B4-BE49-F238E27FC236}">
                <a16:creationId xmlns:a16="http://schemas.microsoft.com/office/drawing/2014/main" id="{5C381064-1035-13AE-BE5E-EADD3D2C6D04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3 Rectángulo">
            <a:extLst>
              <a:ext uri="{FF2B5EF4-FFF2-40B4-BE49-F238E27FC236}">
                <a16:creationId xmlns:a16="http://schemas.microsoft.com/office/drawing/2014/main" id="{DD50DA54-8CB8-918B-04AA-02019BFBDCAE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Nómina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1" name="4 Rectángulo">
            <a:extLst>
              <a:ext uri="{FF2B5EF4-FFF2-40B4-BE49-F238E27FC236}">
                <a16:creationId xmlns:a16="http://schemas.microsoft.com/office/drawing/2014/main" id="{0F90A806-815A-0A77-9D45-20685596A4B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11.945.630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miles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+ 10,79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32</xdr:row>
      <xdr:rowOff>19050</xdr:rowOff>
    </xdr:from>
    <xdr:to>
      <xdr:col>4</xdr:col>
      <xdr:colOff>1030492</xdr:colOff>
      <xdr:row>37</xdr:row>
      <xdr:rowOff>174359</xdr:rowOff>
    </xdr:to>
    <xdr:grpSp>
      <xdr:nvGrpSpPr>
        <xdr:cNvPr id="42" name="Grupo 41">
          <a:extLst>
            <a:ext uri="{FF2B5EF4-FFF2-40B4-BE49-F238E27FC236}">
              <a16:creationId xmlns:a16="http://schemas.microsoft.com/office/drawing/2014/main" id="{FD3D9DB2-3B26-4617-A80B-D80FFB6A3B27}"/>
            </a:ext>
          </a:extLst>
        </xdr:cNvPr>
        <xdr:cNvGrpSpPr/>
      </xdr:nvGrpSpPr>
      <xdr:grpSpPr>
        <a:xfrm>
          <a:off x="726588" y="5972175"/>
          <a:ext cx="4656829" cy="1117334"/>
          <a:chOff x="717063" y="3533602"/>
          <a:chExt cx="4656829" cy="1117334"/>
        </a:xfrm>
      </xdr:grpSpPr>
      <xdr:cxnSp macro="">
        <xdr:nvCxnSpPr>
          <xdr:cNvPr id="43" name="29 Conector recto">
            <a:extLst>
              <a:ext uri="{FF2B5EF4-FFF2-40B4-BE49-F238E27FC236}">
                <a16:creationId xmlns:a16="http://schemas.microsoft.com/office/drawing/2014/main" id="{C8247235-3663-6C63-E18B-E3A84298CB63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8 Conector angular">
            <a:extLst>
              <a:ext uri="{FF2B5EF4-FFF2-40B4-BE49-F238E27FC236}">
                <a16:creationId xmlns:a16="http://schemas.microsoft.com/office/drawing/2014/main" id="{F36E3AD5-D3D6-650D-E8B5-E726ECA19F09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3 Rectángulo">
            <a:extLst>
              <a:ext uri="{FF2B5EF4-FFF2-40B4-BE49-F238E27FC236}">
                <a16:creationId xmlns:a16="http://schemas.microsoft.com/office/drawing/2014/main" id="{8E254E5F-0ABC-85B0-BBB7-E4221D969F3D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</a:t>
            </a:r>
            <a:r>
              <a:rPr lang="es-ES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de la pensión media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6" name="4 Rectángulo">
            <a:extLst>
              <a:ext uri="{FF2B5EF4-FFF2-40B4-BE49-F238E27FC236}">
                <a16:creationId xmlns:a16="http://schemas.microsoft.com/office/drawing/2014/main" id="{5CAAD7C1-3317-CEB1-A13B-DC7A11BBD86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1.192,30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+ 9,74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38</xdr:row>
      <xdr:rowOff>143048</xdr:rowOff>
    </xdr:from>
    <xdr:to>
      <xdr:col>4</xdr:col>
      <xdr:colOff>1030492</xdr:colOff>
      <xdr:row>44</xdr:row>
      <xdr:rowOff>117382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C7DA0111-00DB-4286-BA6E-76F29DA51946}"/>
            </a:ext>
          </a:extLst>
        </xdr:cNvPr>
        <xdr:cNvGrpSpPr/>
      </xdr:nvGrpSpPr>
      <xdr:grpSpPr>
        <a:xfrm>
          <a:off x="726588" y="7248698"/>
          <a:ext cx="4656829" cy="1117334"/>
          <a:chOff x="717063" y="3533602"/>
          <a:chExt cx="4656829" cy="1117334"/>
        </a:xfrm>
      </xdr:grpSpPr>
      <xdr:cxnSp macro="">
        <xdr:nvCxnSpPr>
          <xdr:cNvPr id="48" name="29 Conector recto">
            <a:extLst>
              <a:ext uri="{FF2B5EF4-FFF2-40B4-BE49-F238E27FC236}">
                <a16:creationId xmlns:a16="http://schemas.microsoft.com/office/drawing/2014/main" id="{F0BBD14F-7F23-811F-24F2-3E6B49EBFCCF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8 Conector angular">
            <a:extLst>
              <a:ext uri="{FF2B5EF4-FFF2-40B4-BE49-F238E27FC236}">
                <a16:creationId xmlns:a16="http://schemas.microsoft.com/office/drawing/2014/main" id="{41F9C0C5-A4C6-76FB-6521-B915E68F625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0" name="3 Rectángulo">
            <a:extLst>
              <a:ext uri="{FF2B5EF4-FFF2-40B4-BE49-F238E27FC236}">
                <a16:creationId xmlns:a16="http://schemas.microsoft.com/office/drawing/2014/main" id="{B30D7502-90EE-B05F-33B4-3D3357A3419C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 de la pensión media de jubilación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1" name="4 Rectángulo">
            <a:extLst>
              <a:ext uri="{FF2B5EF4-FFF2-40B4-BE49-F238E27FC236}">
                <a16:creationId xmlns:a16="http://schemas.microsoft.com/office/drawing/2014/main" id="{C9A037AF-9910-4B96-4C6C-3C17309853B9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1.372,03 €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+ 9,73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45</xdr:row>
      <xdr:rowOff>57150</xdr:rowOff>
    </xdr:from>
    <xdr:to>
      <xdr:col>4</xdr:col>
      <xdr:colOff>1030492</xdr:colOff>
      <xdr:row>50</xdr:row>
      <xdr:rowOff>202934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17050F1A-5425-488C-9EA6-13AF85EDB34E}"/>
            </a:ext>
          </a:extLst>
        </xdr:cNvPr>
        <xdr:cNvGrpSpPr/>
      </xdr:nvGrpSpPr>
      <xdr:grpSpPr>
        <a:xfrm>
          <a:off x="726588" y="8505825"/>
          <a:ext cx="4656829" cy="1117334"/>
          <a:chOff x="717063" y="3533602"/>
          <a:chExt cx="4656829" cy="1117334"/>
        </a:xfrm>
      </xdr:grpSpPr>
      <xdr:cxnSp macro="">
        <xdr:nvCxnSpPr>
          <xdr:cNvPr id="53" name="29 Conector recto">
            <a:extLst>
              <a:ext uri="{FF2B5EF4-FFF2-40B4-BE49-F238E27FC236}">
                <a16:creationId xmlns:a16="http://schemas.microsoft.com/office/drawing/2014/main" id="{5296C5C9-45FE-257B-437C-4C38E32A3DD1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8 Conector angular">
            <a:extLst>
              <a:ext uri="{FF2B5EF4-FFF2-40B4-BE49-F238E27FC236}">
                <a16:creationId xmlns:a16="http://schemas.microsoft.com/office/drawing/2014/main" id="{875871AD-1393-30AF-EC27-2DC93991C68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5" name="3 Rectángulo">
            <a:extLst>
              <a:ext uri="{FF2B5EF4-FFF2-40B4-BE49-F238E27FC236}">
                <a16:creationId xmlns:a16="http://schemas.microsoft.com/office/drawing/2014/main" id="{5AEB327A-9D9D-FC3E-1ED8-ADB374C85CE5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pensionistas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6" name="4 Rectángulo">
            <a:extLst>
              <a:ext uri="{FF2B5EF4-FFF2-40B4-BE49-F238E27FC236}">
                <a16:creationId xmlns:a16="http://schemas.microsoft.com/office/drawing/2014/main" id="{A3EE9E25-427F-EDA0-9934-5341F281759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9.076.616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+ 0,88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MARZO 2023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6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C00-00007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C00-00007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C00-00007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C00-00007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C00-00007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C00-00007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C00-00007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C00-00007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C00-00007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C00-00007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C00-00007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C00-00007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C00-00007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C00-00007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C00-00007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C00-00007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C00-00008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C00-00008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C00-00008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C00-00008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C00-00008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C00-00008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C00-00008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C00-00008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C00-000088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C00-000089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C00-00008A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C00-00008B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C00-00008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C00-00008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C00-00008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C00-00008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C00-00009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C00-00009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C00-00009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C00-00009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C00-00009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C00-00009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C00-00009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C00-00009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C00-000098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C00-000099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C00-00009A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C00-00009B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C00-00009C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C00-00009D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C00-00009E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C00-00009F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C00-0000A0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C00-0000A1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C00-0000A2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C00-0000A3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C00-0000A4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C00-0000A5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397808</xdr:colOff>
      <xdr:row>1</xdr:row>
      <xdr:rowOff>101415</xdr:rowOff>
    </xdr:from>
    <xdr:to>
      <xdr:col>12</xdr:col>
      <xdr:colOff>455598</xdr:colOff>
      <xdr:row>10</xdr:row>
      <xdr:rowOff>8005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123826</xdr:colOff>
      <xdr:row>14</xdr:row>
      <xdr:rowOff>9525</xdr:rowOff>
    </xdr:from>
    <xdr:to>
      <xdr:col>17</xdr:col>
      <xdr:colOff>295276</xdr:colOff>
      <xdr:row>26</xdr:row>
      <xdr:rowOff>333375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7D5F7C-5ACA-48FB-96A8-27DF3B15D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333375</xdr:colOff>
      <xdr:row>1</xdr:row>
      <xdr:rowOff>285750</xdr:rowOff>
    </xdr:from>
    <xdr:to>
      <xdr:col>15</xdr:col>
      <xdr:colOff>438150</xdr:colOff>
      <xdr:row>13</xdr:row>
      <xdr:rowOff>14288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2B3DCB-2CF9-49F5-ACA1-C8FEE719D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409574</xdr:colOff>
      <xdr:row>28</xdr:row>
      <xdr:rowOff>195261</xdr:rowOff>
    </xdr:from>
    <xdr:to>
      <xdr:col>20</xdr:col>
      <xdr:colOff>371474</xdr:colOff>
      <xdr:row>50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67E44B-84B0-4B99-B6FE-7653B88BD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L/CUADERN/2008/cuadern%20MAYO%202008/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SGGEPEE\AR_ECO\EASE\INF_MENSUAL\Avances\AVANCE%20MENSUAL.xlsx" TargetMode="External"/><Relationship Id="rId1" Type="http://schemas.openxmlformats.org/officeDocument/2006/relationships/externalLinkPath" Target="/SGGEPEE/AR_ECO/EASE/INF_MENSUAL/Avances/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ance"/>
      <sheetName val="Gráficos"/>
      <sheetName val="Ranking"/>
      <sheetName val="ESPAÑA"/>
      <sheetName val="Gráficos1"/>
      <sheetName val="Datos_Gráficos1"/>
    </sheetNames>
    <sheetDataSet>
      <sheetData sheetId="0">
        <row r="50">
          <cell r="O50">
            <v>1</v>
          </cell>
        </row>
      </sheetData>
      <sheetData sheetId="1">
        <row r="1">
          <cell r="A1" t="str">
            <v>PAÍS VASCO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24 de enero de 2023</v>
          </cell>
        </row>
        <row r="53">
          <cell r="P53">
            <v>2</v>
          </cell>
          <cell r="Q53" t="str">
            <v>24 de febrero de 2023</v>
          </cell>
        </row>
        <row r="54">
          <cell r="P54">
            <v>3</v>
          </cell>
          <cell r="Q54" t="str">
            <v>28 de marzo de 2023</v>
          </cell>
        </row>
        <row r="55">
          <cell r="P55">
            <v>4</v>
          </cell>
          <cell r="Q55" t="str">
            <v>25 de abril de 2023</v>
          </cell>
        </row>
        <row r="56">
          <cell r="P56">
            <v>5</v>
          </cell>
          <cell r="Q56" t="str">
            <v>26 de mayo de 2023</v>
          </cell>
        </row>
        <row r="57">
          <cell r="P57">
            <v>6</v>
          </cell>
          <cell r="Q57" t="str">
            <v>28 de junio de 2023</v>
          </cell>
        </row>
        <row r="58">
          <cell r="P58">
            <v>7</v>
          </cell>
          <cell r="Q58" t="str">
            <v>25 de julio de 2023</v>
          </cell>
        </row>
        <row r="59">
          <cell r="P59">
            <v>8</v>
          </cell>
          <cell r="Q59" t="str">
            <v>29 de agosto de 2023</v>
          </cell>
        </row>
        <row r="60">
          <cell r="P60">
            <v>9</v>
          </cell>
          <cell r="Q60" t="str">
            <v>26 de septiembre de 2023</v>
          </cell>
        </row>
        <row r="61">
          <cell r="P61">
            <v>10</v>
          </cell>
          <cell r="Q61" t="str">
            <v>24 de octubre de 2023</v>
          </cell>
        </row>
        <row r="62">
          <cell r="P62">
            <v>11</v>
          </cell>
          <cell r="Q62" t="str">
            <v>28 de noviembre de 2023</v>
          </cell>
        </row>
        <row r="63">
          <cell r="P63">
            <v>12</v>
          </cell>
          <cell r="Q63" t="str">
            <v>26 de diciembre de 2023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843.82009080000034</v>
          </cell>
          <cell r="D3">
            <v>0.10531239280308435</v>
          </cell>
          <cell r="E3">
            <v>0.10844956926062022</v>
          </cell>
        </row>
        <row r="4">
          <cell r="A4">
            <v>2</v>
          </cell>
          <cell r="B4" t="str">
            <v>CATALUÑA</v>
          </cell>
          <cell r="C4">
            <v>2185.4476302999974</v>
          </cell>
          <cell r="D4">
            <v>0.10788302844977693</v>
          </cell>
          <cell r="E4">
            <v>0.10844956926062022</v>
          </cell>
        </row>
        <row r="5">
          <cell r="A5">
            <v>3</v>
          </cell>
          <cell r="B5" t="str">
            <v>GALICIA</v>
          </cell>
          <cell r="C5">
            <v>783.37646477000021</v>
          </cell>
          <cell r="D5">
            <v>0.10194282671302135</v>
          </cell>
          <cell r="E5">
            <v>0.10844956926062022</v>
          </cell>
        </row>
        <row r="6">
          <cell r="A6">
            <v>4</v>
          </cell>
          <cell r="B6" t="str">
            <v>ANDALUCÍA</v>
          </cell>
          <cell r="C6">
            <v>1731.5428805900006</v>
          </cell>
          <cell r="D6">
            <v>0.10942654739780644</v>
          </cell>
          <cell r="E6">
            <v>0.10844956926062022</v>
          </cell>
        </row>
        <row r="7">
          <cell r="A7">
            <v>5</v>
          </cell>
          <cell r="B7" t="str">
            <v>ASTURIAS</v>
          </cell>
          <cell r="C7">
            <v>417.99883820000036</v>
          </cell>
          <cell r="D7">
            <v>9.2660031233390949E-2</v>
          </cell>
          <cell r="E7">
            <v>0.10844956926062022</v>
          </cell>
        </row>
        <row r="8">
          <cell r="A8">
            <v>6</v>
          </cell>
          <cell r="B8" t="str">
            <v>CANTABRIA</v>
          </cell>
          <cell r="C8">
            <v>181.76035167000003</v>
          </cell>
          <cell r="D8">
            <v>0.10498515590824153</v>
          </cell>
          <cell r="E8">
            <v>0.10844956926062022</v>
          </cell>
        </row>
        <row r="9">
          <cell r="A9">
            <v>7</v>
          </cell>
          <cell r="B9" t="str">
            <v>RIOJA (LA)</v>
          </cell>
          <cell r="C9">
            <v>84.870836039999986</v>
          </cell>
          <cell r="D9">
            <v>0.11063696303288939</v>
          </cell>
          <cell r="E9">
            <v>0.10844956926062022</v>
          </cell>
        </row>
        <row r="10">
          <cell r="A10">
            <v>8</v>
          </cell>
          <cell r="B10" t="str">
            <v>MURCIA</v>
          </cell>
          <cell r="C10">
            <v>269.67317932999998</v>
          </cell>
          <cell r="D10">
            <v>0.11003488348974289</v>
          </cell>
          <cell r="E10">
            <v>0.10844956926062022</v>
          </cell>
        </row>
        <row r="11">
          <cell r="A11">
            <v>9</v>
          </cell>
          <cell r="B11" t="str">
            <v>C. VALENCIANA</v>
          </cell>
          <cell r="C11">
            <v>1126.4981799800003</v>
          </cell>
          <cell r="D11">
            <v>0.1092596548617788</v>
          </cell>
          <cell r="E11">
            <v>0.10844956926062022</v>
          </cell>
        </row>
        <row r="12">
          <cell r="A12">
            <v>10</v>
          </cell>
          <cell r="B12" t="str">
            <v>ARAGÓN</v>
          </cell>
          <cell r="C12">
            <v>389.22111646000013</v>
          </cell>
          <cell r="D12">
            <v>0.10705471938640354</v>
          </cell>
          <cell r="E12">
            <v>0.10844956926062022</v>
          </cell>
        </row>
        <row r="13">
          <cell r="A13">
            <v>11</v>
          </cell>
          <cell r="B13" t="str">
            <v>CASTILLA - LA MANCHA</v>
          </cell>
          <cell r="C13">
            <v>423.48572387999997</v>
          </cell>
          <cell r="D13">
            <v>0.11080800465845919</v>
          </cell>
          <cell r="E13">
            <v>0.10844956926062022</v>
          </cell>
        </row>
        <row r="14">
          <cell r="A14">
            <v>12</v>
          </cell>
          <cell r="B14" t="str">
            <v>CANARIAS</v>
          </cell>
          <cell r="C14">
            <v>379.88898563000004</v>
          </cell>
          <cell r="D14">
            <v>0.11353598729135062</v>
          </cell>
          <cell r="E14">
            <v>0.10844956926062022</v>
          </cell>
        </row>
        <row r="15">
          <cell r="A15">
            <v>13</v>
          </cell>
          <cell r="B15" t="str">
            <v>NAVARRA</v>
          </cell>
          <cell r="C15">
            <v>194.3075237599999</v>
          </cell>
          <cell r="D15">
            <v>0.11020716920508322</v>
          </cell>
          <cell r="E15">
            <v>0.10844956926062022</v>
          </cell>
        </row>
        <row r="16">
          <cell r="A16">
            <v>14</v>
          </cell>
          <cell r="B16" t="str">
            <v>EXTREMADURA</v>
          </cell>
          <cell r="C16">
            <v>232.66445818999995</v>
          </cell>
          <cell r="D16">
            <v>0.10808489381515041</v>
          </cell>
          <cell r="E16">
            <v>0.10844956926062022</v>
          </cell>
        </row>
        <row r="17">
          <cell r="A17">
            <v>15</v>
          </cell>
          <cell r="B17" t="str">
            <v>ILLES BALEARS</v>
          </cell>
          <cell r="C17">
            <v>225.49377806000001</v>
          </cell>
          <cell r="D17">
            <v>0.11349591945996163</v>
          </cell>
          <cell r="E17">
            <v>0.10844956926062022</v>
          </cell>
        </row>
        <row r="18">
          <cell r="A18">
            <v>16</v>
          </cell>
          <cell r="B18" t="str">
            <v>MADRID</v>
          </cell>
          <cell r="C18">
            <v>1694.9672358500002</v>
          </cell>
          <cell r="D18">
            <v>0.11519164621560507</v>
          </cell>
          <cell r="E18">
            <v>0.10844956926062022</v>
          </cell>
        </row>
        <row r="19">
          <cell r="A19">
            <v>17</v>
          </cell>
          <cell r="B19" t="str">
            <v>CASTILLA Y LEÓN</v>
          </cell>
          <cell r="C19">
            <v>736.40923509000027</v>
          </cell>
          <cell r="D19">
            <v>0.10554008272846893</v>
          </cell>
          <cell r="E19">
            <v>0.10844956926062022</v>
          </cell>
        </row>
        <row r="20">
          <cell r="A20">
            <v>18</v>
          </cell>
          <cell r="B20" t="str">
            <v>CEUTA</v>
          </cell>
          <cell r="C20">
            <v>10.765829610000004</v>
          </cell>
          <cell r="D20">
            <v>0.10624349294576496</v>
          </cell>
          <cell r="E20">
            <v>0.10844956926062022</v>
          </cell>
        </row>
        <row r="21">
          <cell r="A21">
            <v>19</v>
          </cell>
          <cell r="B21" t="str">
            <v>MELILLA</v>
          </cell>
          <cell r="C21">
            <v>9.743763419999997</v>
          </cell>
          <cell r="D21">
            <v>0.12742108187681267</v>
          </cell>
          <cell r="E21">
            <v>0.10844956926062022</v>
          </cell>
        </row>
        <row r="26">
          <cell r="A26">
            <v>1</v>
          </cell>
          <cell r="B26" t="str">
            <v>PAÍS VASCO</v>
          </cell>
          <cell r="C26">
            <v>571469</v>
          </cell>
          <cell r="D26">
            <v>7.1056346343294496E-3</v>
          </cell>
          <cell r="E26">
            <v>9.6201970264937486E-3</v>
          </cell>
        </row>
        <row r="27">
          <cell r="A27">
            <v>2</v>
          </cell>
          <cell r="B27" t="str">
            <v>CATALUÑA</v>
          </cell>
          <cell r="C27">
            <v>1764288</v>
          </cell>
          <cell r="D27">
            <v>8.2020189321316828E-3</v>
          </cell>
          <cell r="E27">
            <v>9.6201970264937486E-3</v>
          </cell>
        </row>
        <row r="28">
          <cell r="A28">
            <v>3</v>
          </cell>
          <cell r="B28" t="str">
            <v>GALICIA</v>
          </cell>
          <cell r="C28">
            <v>769623</v>
          </cell>
          <cell r="D28">
            <v>1.665922641320261E-3</v>
          </cell>
          <cell r="E28">
            <v>9.6201970264937486E-3</v>
          </cell>
        </row>
        <row r="29">
          <cell r="A29">
            <v>4</v>
          </cell>
          <cell r="B29" t="str">
            <v>ANDALUCÍA</v>
          </cell>
          <cell r="C29">
            <v>1626214</v>
          </cell>
          <cell r="D29">
            <v>1.1422092497491931E-2</v>
          </cell>
          <cell r="E29">
            <v>9.6201970264937486E-3</v>
          </cell>
        </row>
        <row r="30">
          <cell r="A30">
            <v>5</v>
          </cell>
          <cell r="B30" t="str">
            <v>ASTURIAS</v>
          </cell>
          <cell r="C30">
            <v>299496</v>
          </cell>
          <cell r="D30">
            <v>-2.2719852887287395E-3</v>
          </cell>
          <cell r="E30">
            <v>9.6201970264937486E-3</v>
          </cell>
        </row>
        <row r="31">
          <cell r="A31">
            <v>6</v>
          </cell>
          <cell r="B31" t="str">
            <v>CANTABRIA</v>
          </cell>
          <cell r="C31">
            <v>144397</v>
          </cell>
          <cell r="D31">
            <v>6.1877652272679384E-3</v>
          </cell>
          <cell r="E31">
            <v>9.6201970264937486E-3</v>
          </cell>
        </row>
        <row r="32">
          <cell r="A32">
            <v>7</v>
          </cell>
          <cell r="B32" t="str">
            <v>RIOJA (LA)</v>
          </cell>
          <cell r="C32">
            <v>72204</v>
          </cell>
          <cell r="D32">
            <v>9.1263574233764189E-3</v>
          </cell>
          <cell r="E32">
            <v>9.6201970264937486E-3</v>
          </cell>
        </row>
        <row r="33">
          <cell r="A33">
            <v>8</v>
          </cell>
          <cell r="B33" t="str">
            <v>MURCIA</v>
          </cell>
          <cell r="C33">
            <v>255856</v>
          </cell>
          <cell r="D33">
            <v>1.043386226669929E-2</v>
          </cell>
          <cell r="E33">
            <v>9.6201970264937486E-3</v>
          </cell>
        </row>
        <row r="34">
          <cell r="A34">
            <v>9</v>
          </cell>
          <cell r="B34" t="str">
            <v>C. VALENCIANA</v>
          </cell>
          <cell r="C34">
            <v>1025691</v>
          </cell>
          <cell r="D34">
            <v>1.0291132270796144E-2</v>
          </cell>
          <cell r="E34">
            <v>9.6201970264937486E-3</v>
          </cell>
        </row>
        <row r="35">
          <cell r="A35">
            <v>10</v>
          </cell>
          <cell r="B35" t="str">
            <v>ARAGÓN</v>
          </cell>
          <cell r="C35">
            <v>308570</v>
          </cell>
          <cell r="D35">
            <v>6.4975308078205618E-3</v>
          </cell>
          <cell r="E35">
            <v>9.6201970264937486E-3</v>
          </cell>
        </row>
        <row r="36">
          <cell r="A36">
            <v>11</v>
          </cell>
          <cell r="B36" t="str">
            <v>CASTILLA - LA MANCHA</v>
          </cell>
          <cell r="C36">
            <v>383955</v>
          </cell>
          <cell r="D36">
            <v>1.0461076898784061E-2</v>
          </cell>
          <cell r="E36">
            <v>9.6201970264937486E-3</v>
          </cell>
        </row>
        <row r="37">
          <cell r="A37">
            <v>12</v>
          </cell>
          <cell r="B37" t="str">
            <v>CANARIAS</v>
          </cell>
          <cell r="C37">
            <v>350497</v>
          </cell>
          <cell r="D37">
            <v>1.7930838195531429E-2</v>
          </cell>
          <cell r="E37">
            <v>9.6201970264937486E-3</v>
          </cell>
        </row>
        <row r="38">
          <cell r="A38">
            <v>13</v>
          </cell>
          <cell r="B38" t="str">
            <v>NAVARRA</v>
          </cell>
          <cell r="C38">
            <v>142145</v>
          </cell>
          <cell r="D38">
            <v>1.1391450364298672E-2</v>
          </cell>
          <cell r="E38">
            <v>9.6201970264937486E-3</v>
          </cell>
        </row>
        <row r="39">
          <cell r="A39">
            <v>14</v>
          </cell>
          <cell r="B39" t="str">
            <v>EXTREMADURA</v>
          </cell>
          <cell r="C39">
            <v>233935</v>
          </cell>
          <cell r="D39">
            <v>7.8843626806832656E-3</v>
          </cell>
          <cell r="E39">
            <v>9.6201970264937486E-3</v>
          </cell>
        </row>
        <row r="40">
          <cell r="A40">
            <v>15</v>
          </cell>
          <cell r="B40" t="str">
            <v>ILLES BALEARS</v>
          </cell>
          <cell r="C40">
            <v>202937</v>
          </cell>
          <cell r="D40">
            <v>1.2523262833849635E-2</v>
          </cell>
          <cell r="E40">
            <v>9.6201970264937486E-3</v>
          </cell>
        </row>
        <row r="41">
          <cell r="A41">
            <v>16</v>
          </cell>
          <cell r="B41" t="str">
            <v>MADRID</v>
          </cell>
          <cell r="C41">
            <v>1219566</v>
          </cell>
          <cell r="D41">
            <v>1.8778934846786388E-2</v>
          </cell>
          <cell r="E41">
            <v>9.6201970264937486E-3</v>
          </cell>
        </row>
        <row r="42">
          <cell r="A42">
            <v>17</v>
          </cell>
          <cell r="B42" t="str">
            <v>CASTILLA Y LEÓN</v>
          </cell>
          <cell r="C42">
            <v>619371</v>
          </cell>
          <cell r="D42">
            <v>4.1829404125546255E-3</v>
          </cell>
          <cell r="E42">
            <v>9.6201970264937486E-3</v>
          </cell>
        </row>
        <row r="43">
          <cell r="A43">
            <v>18</v>
          </cell>
          <cell r="B43" t="str">
            <v>CEUTA</v>
          </cell>
          <cell r="C43">
            <v>8953</v>
          </cell>
          <cell r="D43">
            <v>4.4878267698866825E-3</v>
          </cell>
          <cell r="E43">
            <v>9.6201970264937486E-3</v>
          </cell>
        </row>
        <row r="44">
          <cell r="A44">
            <v>19</v>
          </cell>
          <cell r="B44" t="str">
            <v>MELILLA</v>
          </cell>
          <cell r="C44">
            <v>8462</v>
          </cell>
          <cell r="D44">
            <v>2.3835450695704807E-2</v>
          </cell>
          <cell r="E44">
            <v>9.6201970264937486E-3</v>
          </cell>
        </row>
        <row r="49">
          <cell r="A49">
            <v>1</v>
          </cell>
          <cell r="B49" t="str">
            <v>PAÍS VASCO</v>
          </cell>
          <cell r="C49">
            <v>1476.5806908161253</v>
          </cell>
          <cell r="D49">
            <v>9.7513860305640021E-2</v>
          </cell>
          <cell r="E49">
            <v>9.7887673528318953E-2</v>
          </cell>
        </row>
        <row r="50">
          <cell r="A50">
            <v>2</v>
          </cell>
          <cell r="B50" t="str">
            <v>CATALUÑA</v>
          </cell>
          <cell r="C50">
            <v>1238.7136512292761</v>
          </cell>
          <cell r="D50">
            <v>9.8870075288308934E-2</v>
          </cell>
          <cell r="E50">
            <v>9.7887673528318953E-2</v>
          </cell>
        </row>
        <row r="51">
          <cell r="A51">
            <v>3</v>
          </cell>
          <cell r="B51" t="str">
            <v>GALICIA</v>
          </cell>
          <cell r="C51">
            <v>1017.8703920880746</v>
          </cell>
          <cell r="D51">
            <v>0.10011012834227029</v>
          </cell>
          <cell r="E51">
            <v>9.7887673528318953E-2</v>
          </cell>
        </row>
        <row r="52">
          <cell r="A52">
            <v>4</v>
          </cell>
          <cell r="B52" t="str">
            <v>ANDALUCÍA</v>
          </cell>
          <cell r="C52">
            <v>1064.7693849579457</v>
          </cell>
          <cell r="D52">
            <v>9.6897680629373317E-2</v>
          </cell>
          <cell r="E52">
            <v>9.7887673528318953E-2</v>
          </cell>
        </row>
        <row r="53">
          <cell r="A53">
            <v>5</v>
          </cell>
          <cell r="B53" t="str">
            <v>ASTURIAS</v>
          </cell>
          <cell r="C53">
            <v>1395.6741933114311</v>
          </cell>
          <cell r="D53">
            <v>9.5148191814170557E-2</v>
          </cell>
          <cell r="E53">
            <v>9.7887673528318953E-2</v>
          </cell>
        </row>
        <row r="54">
          <cell r="A54">
            <v>6</v>
          </cell>
          <cell r="B54" t="str">
            <v>CANTABRIA</v>
          </cell>
          <cell r="C54">
            <v>1258.7543485667989</v>
          </cell>
          <cell r="D54">
            <v>9.8189815157073035E-2</v>
          </cell>
          <cell r="E54">
            <v>9.7887673528318953E-2</v>
          </cell>
        </row>
        <row r="55">
          <cell r="A55">
            <v>7</v>
          </cell>
          <cell r="B55" t="str">
            <v>RIOJA (LA)</v>
          </cell>
          <cell r="C55">
            <v>1175.4312232009304</v>
          </cell>
          <cell r="D55">
            <v>0.10059256193515953</v>
          </cell>
          <cell r="E55">
            <v>9.7887673528318953E-2</v>
          </cell>
        </row>
        <row r="56">
          <cell r="A56">
            <v>8</v>
          </cell>
          <cell r="B56" t="str">
            <v>MURCIA</v>
          </cell>
          <cell r="C56">
            <v>1054.0037338581076</v>
          </cell>
          <cell r="D56">
            <v>9.8572529031845102E-2</v>
          </cell>
          <cell r="E56">
            <v>9.7887673528318953E-2</v>
          </cell>
        </row>
        <row r="57">
          <cell r="A57">
            <v>9</v>
          </cell>
          <cell r="B57" t="str">
            <v>C. VALENCIANA</v>
          </cell>
          <cell r="C57">
            <v>1098.2822116797361</v>
          </cell>
          <cell r="D57">
            <v>9.796039916586663E-2</v>
          </cell>
          <cell r="E57">
            <v>9.7887673528318953E-2</v>
          </cell>
        </row>
        <row r="58">
          <cell r="A58">
            <v>10</v>
          </cell>
          <cell r="B58" t="str">
            <v>ARAGÓN</v>
          </cell>
          <cell r="C58">
            <v>1261.3705689470787</v>
          </cell>
          <cell r="D58">
            <v>9.990803305585394E-2</v>
          </cell>
          <cell r="E58">
            <v>9.7887673528318953E-2</v>
          </cell>
        </row>
        <row r="59">
          <cell r="A59">
            <v>11</v>
          </cell>
          <cell r="B59" t="str">
            <v>CASTILLA - LA MANCHA</v>
          </cell>
          <cell r="C59">
            <v>1102.9566586709379</v>
          </cell>
          <cell r="D59">
            <v>9.9308058522799003E-2</v>
          </cell>
          <cell r="E59">
            <v>9.7887673528318953E-2</v>
          </cell>
        </row>
        <row r="60">
          <cell r="A60">
            <v>12</v>
          </cell>
          <cell r="B60" t="str">
            <v>CANARIAS</v>
          </cell>
          <cell r="C60">
            <v>1083.8580234067624</v>
          </cell>
          <cell r="D60">
            <v>9.3921065664241743E-2</v>
          </cell>
          <cell r="E60">
            <v>9.7887673528318953E-2</v>
          </cell>
        </row>
        <row r="61">
          <cell r="A61">
            <v>13</v>
          </cell>
          <cell r="B61" t="str">
            <v>NAVARRA</v>
          </cell>
          <cell r="C61">
            <v>1366.9669967990426</v>
          </cell>
          <cell r="D61">
            <v>9.7702742894644201E-2</v>
          </cell>
          <cell r="E61">
            <v>9.7887673528318953E-2</v>
          </cell>
        </row>
        <row r="62">
          <cell r="A62">
            <v>14</v>
          </cell>
          <cell r="B62" t="str">
            <v>EXTREMADURA</v>
          </cell>
          <cell r="C62">
            <v>994.56882548571161</v>
          </cell>
          <cell r="D62">
            <v>9.9416693863532357E-2</v>
          </cell>
          <cell r="E62">
            <v>9.7887673528318953E-2</v>
          </cell>
        </row>
        <row r="63">
          <cell r="A63">
            <v>15</v>
          </cell>
          <cell r="B63" t="str">
            <v>ILLES BALEARS</v>
          </cell>
          <cell r="C63">
            <v>1111.1516286335168</v>
          </cell>
          <cell r="D63">
            <v>9.9723789400659957E-2</v>
          </cell>
          <cell r="E63">
            <v>9.7887673528318953E-2</v>
          </cell>
        </row>
        <row r="64">
          <cell r="A64">
            <v>16</v>
          </cell>
          <cell r="B64" t="str">
            <v>MADRID</v>
          </cell>
          <cell r="C64">
            <v>1389.8118148997269</v>
          </cell>
          <cell r="D64">
            <v>9.4635556420606948E-2</v>
          </cell>
          <cell r="E64">
            <v>9.7887673528318953E-2</v>
          </cell>
        </row>
        <row r="65">
          <cell r="A65">
            <v>17</v>
          </cell>
          <cell r="B65" t="str">
            <v>CASTILLA Y LEÓN</v>
          </cell>
          <cell r="C65">
            <v>1188.9630529843992</v>
          </cell>
          <cell r="D65">
            <v>0.10093493748686155</v>
          </cell>
          <cell r="E65">
            <v>9.7887673528318953E-2</v>
          </cell>
        </row>
        <row r="66">
          <cell r="A66">
            <v>18</v>
          </cell>
          <cell r="B66" t="str">
            <v>CEUTA</v>
          </cell>
          <cell r="C66">
            <v>1202.4829230425562</v>
          </cell>
          <cell r="D66">
            <v>0.10130104463594369</v>
          </cell>
          <cell r="E66">
            <v>9.7887673528318953E-2</v>
          </cell>
        </row>
        <row r="67">
          <cell r="A67">
            <v>19</v>
          </cell>
          <cell r="B67" t="str">
            <v>MELILLA</v>
          </cell>
          <cell r="C67">
            <v>1151.4728692980379</v>
          </cell>
          <cell r="D67">
            <v>0.1011741008877165</v>
          </cell>
          <cell r="E67">
            <v>9.7887673528318953E-2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1"/>
  <sheetViews>
    <sheetView showGridLines="0" showRowColHeaders="0" tabSelected="1" zoomScaleNormal="100" workbookViewId="0"/>
  </sheetViews>
  <sheetFormatPr baseColWidth="10" defaultRowHeight="15"/>
  <cols>
    <col min="1" max="1" width="13.85546875" customWidth="1"/>
    <col min="3" max="3" width="26.28515625" customWidth="1"/>
    <col min="4" max="4" width="13.7109375" customWidth="1"/>
    <col min="5" max="5" width="20" customWidth="1"/>
  </cols>
  <sheetData>
    <row r="1" spans="1:18">
      <c r="A1" s="15"/>
      <c r="B1" s="15"/>
      <c r="C1" s="15"/>
      <c r="D1" s="15"/>
      <c r="E1" s="15"/>
    </row>
    <row r="2" spans="1:18">
      <c r="A2" s="15"/>
      <c r="B2" s="15"/>
      <c r="C2" s="15"/>
      <c r="D2" s="15"/>
      <c r="E2" s="15"/>
    </row>
    <row r="3" spans="1:18">
      <c r="A3" s="15"/>
      <c r="B3" s="15"/>
      <c r="C3" s="15"/>
      <c r="D3" s="15"/>
      <c r="E3" s="15"/>
    </row>
    <row r="4" spans="1:18" ht="15.75">
      <c r="A4" s="15"/>
      <c r="B4" s="15"/>
      <c r="C4" s="15"/>
      <c r="D4" s="15"/>
      <c r="E4" s="15"/>
      <c r="H4" s="7"/>
    </row>
    <row r="5" spans="1:18">
      <c r="A5" s="15"/>
      <c r="B5" s="15"/>
      <c r="C5" s="15"/>
      <c r="D5" s="15"/>
      <c r="E5" s="15"/>
    </row>
    <row r="6" spans="1:18">
      <c r="A6" s="15"/>
      <c r="B6" s="15"/>
      <c r="C6" s="15"/>
      <c r="D6" s="15"/>
      <c r="E6" s="15"/>
    </row>
    <row r="7" spans="1:18">
      <c r="A7" s="15"/>
      <c r="B7" s="15"/>
      <c r="C7" s="15"/>
      <c r="D7" s="15"/>
      <c r="E7" s="15"/>
    </row>
    <row r="8" spans="1:18">
      <c r="A8" s="15"/>
      <c r="B8" s="15"/>
      <c r="C8" s="15"/>
      <c r="D8" s="15"/>
      <c r="E8" s="15"/>
    </row>
    <row r="9" spans="1:18">
      <c r="A9" s="15"/>
      <c r="B9" s="15"/>
      <c r="C9" s="15"/>
      <c r="D9" s="15"/>
      <c r="E9" s="15"/>
    </row>
    <row r="10" spans="1:18">
      <c r="A10" s="15"/>
      <c r="B10" s="15"/>
      <c r="C10" s="15"/>
      <c r="D10" s="15"/>
      <c r="E10" s="15"/>
    </row>
    <row r="11" spans="1:18">
      <c r="A11" s="15"/>
      <c r="B11" s="15"/>
      <c r="C11" s="15"/>
      <c r="D11" s="15"/>
      <c r="E11" s="15"/>
      <c r="L11" s="162"/>
      <c r="M11" s="162"/>
    </row>
    <row r="12" spans="1:18">
      <c r="A12" s="15"/>
      <c r="B12" s="15"/>
      <c r="C12" s="15"/>
      <c r="D12" s="15"/>
      <c r="E12" s="15"/>
      <c r="L12" s="162"/>
      <c r="M12" s="162"/>
    </row>
    <row r="13" spans="1:18">
      <c r="A13" s="15"/>
      <c r="B13" s="15"/>
      <c r="C13" s="15"/>
      <c r="D13" s="15"/>
      <c r="E13" s="15"/>
      <c r="L13" s="162"/>
      <c r="M13" s="162"/>
    </row>
    <row r="14" spans="1:18">
      <c r="A14" s="15"/>
      <c r="B14" s="15"/>
      <c r="C14" s="15"/>
      <c r="D14" s="15"/>
      <c r="E14" s="15"/>
    </row>
    <row r="15" spans="1:18" ht="15.75">
      <c r="A15" s="15"/>
      <c r="B15" s="15"/>
      <c r="C15" s="15"/>
      <c r="D15" s="15"/>
      <c r="E15" s="15"/>
      <c r="P15" s="166"/>
      <c r="Q15" s="167"/>
      <c r="R15" s="168"/>
    </row>
    <row r="16" spans="1:18" ht="15.75">
      <c r="A16" s="15"/>
      <c r="B16" s="15"/>
      <c r="C16" s="15"/>
      <c r="D16" s="15"/>
      <c r="E16" s="15"/>
      <c r="P16" s="166"/>
      <c r="Q16" s="167"/>
      <c r="R16" s="168"/>
    </row>
    <row r="17" spans="1:13">
      <c r="A17" s="15"/>
      <c r="B17" s="15"/>
      <c r="C17" s="15"/>
      <c r="D17" s="15"/>
      <c r="E17" s="15"/>
    </row>
    <row r="18" spans="1:13" ht="1.35" customHeight="1">
      <c r="A18" s="15"/>
      <c r="B18" s="15"/>
      <c r="C18" s="15"/>
      <c r="D18" s="15"/>
      <c r="E18" s="15"/>
      <c r="L18" s="167"/>
      <c r="M18" s="168"/>
    </row>
    <row r="19" spans="1:13">
      <c r="A19" s="15"/>
      <c r="B19" s="15"/>
      <c r="C19" s="15"/>
      <c r="D19" s="15"/>
      <c r="E19" s="15"/>
    </row>
    <row r="20" spans="1:13">
      <c r="A20" s="15"/>
      <c r="B20" s="15"/>
      <c r="C20" s="15"/>
      <c r="D20" s="15"/>
      <c r="E20" s="15"/>
    </row>
    <row r="21" spans="1:13">
      <c r="A21" s="15"/>
      <c r="B21" s="15"/>
      <c r="C21" s="15"/>
      <c r="D21" s="15"/>
      <c r="E21" s="15"/>
    </row>
    <row r="22" spans="1:13">
      <c r="A22" s="15"/>
      <c r="B22" s="15"/>
      <c r="C22" s="15"/>
      <c r="D22" s="15"/>
      <c r="E22" s="15"/>
    </row>
    <row r="23" spans="1:13">
      <c r="A23" s="15"/>
      <c r="B23" s="15"/>
      <c r="C23" s="15"/>
      <c r="D23" s="15"/>
      <c r="E23" s="15"/>
    </row>
    <row r="24" spans="1:13">
      <c r="A24" s="15"/>
      <c r="B24" s="15"/>
      <c r="C24" s="15"/>
      <c r="D24" s="15"/>
      <c r="E24" s="15"/>
    </row>
    <row r="25" spans="1:13">
      <c r="A25" s="15"/>
      <c r="B25" s="15"/>
      <c r="C25" s="15"/>
      <c r="D25" s="15"/>
      <c r="E25" s="15"/>
    </row>
    <row r="26" spans="1:13">
      <c r="A26" s="15"/>
      <c r="B26" s="15"/>
      <c r="C26" s="15"/>
      <c r="D26" s="15"/>
      <c r="E26" s="15"/>
    </row>
    <row r="27" spans="1:13">
      <c r="A27" s="15"/>
      <c r="B27" s="15"/>
      <c r="C27" s="15"/>
      <c r="D27" s="15"/>
      <c r="E27" s="15"/>
    </row>
    <row r="28" spans="1:13">
      <c r="A28" s="15"/>
      <c r="B28" s="15"/>
      <c r="C28" s="15"/>
      <c r="D28" s="15"/>
      <c r="E28" s="15"/>
    </row>
    <row r="29" spans="1:13">
      <c r="A29" s="15"/>
      <c r="B29" s="15"/>
      <c r="C29" s="15"/>
      <c r="D29" s="15"/>
      <c r="E29" s="15"/>
    </row>
    <row r="30" spans="1:13">
      <c r="A30" s="15"/>
      <c r="B30" s="15"/>
      <c r="C30" s="15"/>
      <c r="D30" s="15"/>
      <c r="E30" s="15"/>
    </row>
    <row r="31" spans="1:13">
      <c r="A31" s="15"/>
      <c r="B31" s="15"/>
      <c r="C31" s="15"/>
      <c r="D31" s="15"/>
      <c r="E31" s="15"/>
    </row>
    <row r="32" spans="1:13" ht="15.75">
      <c r="A32" s="15"/>
      <c r="B32" s="15"/>
      <c r="C32" s="15"/>
      <c r="D32" s="15"/>
      <c r="E32" s="15"/>
      <c r="I32" s="16"/>
    </row>
    <row r="33" spans="1:10" ht="15.75">
      <c r="A33" s="15"/>
      <c r="B33" s="15"/>
      <c r="C33" s="15"/>
      <c r="D33" s="15"/>
      <c r="E33" s="15"/>
      <c r="J33" s="166"/>
    </row>
    <row r="34" spans="1:10">
      <c r="A34" s="15"/>
      <c r="B34" s="15"/>
      <c r="C34" s="15"/>
      <c r="D34" s="15"/>
      <c r="E34" s="15"/>
    </row>
    <row r="35" spans="1:10">
      <c r="A35" s="15"/>
      <c r="B35" s="15"/>
      <c r="C35" s="15"/>
      <c r="D35" s="15"/>
      <c r="E35" s="15"/>
    </row>
    <row r="36" spans="1:10">
      <c r="A36" s="15"/>
      <c r="B36" s="15"/>
      <c r="C36" s="15"/>
      <c r="D36" s="15"/>
      <c r="E36" s="15"/>
    </row>
    <row r="37" spans="1:10">
      <c r="A37" s="15"/>
      <c r="B37" s="15"/>
      <c r="C37" s="15"/>
      <c r="D37" s="15"/>
      <c r="E37" s="15"/>
    </row>
    <row r="38" spans="1:10">
      <c r="A38" s="15"/>
      <c r="B38" s="15"/>
      <c r="C38" s="15"/>
      <c r="D38" s="15"/>
      <c r="E38" s="15"/>
    </row>
    <row r="39" spans="1:10">
      <c r="A39" s="15"/>
      <c r="B39" s="15"/>
      <c r="C39" s="15"/>
      <c r="D39" s="15"/>
      <c r="E39" s="15"/>
    </row>
    <row r="40" spans="1:10">
      <c r="A40" s="15"/>
      <c r="B40" s="15"/>
      <c r="C40" s="15"/>
      <c r="D40" s="15"/>
      <c r="E40" s="15"/>
    </row>
    <row r="41" spans="1:10">
      <c r="A41" s="15"/>
      <c r="B41" s="15"/>
      <c r="C41" s="15"/>
      <c r="D41" s="15"/>
      <c r="E41" s="15"/>
    </row>
    <row r="42" spans="1:10">
      <c r="A42" s="15"/>
      <c r="B42" s="15"/>
      <c r="C42" s="15"/>
      <c r="D42" s="15"/>
      <c r="E42" s="15"/>
    </row>
    <row r="43" spans="1:10">
      <c r="A43" s="15"/>
      <c r="B43" s="15"/>
      <c r="C43" s="15"/>
      <c r="D43" s="15"/>
      <c r="E43" s="15"/>
    </row>
    <row r="44" spans="1:10">
      <c r="A44" s="15"/>
      <c r="B44" s="15"/>
      <c r="C44" s="15"/>
      <c r="D44" s="15"/>
      <c r="E44" s="15"/>
    </row>
    <row r="45" spans="1:10" ht="15.75">
      <c r="A45" s="15"/>
      <c r="B45" s="15"/>
      <c r="C45" s="15"/>
      <c r="D45" s="15"/>
      <c r="E45" s="15"/>
      <c r="G45" s="166"/>
    </row>
    <row r="46" spans="1:10">
      <c r="A46" s="15"/>
      <c r="B46" s="15"/>
      <c r="C46" s="15"/>
      <c r="D46" s="15"/>
      <c r="E46" s="15"/>
    </row>
    <row r="47" spans="1:10">
      <c r="A47" s="15"/>
      <c r="B47" s="15"/>
      <c r="C47" s="15"/>
      <c r="D47" s="15"/>
      <c r="E47" s="15"/>
    </row>
    <row r="48" spans="1:10" ht="15.75">
      <c r="A48" s="15"/>
      <c r="B48" s="15"/>
      <c r="C48" s="15"/>
      <c r="D48" s="15"/>
      <c r="E48" s="15"/>
      <c r="G48" s="17"/>
      <c r="J48" s="17"/>
    </row>
    <row r="49" spans="1:14">
      <c r="A49" s="15"/>
      <c r="B49" s="15"/>
      <c r="C49" s="15"/>
      <c r="D49" s="15"/>
      <c r="E49" s="15"/>
    </row>
    <row r="50" spans="1:14" ht="15.75">
      <c r="A50" s="15"/>
      <c r="B50" s="15"/>
      <c r="C50" s="15"/>
      <c r="D50" s="15"/>
      <c r="E50" s="15"/>
      <c r="G50" s="17"/>
    </row>
    <row r="51" spans="1:14" ht="31.5" customHeight="1">
      <c r="A51" s="15"/>
      <c r="B51" s="15"/>
      <c r="C51" s="15"/>
      <c r="D51" s="15"/>
      <c r="E51" s="15"/>
      <c r="N51" s="375"/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K129"/>
  <sheetViews>
    <sheetView showGridLines="0" showRowColHeaders="0" showOutlineSymbols="0" zoomScale="118" zoomScaleNormal="118" workbookViewId="0">
      <pane ySplit="9" topLeftCell="A21" activePane="bottomLeft" state="frozen"/>
      <selection activeCell="Q29" sqref="Q29"/>
      <selection pane="bottomLeft" activeCell="C27" sqref="C27"/>
    </sheetView>
  </sheetViews>
  <sheetFormatPr baseColWidth="10" defaultColWidth="11.42578125" defaultRowHeight="15.75"/>
  <cols>
    <col min="1" max="1" width="2.7109375" style="94" customWidth="1"/>
    <col min="2" max="2" width="8" style="93" customWidth="1"/>
    <col min="3" max="3" width="24.7109375" style="94" customWidth="1"/>
    <col min="4" max="9" width="18.7109375" style="94" customWidth="1"/>
    <col min="10" max="16384" width="11.42578125" style="94"/>
  </cols>
  <sheetData>
    <row r="1" spans="1:11" s="1" customFormat="1" ht="15.75" customHeight="1">
      <c r="B1" s="6"/>
      <c r="E1" s="87"/>
    </row>
    <row r="2" spans="1:11" s="1" customFormat="1">
      <c r="B2" s="6"/>
      <c r="E2" s="87"/>
    </row>
    <row r="3" spans="1:11" s="1" customFormat="1" ht="18.75">
      <c r="B3" s="9"/>
      <c r="C3" s="88" t="s">
        <v>46</v>
      </c>
      <c r="D3" s="89"/>
      <c r="E3" s="90"/>
      <c r="F3" s="89"/>
      <c r="G3" s="89"/>
      <c r="H3" s="89"/>
      <c r="I3" s="89"/>
    </row>
    <row r="4" spans="1:11" s="1" customFormat="1">
      <c r="B4" s="6"/>
      <c r="C4" s="91"/>
      <c r="D4" s="89"/>
      <c r="E4" s="90"/>
      <c r="F4" s="89"/>
      <c r="G4" s="89"/>
      <c r="H4" s="89"/>
      <c r="I4" s="89"/>
    </row>
    <row r="5" spans="1:11" s="1" customFormat="1" ht="18.75">
      <c r="B5" s="8"/>
      <c r="C5" s="92" t="s">
        <v>214</v>
      </c>
      <c r="D5" s="89"/>
      <c r="E5" s="90"/>
      <c r="F5" s="89"/>
      <c r="G5" s="89"/>
      <c r="H5" s="89"/>
      <c r="I5" s="89"/>
      <c r="K5" s="7" t="s">
        <v>171</v>
      </c>
    </row>
    <row r="6" spans="1:11" ht="9" customHeight="1">
      <c r="A6" s="256"/>
      <c r="B6" s="257"/>
      <c r="C6" s="258"/>
      <c r="D6" s="259"/>
      <c r="E6" s="260"/>
      <c r="F6" s="259"/>
      <c r="G6" s="259"/>
      <c r="H6" s="259"/>
      <c r="I6" s="259"/>
    </row>
    <row r="7" spans="1:11" ht="18.75" customHeight="1">
      <c r="A7" s="256"/>
      <c r="B7" s="458" t="s">
        <v>160</v>
      </c>
      <c r="C7" s="460" t="s">
        <v>47</v>
      </c>
      <c r="D7" s="317" t="s">
        <v>48</v>
      </c>
      <c r="E7" s="318"/>
      <c r="F7" s="317" t="s">
        <v>49</v>
      </c>
      <c r="G7" s="317"/>
      <c r="H7" s="317" t="s">
        <v>50</v>
      </c>
      <c r="I7" s="317"/>
    </row>
    <row r="8" spans="1:11" ht="24" customHeight="1">
      <c r="A8" s="256"/>
      <c r="B8" s="459"/>
      <c r="C8" s="461"/>
      <c r="D8" s="262" t="s">
        <v>7</v>
      </c>
      <c r="E8" s="319" t="s">
        <v>51</v>
      </c>
      <c r="F8" s="262" t="s">
        <v>7</v>
      </c>
      <c r="G8" s="319" t="s">
        <v>51</v>
      </c>
      <c r="H8" s="262" t="s">
        <v>7</v>
      </c>
      <c r="I8" s="319" t="s">
        <v>51</v>
      </c>
    </row>
    <row r="9" spans="1:11" ht="24" hidden="1" customHeight="1">
      <c r="B9" s="95"/>
      <c r="C9" s="96"/>
      <c r="D9" s="97"/>
      <c r="E9" s="98"/>
      <c r="F9" s="97"/>
      <c r="G9" s="98"/>
      <c r="H9" s="97"/>
      <c r="I9" s="98"/>
    </row>
    <row r="10" spans="1:11" s="103" customFormat="1" ht="18" customHeight="1">
      <c r="B10" s="93"/>
      <c r="C10" s="99" t="s">
        <v>52</v>
      </c>
      <c r="D10" s="100">
        <v>203209</v>
      </c>
      <c r="E10" s="101">
        <v>1030.6103424060932</v>
      </c>
      <c r="F10" s="100">
        <v>951942</v>
      </c>
      <c r="G10" s="101">
        <v>1238.1610718195018</v>
      </c>
      <c r="H10" s="100">
        <v>392267</v>
      </c>
      <c r="I10" s="101">
        <v>786.07469922272332</v>
      </c>
      <c r="J10" s="102"/>
    </row>
    <row r="11" spans="1:11" s="108" customFormat="1" ht="18" customHeight="1">
      <c r="B11" s="93">
        <v>4</v>
      </c>
      <c r="C11" s="105" t="s">
        <v>53</v>
      </c>
      <c r="D11" s="106">
        <v>9916</v>
      </c>
      <c r="E11" s="107">
        <v>1022.362141992739</v>
      </c>
      <c r="F11" s="106">
        <v>67389</v>
      </c>
      <c r="G11" s="107">
        <v>1117.6008105180367</v>
      </c>
      <c r="H11" s="106">
        <v>28571</v>
      </c>
      <c r="I11" s="107">
        <v>715.38507612614183</v>
      </c>
    </row>
    <row r="12" spans="1:11" s="108" customFormat="1" ht="18" customHeight="1">
      <c r="B12" s="93">
        <v>11</v>
      </c>
      <c r="C12" s="105" t="s">
        <v>54</v>
      </c>
      <c r="D12" s="106">
        <v>35760</v>
      </c>
      <c r="E12" s="107">
        <v>1115.9152874720357</v>
      </c>
      <c r="F12" s="106">
        <v>122193</v>
      </c>
      <c r="G12" s="107">
        <v>1409.0244905190971</v>
      </c>
      <c r="H12" s="106">
        <v>56508</v>
      </c>
      <c r="I12" s="107">
        <v>878.96014263467134</v>
      </c>
    </row>
    <row r="13" spans="1:11" s="108" customFormat="1" ht="18" customHeight="1">
      <c r="B13" s="93">
        <v>14</v>
      </c>
      <c r="C13" s="105" t="s">
        <v>55</v>
      </c>
      <c r="D13" s="106">
        <v>15276</v>
      </c>
      <c r="E13" s="107">
        <v>962.2101577638125</v>
      </c>
      <c r="F13" s="106">
        <v>109381</v>
      </c>
      <c r="G13" s="107">
        <v>1138.1726166336018</v>
      </c>
      <c r="H13" s="106">
        <v>42925</v>
      </c>
      <c r="I13" s="107">
        <v>728.3527466511357</v>
      </c>
    </row>
    <row r="14" spans="1:11" s="108" customFormat="1" ht="18" customHeight="1">
      <c r="B14" s="93">
        <v>18</v>
      </c>
      <c r="C14" s="105" t="s">
        <v>56</v>
      </c>
      <c r="D14" s="106">
        <v>21882</v>
      </c>
      <c r="E14" s="107">
        <v>1029.6123242848005</v>
      </c>
      <c r="F14" s="106">
        <v>117702</v>
      </c>
      <c r="G14" s="107">
        <v>1168.1276986797166</v>
      </c>
      <c r="H14" s="106">
        <v>45155</v>
      </c>
      <c r="I14" s="107">
        <v>713.80340715313923</v>
      </c>
    </row>
    <row r="15" spans="1:11" s="108" customFormat="1" ht="18" customHeight="1">
      <c r="B15" s="93">
        <v>21</v>
      </c>
      <c r="C15" s="105" t="s">
        <v>57</v>
      </c>
      <c r="D15" s="106">
        <v>11884</v>
      </c>
      <c r="E15" s="107">
        <v>976.22938657017835</v>
      </c>
      <c r="F15" s="106">
        <v>59561</v>
      </c>
      <c r="G15" s="107">
        <v>1267.4647932371854</v>
      </c>
      <c r="H15" s="106">
        <v>24991</v>
      </c>
      <c r="I15" s="107">
        <v>806.38916449921965</v>
      </c>
    </row>
    <row r="16" spans="1:11" s="108" customFormat="1" ht="18" customHeight="1">
      <c r="B16" s="93">
        <v>23</v>
      </c>
      <c r="C16" s="105" t="s">
        <v>58</v>
      </c>
      <c r="D16" s="106">
        <v>21068</v>
      </c>
      <c r="E16" s="107">
        <v>956.71338855135764</v>
      </c>
      <c r="F16" s="106">
        <v>82013</v>
      </c>
      <c r="G16" s="107">
        <v>1128.9948306975723</v>
      </c>
      <c r="H16" s="106">
        <v>36233</v>
      </c>
      <c r="I16" s="107">
        <v>752.19631054563536</v>
      </c>
    </row>
    <row r="17" spans="2:10" s="108" customFormat="1" ht="18" customHeight="1">
      <c r="B17" s="93">
        <v>29</v>
      </c>
      <c r="C17" s="105" t="s">
        <v>59</v>
      </c>
      <c r="D17" s="106">
        <v>29458</v>
      </c>
      <c r="E17" s="107">
        <v>1091.8747919071222</v>
      </c>
      <c r="F17" s="106">
        <v>170035</v>
      </c>
      <c r="G17" s="107">
        <v>1250.4007969535683</v>
      </c>
      <c r="H17" s="106">
        <v>66551</v>
      </c>
      <c r="I17" s="107">
        <v>784.91506363540725</v>
      </c>
    </row>
    <row r="18" spans="2:10" s="108" customFormat="1" ht="18" customHeight="1">
      <c r="B18" s="93">
        <v>41</v>
      </c>
      <c r="C18" s="105" t="s">
        <v>60</v>
      </c>
      <c r="D18" s="106">
        <v>57965</v>
      </c>
      <c r="E18" s="107">
        <v>1004.6705567152591</v>
      </c>
      <c r="F18" s="106">
        <v>223668</v>
      </c>
      <c r="G18" s="107">
        <v>1289.8114525099702</v>
      </c>
      <c r="H18" s="106">
        <v>91333</v>
      </c>
      <c r="I18" s="107">
        <v>822.30518936200497</v>
      </c>
    </row>
    <row r="19" spans="2:10" s="108" customFormat="1" ht="18" hidden="1" customHeight="1">
      <c r="B19" s="93"/>
      <c r="C19" s="105"/>
      <c r="D19" s="106"/>
      <c r="E19" s="107"/>
      <c r="F19" s="106"/>
      <c r="G19" s="107"/>
      <c r="H19" s="106"/>
      <c r="I19" s="107"/>
    </row>
    <row r="20" spans="2:10" s="103" customFormat="1" ht="18" customHeight="1">
      <c r="B20" s="93"/>
      <c r="C20" s="99" t="s">
        <v>61</v>
      </c>
      <c r="D20" s="100">
        <v>21505</v>
      </c>
      <c r="E20" s="101">
        <v>1182.7465724250176</v>
      </c>
      <c r="F20" s="100">
        <v>203839</v>
      </c>
      <c r="G20" s="101">
        <v>1441.1668578142553</v>
      </c>
      <c r="H20" s="100">
        <v>73255</v>
      </c>
      <c r="I20" s="101">
        <v>894.27736154528691</v>
      </c>
      <c r="J20" s="102"/>
    </row>
    <row r="21" spans="2:10" s="108" customFormat="1" ht="18" customHeight="1">
      <c r="B21" s="93">
        <v>22</v>
      </c>
      <c r="C21" s="105" t="s">
        <v>62</v>
      </c>
      <c r="D21" s="106">
        <v>5093</v>
      </c>
      <c r="E21" s="107">
        <v>1073.6521166306695</v>
      </c>
      <c r="F21" s="106">
        <v>34193</v>
      </c>
      <c r="G21" s="107">
        <v>1307.2019913432573</v>
      </c>
      <c r="H21" s="106">
        <v>13002</v>
      </c>
      <c r="I21" s="107">
        <v>828.60945623750183</v>
      </c>
    </row>
    <row r="22" spans="2:10" s="108" customFormat="1" ht="18" customHeight="1">
      <c r="B22" s="93">
        <v>40</v>
      </c>
      <c r="C22" s="105" t="s">
        <v>63</v>
      </c>
      <c r="D22" s="106">
        <v>3308</v>
      </c>
      <c r="E22" s="107">
        <v>1075.0139298669892</v>
      </c>
      <c r="F22" s="106">
        <v>23094</v>
      </c>
      <c r="G22" s="107">
        <v>1317.1686676192951</v>
      </c>
      <c r="H22" s="106">
        <v>8332</v>
      </c>
      <c r="I22" s="107">
        <v>810.5892414786365</v>
      </c>
    </row>
    <row r="23" spans="2:10" s="108" customFormat="1" ht="18" customHeight="1">
      <c r="B23" s="93">
        <v>50</v>
      </c>
      <c r="C23" s="105" t="s">
        <v>64</v>
      </c>
      <c r="D23" s="106">
        <v>13104</v>
      </c>
      <c r="E23" s="107">
        <v>1252.3434623015874</v>
      </c>
      <c r="F23" s="106">
        <v>146552</v>
      </c>
      <c r="G23" s="107">
        <v>1491.9629908155466</v>
      </c>
      <c r="H23" s="106">
        <v>51921</v>
      </c>
      <c r="I23" s="107">
        <v>924.15166137015842</v>
      </c>
    </row>
    <row r="24" spans="2:10" s="108" customFormat="1" ht="18" hidden="1" customHeight="1">
      <c r="B24" s="93"/>
      <c r="C24" s="105"/>
      <c r="D24" s="106"/>
      <c r="E24" s="107"/>
      <c r="F24" s="106"/>
      <c r="G24" s="107"/>
      <c r="H24" s="106"/>
      <c r="I24" s="107"/>
    </row>
    <row r="25" spans="2:10" s="103" customFormat="1" ht="18" customHeight="1">
      <c r="B25" s="93">
        <v>33</v>
      </c>
      <c r="C25" s="99" t="s">
        <v>65</v>
      </c>
      <c r="D25" s="100">
        <v>26221</v>
      </c>
      <c r="E25" s="101">
        <v>1276.8189149918003</v>
      </c>
      <c r="F25" s="100">
        <v>184453</v>
      </c>
      <c r="G25" s="101">
        <v>1638.1710952925675</v>
      </c>
      <c r="H25" s="100">
        <v>78376</v>
      </c>
      <c r="I25" s="101">
        <v>971.45029741247322</v>
      </c>
      <c r="J25" s="102"/>
    </row>
    <row r="26" spans="2:10" s="103" customFormat="1" ht="18" hidden="1" customHeight="1">
      <c r="B26" s="93"/>
      <c r="C26" s="99"/>
      <c r="D26" s="100"/>
      <c r="E26" s="101"/>
      <c r="F26" s="100"/>
      <c r="G26" s="101"/>
      <c r="H26" s="100"/>
      <c r="I26" s="101"/>
      <c r="J26" s="102"/>
    </row>
    <row r="27" spans="2:10" s="103" customFormat="1" ht="18" customHeight="1">
      <c r="B27" s="93">
        <v>7</v>
      </c>
      <c r="C27" s="99" t="s">
        <v>223</v>
      </c>
      <c r="D27" s="100">
        <v>17441</v>
      </c>
      <c r="E27" s="101">
        <v>1053.4401049251765</v>
      </c>
      <c r="F27" s="100">
        <v>134599</v>
      </c>
      <c r="G27" s="101">
        <v>1266.7261707739285</v>
      </c>
      <c r="H27" s="100">
        <v>44916</v>
      </c>
      <c r="I27" s="101">
        <v>767.89143601389264</v>
      </c>
      <c r="J27" s="102"/>
    </row>
    <row r="28" spans="2:10" s="103" customFormat="1" ht="18" hidden="1" customHeight="1">
      <c r="B28" s="93"/>
      <c r="C28" s="99"/>
      <c r="D28" s="100"/>
      <c r="E28" s="101"/>
      <c r="F28" s="100"/>
      <c r="G28" s="101"/>
      <c r="H28" s="100"/>
      <c r="I28" s="101"/>
      <c r="J28" s="102"/>
    </row>
    <row r="29" spans="2:10" s="103" customFormat="1" ht="18" customHeight="1">
      <c r="B29" s="93"/>
      <c r="C29" s="99" t="s">
        <v>66</v>
      </c>
      <c r="D29" s="100">
        <v>49681</v>
      </c>
      <c r="E29" s="101">
        <v>1059.4301415027878</v>
      </c>
      <c r="F29" s="100">
        <v>199796</v>
      </c>
      <c r="G29" s="101">
        <v>1265.9563270035444</v>
      </c>
      <c r="H29" s="100">
        <v>82568</v>
      </c>
      <c r="I29" s="101">
        <v>799.71074738397454</v>
      </c>
      <c r="J29" s="102"/>
    </row>
    <row r="30" spans="2:10" s="108" customFormat="1" ht="18" customHeight="1">
      <c r="B30" s="93">
        <v>35</v>
      </c>
      <c r="C30" s="105" t="s">
        <v>67</v>
      </c>
      <c r="D30" s="106">
        <v>27280</v>
      </c>
      <c r="E30" s="107">
        <v>1108.3893962609973</v>
      </c>
      <c r="F30" s="106">
        <v>103710</v>
      </c>
      <c r="G30" s="107">
        <v>1284.8425463311157</v>
      </c>
      <c r="H30" s="106">
        <v>42545</v>
      </c>
      <c r="I30" s="107">
        <v>807.68052626630629</v>
      </c>
    </row>
    <row r="31" spans="2:10" s="108" customFormat="1" ht="18" customHeight="1">
      <c r="B31" s="93">
        <v>38</v>
      </c>
      <c r="C31" s="105" t="s">
        <v>68</v>
      </c>
      <c r="D31" s="106">
        <v>22401</v>
      </c>
      <c r="E31" s="107">
        <v>999.80742511495032</v>
      </c>
      <c r="F31" s="106">
        <v>96086</v>
      </c>
      <c r="G31" s="107">
        <v>1245.5715695314616</v>
      </c>
      <c r="H31" s="106">
        <v>40023</v>
      </c>
      <c r="I31" s="107">
        <v>791.23876271144081</v>
      </c>
    </row>
    <row r="32" spans="2:10" s="108" customFormat="1" ht="18" hidden="1" customHeight="1">
      <c r="B32" s="93"/>
      <c r="C32" s="105"/>
      <c r="D32" s="106"/>
      <c r="E32" s="107"/>
      <c r="F32" s="106"/>
      <c r="G32" s="107"/>
      <c r="H32" s="106"/>
      <c r="I32" s="107"/>
    </row>
    <row r="33" spans="2:10" s="103" customFormat="1" ht="18" customHeight="1">
      <c r="B33" s="93">
        <v>39</v>
      </c>
      <c r="C33" s="99" t="s">
        <v>69</v>
      </c>
      <c r="D33" s="100">
        <v>12924</v>
      </c>
      <c r="E33" s="101">
        <v>1167.9318748065614</v>
      </c>
      <c r="F33" s="100">
        <v>90566</v>
      </c>
      <c r="G33" s="101">
        <v>1458.9654899189543</v>
      </c>
      <c r="H33" s="100">
        <v>35128</v>
      </c>
      <c r="I33" s="101">
        <v>894.15130551127311</v>
      </c>
      <c r="J33" s="102"/>
    </row>
    <row r="34" spans="2:10" s="103" customFormat="1" ht="18" hidden="1" customHeight="1">
      <c r="B34" s="93"/>
      <c r="C34" s="99"/>
      <c r="D34" s="100"/>
      <c r="E34" s="101"/>
      <c r="F34" s="100"/>
      <c r="G34" s="101"/>
      <c r="H34" s="100"/>
      <c r="I34" s="101"/>
      <c r="J34" s="102"/>
    </row>
    <row r="35" spans="2:10" s="103" customFormat="1" ht="18" customHeight="1">
      <c r="B35" s="93"/>
      <c r="C35" s="99" t="s">
        <v>70</v>
      </c>
      <c r="D35" s="100">
        <v>45613</v>
      </c>
      <c r="E35" s="101">
        <v>1119.9872582377823</v>
      </c>
      <c r="F35" s="100">
        <v>400669</v>
      </c>
      <c r="G35" s="101">
        <v>1364.920817208219</v>
      </c>
      <c r="H35" s="100">
        <v>150433</v>
      </c>
      <c r="I35" s="101">
        <v>843.16863287975355</v>
      </c>
      <c r="J35" s="102"/>
    </row>
    <row r="36" spans="2:10" s="108" customFormat="1" ht="18" customHeight="1">
      <c r="B36" s="93">
        <v>5</v>
      </c>
      <c r="C36" s="105" t="s">
        <v>71</v>
      </c>
      <c r="D36" s="106">
        <v>3017</v>
      </c>
      <c r="E36" s="107">
        <v>984.4554723235002</v>
      </c>
      <c r="F36" s="106">
        <v>24639</v>
      </c>
      <c r="G36" s="107">
        <v>1183.8772446122</v>
      </c>
      <c r="H36" s="106">
        <v>9782</v>
      </c>
      <c r="I36" s="107">
        <v>779.88561030464109</v>
      </c>
    </row>
    <row r="37" spans="2:10" s="108" customFormat="1" ht="18" customHeight="1">
      <c r="B37" s="93">
        <v>9</v>
      </c>
      <c r="C37" s="105" t="s">
        <v>72</v>
      </c>
      <c r="D37" s="106">
        <v>4786</v>
      </c>
      <c r="E37" s="107">
        <v>1242.4436460509821</v>
      </c>
      <c r="F37" s="106">
        <v>63440</v>
      </c>
      <c r="G37" s="107">
        <v>1453.3762678121061</v>
      </c>
      <c r="H37" s="106">
        <v>20782</v>
      </c>
      <c r="I37" s="107">
        <v>870.82737320758338</v>
      </c>
    </row>
    <row r="38" spans="2:10" s="108" customFormat="1" ht="18" customHeight="1">
      <c r="B38" s="93">
        <v>24</v>
      </c>
      <c r="C38" s="105" t="s">
        <v>73</v>
      </c>
      <c r="D38" s="106">
        <v>13305</v>
      </c>
      <c r="E38" s="107">
        <v>1190.4029432544157</v>
      </c>
      <c r="F38" s="106">
        <v>86857</v>
      </c>
      <c r="G38" s="107">
        <v>1366.7707739157468</v>
      </c>
      <c r="H38" s="106">
        <v>34600</v>
      </c>
      <c r="I38" s="107">
        <v>823.12169190751456</v>
      </c>
    </row>
    <row r="39" spans="2:10" s="108" customFormat="1" ht="18" customHeight="1">
      <c r="B39" s="93">
        <v>34</v>
      </c>
      <c r="C39" s="105" t="s">
        <v>74</v>
      </c>
      <c r="D39" s="106">
        <v>3829</v>
      </c>
      <c r="E39" s="107">
        <v>1087.1971506920866</v>
      </c>
      <c r="F39" s="106">
        <v>27230</v>
      </c>
      <c r="G39" s="107">
        <v>1411.0022298934998</v>
      </c>
      <c r="H39" s="106">
        <v>10348</v>
      </c>
      <c r="I39" s="107">
        <v>871.07076536528814</v>
      </c>
    </row>
    <row r="40" spans="2:10" s="108" customFormat="1" ht="18" customHeight="1">
      <c r="B40" s="93">
        <v>37</v>
      </c>
      <c r="C40" s="105" t="s">
        <v>75</v>
      </c>
      <c r="D40" s="106">
        <v>5248</v>
      </c>
      <c r="E40" s="107">
        <v>1056.1379630335364</v>
      </c>
      <c r="F40" s="106">
        <v>52679</v>
      </c>
      <c r="G40" s="107">
        <v>1261.531517113081</v>
      </c>
      <c r="H40" s="106">
        <v>20202</v>
      </c>
      <c r="I40" s="107">
        <v>806.52266359766372</v>
      </c>
    </row>
    <row r="41" spans="2:10" s="108" customFormat="1" ht="18" customHeight="1">
      <c r="B41" s="93">
        <v>40</v>
      </c>
      <c r="C41" s="105" t="s">
        <v>76</v>
      </c>
      <c r="D41" s="106">
        <v>2409</v>
      </c>
      <c r="E41" s="107">
        <v>1033.3857617268575</v>
      </c>
      <c r="F41" s="106">
        <v>22460</v>
      </c>
      <c r="G41" s="107">
        <v>1304.6159136242206</v>
      </c>
      <c r="H41" s="106">
        <v>8482</v>
      </c>
      <c r="I41" s="107">
        <v>812.23855576514984</v>
      </c>
    </row>
    <row r="42" spans="2:10" s="108" customFormat="1" ht="18" customHeight="1">
      <c r="B42" s="93">
        <v>42</v>
      </c>
      <c r="C42" s="105" t="s">
        <v>77</v>
      </c>
      <c r="D42" s="106">
        <v>1212</v>
      </c>
      <c r="E42" s="107">
        <v>1119.1981600660065</v>
      </c>
      <c r="F42" s="106">
        <v>15370</v>
      </c>
      <c r="G42" s="107">
        <v>1292.8123233571891</v>
      </c>
      <c r="H42" s="106">
        <v>5230</v>
      </c>
      <c r="I42" s="107">
        <v>788.50569598470361</v>
      </c>
    </row>
    <row r="43" spans="2:10" s="108" customFormat="1" ht="18" customHeight="1">
      <c r="B43" s="93">
        <v>47</v>
      </c>
      <c r="C43" s="105" t="s">
        <v>78</v>
      </c>
      <c r="D43" s="106">
        <v>9585</v>
      </c>
      <c r="E43" s="107">
        <v>1099.5694564423582</v>
      </c>
      <c r="F43" s="106">
        <v>77195</v>
      </c>
      <c r="G43" s="107">
        <v>1522.3395985491288</v>
      </c>
      <c r="H43" s="106">
        <v>28250</v>
      </c>
      <c r="I43" s="107">
        <v>942.80342194690274</v>
      </c>
    </row>
    <row r="44" spans="2:10" s="108" customFormat="1" ht="18" customHeight="1">
      <c r="B44" s="93">
        <v>49</v>
      </c>
      <c r="C44" s="105" t="s">
        <v>79</v>
      </c>
      <c r="D44" s="106">
        <v>2222</v>
      </c>
      <c r="E44" s="107">
        <v>1008.313487848785</v>
      </c>
      <c r="F44" s="106">
        <v>30799</v>
      </c>
      <c r="G44" s="107">
        <v>1143.8389002889703</v>
      </c>
      <c r="H44" s="106">
        <v>12757</v>
      </c>
      <c r="I44" s="107">
        <v>758.74428784196914</v>
      </c>
    </row>
    <row r="45" spans="2:10" s="108" customFormat="1" ht="18" hidden="1" customHeight="1">
      <c r="B45" s="93"/>
      <c r="C45" s="105"/>
      <c r="D45" s="106"/>
      <c r="E45" s="107"/>
      <c r="F45" s="106"/>
      <c r="G45" s="107"/>
      <c r="H45" s="106"/>
      <c r="I45" s="107"/>
    </row>
    <row r="46" spans="2:10" s="103" customFormat="1" ht="18" customHeight="1">
      <c r="B46" s="93"/>
      <c r="C46" s="99" t="s">
        <v>80</v>
      </c>
      <c r="D46" s="100">
        <v>44179</v>
      </c>
      <c r="E46" s="101">
        <v>1031.7772389596867</v>
      </c>
      <c r="F46" s="100">
        <v>227460</v>
      </c>
      <c r="G46" s="101">
        <v>1276.9602792139278</v>
      </c>
      <c r="H46" s="100">
        <v>95454</v>
      </c>
      <c r="I46" s="101">
        <v>835.97654901837529</v>
      </c>
      <c r="J46" s="102"/>
    </row>
    <row r="47" spans="2:10" s="108" customFormat="1" ht="18" customHeight="1">
      <c r="B47" s="93">
        <v>2</v>
      </c>
      <c r="C47" s="105" t="s">
        <v>81</v>
      </c>
      <c r="D47" s="106">
        <v>6851</v>
      </c>
      <c r="E47" s="107">
        <v>1042.1692818566632</v>
      </c>
      <c r="F47" s="106">
        <v>44680</v>
      </c>
      <c r="G47" s="107">
        <v>1228.094803491495</v>
      </c>
      <c r="H47" s="106">
        <v>18560</v>
      </c>
      <c r="I47" s="107">
        <v>804.89356896551715</v>
      </c>
    </row>
    <row r="48" spans="2:10" s="108" customFormat="1" ht="18" customHeight="1">
      <c r="B48" s="93">
        <v>13</v>
      </c>
      <c r="C48" s="105" t="s">
        <v>82</v>
      </c>
      <c r="D48" s="106">
        <v>14702</v>
      </c>
      <c r="E48" s="107">
        <v>1015.9707543191404</v>
      </c>
      <c r="F48" s="106">
        <v>54750</v>
      </c>
      <c r="G48" s="107">
        <v>1304.3055234703195</v>
      </c>
      <c r="H48" s="106">
        <v>26644</v>
      </c>
      <c r="I48" s="107">
        <v>864.35279162287952</v>
      </c>
    </row>
    <row r="49" spans="2:10" s="108" customFormat="1" ht="18" customHeight="1">
      <c r="B49" s="93">
        <v>16</v>
      </c>
      <c r="C49" s="105" t="s">
        <v>83</v>
      </c>
      <c r="D49" s="106">
        <v>6288</v>
      </c>
      <c r="E49" s="107">
        <v>967.86041189567425</v>
      </c>
      <c r="F49" s="106">
        <v>25443</v>
      </c>
      <c r="G49" s="107">
        <v>1156.5325150336046</v>
      </c>
      <c r="H49" s="106">
        <v>11018</v>
      </c>
      <c r="I49" s="107">
        <v>793.17185605373027</v>
      </c>
    </row>
    <row r="50" spans="2:10" s="108" customFormat="1" ht="18" customHeight="1">
      <c r="B50" s="93">
        <v>19</v>
      </c>
      <c r="C50" s="105" t="s">
        <v>84</v>
      </c>
      <c r="D50" s="106">
        <v>5655</v>
      </c>
      <c r="E50" s="107">
        <v>1142.1527939876216</v>
      </c>
      <c r="F50" s="106">
        <v>27308</v>
      </c>
      <c r="G50" s="107">
        <v>1461.7211465504618</v>
      </c>
      <c r="H50" s="106">
        <v>9445</v>
      </c>
      <c r="I50" s="107">
        <v>901.10678030704071</v>
      </c>
    </row>
    <row r="51" spans="2:10" s="108" customFormat="1" ht="18" customHeight="1">
      <c r="B51" s="93">
        <v>45</v>
      </c>
      <c r="C51" s="105" t="s">
        <v>85</v>
      </c>
      <c r="D51" s="106">
        <v>10683</v>
      </c>
      <c r="E51" s="107">
        <v>1026.0603332397266</v>
      </c>
      <c r="F51" s="106">
        <v>75279</v>
      </c>
      <c r="G51" s="107">
        <v>1259.7543010666986</v>
      </c>
      <c r="H51" s="106">
        <v>29787</v>
      </c>
      <c r="I51" s="107">
        <v>825.14331889750542</v>
      </c>
    </row>
    <row r="52" spans="2:10" s="108" customFormat="1" ht="18" hidden="1" customHeight="1">
      <c r="B52" s="93"/>
      <c r="C52" s="105"/>
      <c r="D52" s="106"/>
      <c r="E52" s="107"/>
      <c r="F52" s="106"/>
      <c r="G52" s="107"/>
      <c r="H52" s="106"/>
      <c r="I52" s="107"/>
    </row>
    <row r="53" spans="2:10" s="103" customFormat="1" ht="18" customHeight="1">
      <c r="B53" s="93"/>
      <c r="C53" s="99" t="s">
        <v>86</v>
      </c>
      <c r="D53" s="100">
        <v>158611</v>
      </c>
      <c r="E53" s="101">
        <v>1230.7630305590405</v>
      </c>
      <c r="F53" s="100">
        <v>1165103</v>
      </c>
      <c r="G53" s="101">
        <v>1400.668904594701</v>
      </c>
      <c r="H53" s="100">
        <v>390426</v>
      </c>
      <c r="I53" s="101">
        <v>864.37051536014508</v>
      </c>
      <c r="J53" s="102"/>
    </row>
    <row r="54" spans="2:10" s="108" customFormat="1" ht="18" customHeight="1">
      <c r="B54" s="93">
        <v>8</v>
      </c>
      <c r="C54" s="105" t="s">
        <v>87</v>
      </c>
      <c r="D54" s="106">
        <v>118705</v>
      </c>
      <c r="E54" s="107">
        <v>1270.0701172654899</v>
      </c>
      <c r="F54" s="106">
        <v>876764</v>
      </c>
      <c r="G54" s="107">
        <v>1441.61078032401</v>
      </c>
      <c r="H54" s="106">
        <v>290238</v>
      </c>
      <c r="I54" s="107">
        <v>894.77937637387242</v>
      </c>
    </row>
    <row r="55" spans="2:10" s="108" customFormat="1" ht="18" customHeight="1">
      <c r="B55" s="93">
        <v>17</v>
      </c>
      <c r="C55" s="105" t="s">
        <v>227</v>
      </c>
      <c r="D55" s="106">
        <v>12589</v>
      </c>
      <c r="E55" s="107">
        <v>1093.7953848597981</v>
      </c>
      <c r="F55" s="106">
        <v>110710</v>
      </c>
      <c r="G55" s="107">
        <v>1259.3417852045884</v>
      </c>
      <c r="H55" s="106">
        <v>36083</v>
      </c>
      <c r="I55" s="107">
        <v>758.65094559764987</v>
      </c>
    </row>
    <row r="56" spans="2:10" s="108" customFormat="1" ht="18" customHeight="1">
      <c r="B56" s="93">
        <v>25</v>
      </c>
      <c r="C56" s="105" t="s">
        <v>224</v>
      </c>
      <c r="D56" s="106">
        <v>10456</v>
      </c>
      <c r="E56" s="107">
        <v>1093.9791650726856</v>
      </c>
      <c r="F56" s="106">
        <v>63439</v>
      </c>
      <c r="G56" s="107">
        <v>1218.4817312694083</v>
      </c>
      <c r="H56" s="106">
        <v>24114</v>
      </c>
      <c r="I56" s="107">
        <v>739.76905241768281</v>
      </c>
    </row>
    <row r="57" spans="2:10" s="108" customFormat="1" ht="18" customHeight="1">
      <c r="B57" s="93">
        <v>43</v>
      </c>
      <c r="C57" s="105" t="s">
        <v>88</v>
      </c>
      <c r="D57" s="106">
        <v>16861</v>
      </c>
      <c r="E57" s="107">
        <v>1141.1212573394223</v>
      </c>
      <c r="F57" s="106">
        <v>114190</v>
      </c>
      <c r="G57" s="107">
        <v>1324.5478322094752</v>
      </c>
      <c r="H57" s="106">
        <v>39991</v>
      </c>
      <c r="I57" s="107">
        <v>814.19702408041792</v>
      </c>
    </row>
    <row r="58" spans="2:10" s="108" customFormat="1" ht="18" hidden="1" customHeight="1">
      <c r="B58" s="93"/>
      <c r="C58" s="105"/>
      <c r="D58" s="106"/>
      <c r="E58" s="107"/>
      <c r="F58" s="106"/>
      <c r="G58" s="107"/>
      <c r="H58" s="106"/>
      <c r="I58" s="107"/>
    </row>
    <row r="59" spans="2:10" s="103" customFormat="1" ht="18" customHeight="1">
      <c r="B59" s="93"/>
      <c r="C59" s="99" t="s">
        <v>89</v>
      </c>
      <c r="D59" s="100">
        <v>94382</v>
      </c>
      <c r="E59" s="101">
        <v>1065.6721065457398</v>
      </c>
      <c r="F59" s="100">
        <v>648276</v>
      </c>
      <c r="G59" s="101">
        <v>1257.1349178744856</v>
      </c>
      <c r="H59" s="100">
        <v>243975</v>
      </c>
      <c r="I59" s="101">
        <v>796.93043979915967</v>
      </c>
      <c r="J59" s="102"/>
    </row>
    <row r="60" spans="2:10" s="108" customFormat="1" ht="18" customHeight="1">
      <c r="B60" s="93">
        <v>3</v>
      </c>
      <c r="C60" s="105" t="s">
        <v>219</v>
      </c>
      <c r="D60" s="106">
        <v>23107</v>
      </c>
      <c r="E60" s="107">
        <v>1014.5396230579478</v>
      </c>
      <c r="F60" s="106">
        <v>215439</v>
      </c>
      <c r="G60" s="107">
        <v>1170.243499041492</v>
      </c>
      <c r="H60" s="106">
        <v>81126</v>
      </c>
      <c r="I60" s="107">
        <v>768.07811194931355</v>
      </c>
    </row>
    <row r="61" spans="2:10" s="108" customFormat="1" ht="18" customHeight="1">
      <c r="B61" s="93">
        <v>12</v>
      </c>
      <c r="C61" s="105" t="s">
        <v>226</v>
      </c>
      <c r="D61" s="106">
        <v>13290</v>
      </c>
      <c r="E61" s="107">
        <v>1080.2541241534989</v>
      </c>
      <c r="F61" s="106">
        <v>87466</v>
      </c>
      <c r="G61" s="107">
        <v>1203.5756894107424</v>
      </c>
      <c r="H61" s="106">
        <v>30266</v>
      </c>
      <c r="I61" s="107">
        <v>769.84311570739453</v>
      </c>
    </row>
    <row r="62" spans="2:10" s="108" customFormat="1" ht="18" customHeight="1">
      <c r="B62" s="93">
        <v>46</v>
      </c>
      <c r="C62" s="105" t="s">
        <v>90</v>
      </c>
      <c r="D62" s="106">
        <v>57985</v>
      </c>
      <c r="E62" s="107">
        <v>1082.7062236785375</v>
      </c>
      <c r="F62" s="106">
        <v>345371</v>
      </c>
      <c r="G62" s="107">
        <v>1324.9009198224517</v>
      </c>
      <c r="H62" s="106">
        <v>132583</v>
      </c>
      <c r="I62" s="107">
        <v>820.76832927298392</v>
      </c>
    </row>
    <row r="63" spans="2:10" s="108" customFormat="1" ht="18" hidden="1" customHeight="1">
      <c r="B63" s="93"/>
      <c r="C63" s="105"/>
      <c r="D63" s="106"/>
      <c r="E63" s="107"/>
      <c r="F63" s="106"/>
      <c r="G63" s="107"/>
      <c r="H63" s="106"/>
      <c r="I63" s="107"/>
    </row>
    <row r="64" spans="2:10" s="103" customFormat="1" ht="18" customHeight="1">
      <c r="B64" s="93"/>
      <c r="C64" s="99" t="s">
        <v>91</v>
      </c>
      <c r="D64" s="100">
        <v>27316</v>
      </c>
      <c r="E64" s="101">
        <v>952.35206472397147</v>
      </c>
      <c r="F64" s="100">
        <v>135537</v>
      </c>
      <c r="G64" s="101">
        <v>1144.6630340792549</v>
      </c>
      <c r="H64" s="100">
        <v>59593</v>
      </c>
      <c r="I64" s="101">
        <v>773.6914909469233</v>
      </c>
      <c r="J64" s="102"/>
    </row>
    <row r="65" spans="2:10" s="108" customFormat="1" ht="18" customHeight="1">
      <c r="B65" s="93">
        <v>6</v>
      </c>
      <c r="C65" s="105" t="s">
        <v>92</v>
      </c>
      <c r="D65" s="106">
        <v>17248</v>
      </c>
      <c r="E65" s="107">
        <v>945.6442399118738</v>
      </c>
      <c r="F65" s="106">
        <v>76894</v>
      </c>
      <c r="G65" s="107">
        <v>1161.1486420266863</v>
      </c>
      <c r="H65" s="106">
        <v>35570</v>
      </c>
      <c r="I65" s="107">
        <v>791.82873741917342</v>
      </c>
    </row>
    <row r="66" spans="2:10" s="108" customFormat="1" ht="18" customHeight="1">
      <c r="B66" s="93">
        <v>10</v>
      </c>
      <c r="C66" s="105" t="s">
        <v>93</v>
      </c>
      <c r="D66" s="106">
        <v>10068</v>
      </c>
      <c r="E66" s="107">
        <v>963.84357866507753</v>
      </c>
      <c r="F66" s="106">
        <v>58643</v>
      </c>
      <c r="G66" s="107">
        <v>1123.0467399348602</v>
      </c>
      <c r="H66" s="106">
        <v>24023</v>
      </c>
      <c r="I66" s="107">
        <v>746.83631644673846</v>
      </c>
    </row>
    <row r="67" spans="2:10" s="108" customFormat="1" ht="18" hidden="1" customHeight="1">
      <c r="B67" s="93"/>
      <c r="C67" s="105"/>
      <c r="D67" s="106"/>
      <c r="E67" s="107"/>
      <c r="F67" s="106"/>
      <c r="G67" s="107"/>
      <c r="H67" s="106"/>
      <c r="I67" s="107"/>
    </row>
    <row r="68" spans="2:10" s="103" customFormat="1" ht="18" customHeight="1">
      <c r="B68" s="93"/>
      <c r="C68" s="99" t="s">
        <v>94</v>
      </c>
      <c r="D68" s="100">
        <v>71482</v>
      </c>
      <c r="E68" s="101">
        <v>1018.7265290562664</v>
      </c>
      <c r="F68" s="100">
        <v>484388</v>
      </c>
      <c r="G68" s="101">
        <v>1164.9059893102219</v>
      </c>
      <c r="H68" s="100">
        <v>184007</v>
      </c>
      <c r="I68" s="101">
        <v>718.71922959452672</v>
      </c>
      <c r="J68" s="102"/>
    </row>
    <row r="69" spans="2:10" s="108" customFormat="1" ht="18" customHeight="1">
      <c r="B69" s="93">
        <v>15</v>
      </c>
      <c r="C69" s="105" t="s">
        <v>218</v>
      </c>
      <c r="D69" s="106">
        <v>26888</v>
      </c>
      <c r="E69" s="107">
        <v>1022.5003094317168</v>
      </c>
      <c r="F69" s="106">
        <v>190727</v>
      </c>
      <c r="G69" s="107">
        <v>1227.8450334247379</v>
      </c>
      <c r="H69" s="106">
        <v>73944</v>
      </c>
      <c r="I69" s="107">
        <v>761.61743738504799</v>
      </c>
    </row>
    <row r="70" spans="2:10" s="108" customFormat="1" ht="18" customHeight="1">
      <c r="B70" s="93">
        <v>27</v>
      </c>
      <c r="C70" s="105" t="s">
        <v>95</v>
      </c>
      <c r="D70" s="106">
        <v>10700</v>
      </c>
      <c r="E70" s="107">
        <v>998.42609345794381</v>
      </c>
      <c r="F70" s="106">
        <v>71534</v>
      </c>
      <c r="G70" s="107">
        <v>1042.3837351469228</v>
      </c>
      <c r="H70" s="106">
        <v>27300</v>
      </c>
      <c r="I70" s="107">
        <v>623.06364249084243</v>
      </c>
    </row>
    <row r="71" spans="2:10" s="108" customFormat="1" ht="18" customHeight="1">
      <c r="B71" s="93">
        <v>32</v>
      </c>
      <c r="C71" s="105" t="s">
        <v>225</v>
      </c>
      <c r="D71" s="106">
        <v>11224</v>
      </c>
      <c r="E71" s="107">
        <v>1038.2023574483251</v>
      </c>
      <c r="F71" s="106">
        <v>66850</v>
      </c>
      <c r="G71" s="107">
        <v>977.38306492146603</v>
      </c>
      <c r="H71" s="106">
        <v>24577</v>
      </c>
      <c r="I71" s="107">
        <v>624.60801806567122</v>
      </c>
    </row>
    <row r="72" spans="2:10" s="108" customFormat="1" ht="18" customHeight="1">
      <c r="B72" s="93">
        <v>36</v>
      </c>
      <c r="C72" s="105" t="s">
        <v>96</v>
      </c>
      <c r="D72" s="106">
        <v>22670</v>
      </c>
      <c r="E72" s="107">
        <v>1014.1896325540362</v>
      </c>
      <c r="F72" s="106">
        <v>155277</v>
      </c>
      <c r="G72" s="107">
        <v>1224.7747358591419</v>
      </c>
      <c r="H72" s="106">
        <v>58186</v>
      </c>
      <c r="I72" s="107">
        <v>748.83478482796556</v>
      </c>
    </row>
    <row r="73" spans="2:10" s="108" customFormat="1" ht="18" hidden="1" customHeight="1">
      <c r="B73" s="93"/>
      <c r="C73" s="105"/>
      <c r="D73" s="106"/>
      <c r="E73" s="107"/>
      <c r="F73" s="106"/>
      <c r="G73" s="107"/>
      <c r="H73" s="106"/>
      <c r="I73" s="107"/>
    </row>
    <row r="74" spans="2:10" s="103" customFormat="1" ht="18" customHeight="1">
      <c r="B74" s="93">
        <v>28</v>
      </c>
      <c r="C74" s="99" t="s">
        <v>97</v>
      </c>
      <c r="D74" s="100">
        <v>86316</v>
      </c>
      <c r="E74" s="101">
        <v>1209.6168674405671</v>
      </c>
      <c r="F74" s="100">
        <v>824059</v>
      </c>
      <c r="G74" s="101">
        <v>1588.3109012340137</v>
      </c>
      <c r="H74" s="100">
        <v>272640</v>
      </c>
      <c r="I74" s="101">
        <v>972.36690830399061</v>
      </c>
      <c r="J74" s="102"/>
    </row>
    <row r="75" spans="2:10" s="103" customFormat="1" ht="18" hidden="1" customHeight="1">
      <c r="B75" s="93"/>
      <c r="C75" s="99"/>
      <c r="D75" s="100"/>
      <c r="E75" s="101"/>
      <c r="F75" s="100"/>
      <c r="G75" s="101"/>
      <c r="H75" s="100"/>
      <c r="I75" s="101"/>
      <c r="J75" s="102"/>
    </row>
    <row r="76" spans="2:10" s="103" customFormat="1" ht="18" customHeight="1">
      <c r="B76" s="93">
        <v>30</v>
      </c>
      <c r="C76" s="99" t="s">
        <v>98</v>
      </c>
      <c r="D76" s="100">
        <v>29600</v>
      </c>
      <c r="E76" s="101">
        <v>1011.7943175675678</v>
      </c>
      <c r="F76" s="100">
        <v>151540</v>
      </c>
      <c r="G76" s="101">
        <v>1228.116899432493</v>
      </c>
      <c r="H76" s="100">
        <v>61917</v>
      </c>
      <c r="I76" s="101">
        <v>779.10042443916848</v>
      </c>
      <c r="J76" s="102"/>
    </row>
    <row r="77" spans="2:10" s="103" customFormat="1" ht="18" hidden="1" customHeight="1">
      <c r="B77" s="93"/>
      <c r="C77" s="99"/>
      <c r="D77" s="100"/>
      <c r="E77" s="101"/>
      <c r="F77" s="100"/>
      <c r="G77" s="101"/>
      <c r="H77" s="100"/>
      <c r="I77" s="101"/>
      <c r="J77" s="102"/>
    </row>
    <row r="78" spans="2:10" s="103" customFormat="1" ht="18" customHeight="1">
      <c r="B78" s="93">
        <v>31</v>
      </c>
      <c r="C78" s="99" t="s">
        <v>99</v>
      </c>
      <c r="D78" s="100">
        <v>10253</v>
      </c>
      <c r="E78" s="101">
        <v>1325.3972534867844</v>
      </c>
      <c r="F78" s="100">
        <v>97657</v>
      </c>
      <c r="G78" s="101">
        <v>1543.6035275505085</v>
      </c>
      <c r="H78" s="100">
        <v>29812</v>
      </c>
      <c r="I78" s="101">
        <v>938.6568626727493</v>
      </c>
      <c r="J78" s="102"/>
    </row>
    <row r="79" spans="2:10" s="103" customFormat="1" ht="18" hidden="1" customHeight="1">
      <c r="B79" s="93"/>
      <c r="C79" s="99"/>
      <c r="D79" s="100"/>
      <c r="E79" s="101"/>
      <c r="F79" s="100"/>
      <c r="G79" s="101"/>
      <c r="H79" s="100"/>
      <c r="I79" s="101"/>
      <c r="J79" s="102"/>
    </row>
    <row r="80" spans="2:10" s="103" customFormat="1" ht="18" customHeight="1">
      <c r="B80" s="93"/>
      <c r="C80" s="99" t="s">
        <v>100</v>
      </c>
      <c r="D80" s="100">
        <v>39813</v>
      </c>
      <c r="E80" s="101">
        <v>1435.5775387436267</v>
      </c>
      <c r="F80" s="100">
        <v>379862</v>
      </c>
      <c r="G80" s="101">
        <v>1680.2484154772003</v>
      </c>
      <c r="H80" s="100">
        <v>134431</v>
      </c>
      <c r="I80" s="101">
        <v>1033.7452316058054</v>
      </c>
      <c r="J80" s="102"/>
    </row>
    <row r="81" spans="1:10" s="108" customFormat="1" ht="18" customHeight="1">
      <c r="B81" s="93">
        <v>1</v>
      </c>
      <c r="C81" s="105" t="s">
        <v>220</v>
      </c>
      <c r="D81" s="106">
        <v>6272</v>
      </c>
      <c r="E81" s="107">
        <v>1421.2289891581634</v>
      </c>
      <c r="F81" s="106">
        <v>55546</v>
      </c>
      <c r="G81" s="107">
        <v>1696.4836578691536</v>
      </c>
      <c r="H81" s="106">
        <v>17193</v>
      </c>
      <c r="I81" s="107">
        <v>1022.8592182865119</v>
      </c>
    </row>
    <row r="82" spans="1:10" s="108" customFormat="1" ht="18" customHeight="1">
      <c r="B82" s="93">
        <v>20</v>
      </c>
      <c r="C82" s="105" t="s">
        <v>222</v>
      </c>
      <c r="D82" s="106">
        <v>12309</v>
      </c>
      <c r="E82" s="107">
        <v>1468.6014550329025</v>
      </c>
      <c r="F82" s="106">
        <v>132231</v>
      </c>
      <c r="G82" s="107">
        <v>1625.5433707678228</v>
      </c>
      <c r="H82" s="106">
        <v>43598</v>
      </c>
      <c r="I82" s="107">
        <v>1008.1411826230561</v>
      </c>
    </row>
    <row r="83" spans="1:10" s="108" customFormat="1" ht="18" customHeight="1">
      <c r="B83" s="93">
        <v>48</v>
      </c>
      <c r="C83" s="105" t="s">
        <v>221</v>
      </c>
      <c r="D83" s="106">
        <v>21232</v>
      </c>
      <c r="E83" s="107">
        <v>1420.6709221929164</v>
      </c>
      <c r="F83" s="106">
        <v>192085</v>
      </c>
      <c r="G83" s="107">
        <v>1713.2124678137284</v>
      </c>
      <c r="H83" s="106">
        <v>73640</v>
      </c>
      <c r="I83" s="107">
        <v>1051.4455107278652</v>
      </c>
    </row>
    <row r="84" spans="1:10" s="108" customFormat="1" ht="18" hidden="1" customHeight="1">
      <c r="B84" s="93"/>
      <c r="C84" s="105"/>
      <c r="D84" s="106"/>
      <c r="E84" s="107"/>
      <c r="F84" s="106"/>
      <c r="G84" s="107"/>
      <c r="H84" s="106"/>
      <c r="I84" s="107"/>
    </row>
    <row r="85" spans="1:10" s="103" customFormat="1" ht="18" customHeight="1">
      <c r="B85" s="93">
        <v>26</v>
      </c>
      <c r="C85" s="99" t="s">
        <v>101</v>
      </c>
      <c r="D85" s="100">
        <v>4546</v>
      </c>
      <c r="E85" s="101">
        <v>1152.4982336119665</v>
      </c>
      <c r="F85" s="100">
        <v>49638</v>
      </c>
      <c r="G85" s="101">
        <v>1318.8226987388691</v>
      </c>
      <c r="H85" s="100">
        <v>15989</v>
      </c>
      <c r="I85" s="101">
        <v>837.98470573519273</v>
      </c>
      <c r="J85" s="102"/>
    </row>
    <row r="86" spans="1:10" s="103" customFormat="1" ht="18" hidden="1" customHeight="1">
      <c r="B86" s="93"/>
      <c r="C86" s="99"/>
      <c r="D86" s="100"/>
      <c r="E86" s="101"/>
      <c r="F86" s="100"/>
      <c r="G86" s="101"/>
      <c r="H86" s="100"/>
      <c r="I86" s="101"/>
      <c r="J86" s="102"/>
    </row>
    <row r="87" spans="1:10" s="103" customFormat="1" ht="18" customHeight="1">
      <c r="B87" s="93">
        <v>51</v>
      </c>
      <c r="C87" s="105" t="s">
        <v>102</v>
      </c>
      <c r="D87" s="106">
        <v>966</v>
      </c>
      <c r="E87" s="107">
        <v>1291.6710766045551</v>
      </c>
      <c r="F87" s="106">
        <v>4529</v>
      </c>
      <c r="G87" s="107">
        <v>1497.5487061161405</v>
      </c>
      <c r="H87" s="106">
        <v>2665</v>
      </c>
      <c r="I87" s="107">
        <v>911.55897936210124</v>
      </c>
    </row>
    <row r="88" spans="1:10" s="103" customFormat="1" ht="18" customHeight="1">
      <c r="B88" s="93">
        <v>52</v>
      </c>
      <c r="C88" s="105" t="s">
        <v>103</v>
      </c>
      <c r="D88" s="109">
        <v>1274</v>
      </c>
      <c r="E88" s="110">
        <v>1230.6080926216641</v>
      </c>
      <c r="F88" s="109">
        <v>4130</v>
      </c>
      <c r="G88" s="110">
        <v>1449.0542372881355</v>
      </c>
      <c r="H88" s="109">
        <v>2247</v>
      </c>
      <c r="I88" s="110">
        <v>843.75802403204273</v>
      </c>
    </row>
    <row r="89" spans="1:10" s="103" customFormat="1" ht="18" hidden="1" customHeight="1">
      <c r="B89" s="93"/>
      <c r="C89" s="105"/>
      <c r="D89" s="111"/>
      <c r="E89" s="112"/>
      <c r="F89" s="111"/>
      <c r="G89" s="112"/>
      <c r="H89" s="111"/>
      <c r="I89" s="112"/>
    </row>
    <row r="90" spans="1:10" s="103" customFormat="1" ht="18" customHeight="1">
      <c r="A90" s="320"/>
      <c r="B90" s="330"/>
      <c r="C90" s="327" t="s">
        <v>45</v>
      </c>
      <c r="D90" s="328">
        <v>945332</v>
      </c>
      <c r="E90" s="329">
        <v>1120.1340672060151</v>
      </c>
      <c r="F90" s="328">
        <v>6338043</v>
      </c>
      <c r="G90" s="329">
        <v>1372.0332883699282</v>
      </c>
      <c r="H90" s="328">
        <v>2350099</v>
      </c>
      <c r="I90" s="329">
        <v>849.68687999952215</v>
      </c>
      <c r="J90" s="320"/>
    </row>
    <row r="91" spans="1:10" ht="18" customHeight="1">
      <c r="A91" s="256"/>
      <c r="B91" s="257"/>
      <c r="C91" s="256"/>
      <c r="D91" s="256"/>
      <c r="E91" s="256"/>
      <c r="F91" s="256"/>
      <c r="G91" s="256"/>
      <c r="H91" s="256"/>
      <c r="I91" s="256"/>
      <c r="J91" s="256"/>
    </row>
    <row r="92" spans="1:10" ht="18" customHeight="1">
      <c r="A92" s="256"/>
      <c r="B92" s="322"/>
      <c r="C92" s="256"/>
      <c r="D92" s="265"/>
      <c r="E92" s="323"/>
      <c r="F92" s="265"/>
      <c r="G92" s="323"/>
      <c r="H92" s="265"/>
      <c r="I92" s="323"/>
      <c r="J92" s="256"/>
    </row>
    <row r="93" spans="1:10" ht="18" customHeight="1">
      <c r="B93" s="113"/>
      <c r="D93" s="114"/>
      <c r="E93" s="115"/>
      <c r="F93" s="114"/>
      <c r="G93" s="115"/>
      <c r="H93" s="114"/>
      <c r="I93" s="115"/>
    </row>
    <row r="94" spans="1:10" ht="18" customHeight="1">
      <c r="B94" s="113"/>
      <c r="C94" s="116"/>
      <c r="D94" s="114"/>
      <c r="E94" s="115"/>
      <c r="F94" s="114"/>
      <c r="G94" s="115"/>
      <c r="H94" s="114"/>
      <c r="I94" s="115"/>
    </row>
    <row r="95" spans="1:10" ht="18" customHeight="1">
      <c r="B95" s="113"/>
      <c r="E95" s="115"/>
    </row>
    <row r="96" spans="1:10" ht="18" customHeight="1">
      <c r="B96" s="113"/>
      <c r="E96" s="115"/>
    </row>
    <row r="97" spans="2:5" ht="18" customHeight="1">
      <c r="B97" s="113"/>
      <c r="E97" s="115"/>
    </row>
    <row r="98" spans="2:5" ht="18" customHeight="1">
      <c r="B98" s="113"/>
      <c r="E98" s="115"/>
    </row>
    <row r="99" spans="2:5" ht="18" customHeight="1">
      <c r="B99" s="113"/>
      <c r="E99" s="115"/>
    </row>
    <row r="100" spans="2:5" ht="18" customHeight="1">
      <c r="B100" s="113"/>
      <c r="E100" s="115"/>
    </row>
    <row r="101" spans="2:5" ht="18" customHeight="1">
      <c r="B101" s="113"/>
    </row>
    <row r="102" spans="2:5" ht="18" customHeight="1">
      <c r="B102" s="113"/>
    </row>
    <row r="103" spans="2:5" ht="18" customHeight="1">
      <c r="B103" s="113"/>
    </row>
    <row r="104" spans="2:5" ht="18" customHeight="1">
      <c r="B104" s="113"/>
    </row>
    <row r="105" spans="2:5" ht="18" customHeight="1">
      <c r="B105" s="113"/>
    </row>
    <row r="106" spans="2:5" ht="18" customHeight="1">
      <c r="B106" s="113"/>
    </row>
    <row r="107" spans="2:5" ht="18" customHeight="1">
      <c r="B107" s="113"/>
    </row>
    <row r="108" spans="2:5" ht="18" customHeight="1"/>
    <row r="109" spans="2:5" ht="18" customHeight="1"/>
    <row r="110" spans="2:5" ht="18" customHeight="1"/>
    <row r="111" spans="2:5" ht="18" customHeight="1"/>
    <row r="112" spans="2:5" ht="18" customHeight="1"/>
    <row r="113" ht="18" customHeight="1"/>
    <row r="114" ht="18" customHeight="1"/>
    <row r="116" ht="12.95" customHeight="1"/>
    <row r="129" ht="15.75" customHeight="1"/>
  </sheetData>
  <mergeCells count="2">
    <mergeCell ref="B7:B8"/>
    <mergeCell ref="C7:C8"/>
  </mergeCells>
  <hyperlinks>
    <hyperlink ref="K5" location="Indice!A1" display="Volver al índice" xr:uid="{00000000-0004-0000-09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IX127"/>
  <sheetViews>
    <sheetView showGridLines="0" showRowColHeaders="0" showOutlineSymbols="0" topLeftCell="B1" zoomScaleNormal="100" workbookViewId="0">
      <pane ySplit="9" topLeftCell="A35" activePane="bottomLeft" state="frozen"/>
      <selection activeCell="Q29" sqref="Q29"/>
      <selection pane="bottomLeft" activeCell="E57" sqref="E57"/>
    </sheetView>
  </sheetViews>
  <sheetFormatPr baseColWidth="10" defaultColWidth="11.42578125" defaultRowHeight="15.75"/>
  <cols>
    <col min="1" max="1" width="2.7109375" style="94" customWidth="1"/>
    <col min="2" max="2" width="8" style="93" customWidth="1"/>
    <col min="3" max="3" width="24.7109375" style="94" customWidth="1"/>
    <col min="4" max="9" width="18.7109375" style="94" customWidth="1"/>
    <col min="10" max="11" width="11.42578125" style="94" customWidth="1"/>
    <col min="12" max="12" width="14.42578125" style="94" customWidth="1"/>
    <col min="13" max="16384" width="11.42578125" style="94"/>
  </cols>
  <sheetData>
    <row r="1" spans="1:234" s="1" customFormat="1">
      <c r="B1" s="6"/>
    </row>
    <row r="2" spans="1:234" s="1" customFormat="1">
      <c r="B2" s="6"/>
    </row>
    <row r="3" spans="1:234" s="2" customFormat="1" ht="18.75">
      <c r="B3" s="6"/>
      <c r="C3" s="88" t="s">
        <v>46</v>
      </c>
      <c r="D3" s="117"/>
      <c r="E3" s="118"/>
      <c r="F3" s="117"/>
      <c r="G3" s="117"/>
      <c r="H3" s="117"/>
      <c r="I3" s="117"/>
      <c r="J3" s="2" t="s">
        <v>104</v>
      </c>
    </row>
    <row r="4" spans="1:234" s="2" customFormat="1" ht="15.75" customHeight="1">
      <c r="B4" s="6"/>
      <c r="C4" s="119"/>
      <c r="D4" s="117"/>
      <c r="E4" s="118"/>
      <c r="F4" s="117"/>
      <c r="G4" s="117"/>
      <c r="H4" s="117"/>
      <c r="I4" s="117"/>
    </row>
    <row r="5" spans="1:234" s="2" customFormat="1" ht="18.75" customHeight="1">
      <c r="B5" s="6"/>
      <c r="C5" s="92" t="str">
        <f>'Número pensiones (IP-J-V)'!$C$5</f>
        <v>1 de  Marzo de 2023</v>
      </c>
      <c r="D5" s="117"/>
      <c r="E5" s="118"/>
      <c r="F5" s="117"/>
      <c r="G5" s="117"/>
      <c r="H5" s="117"/>
      <c r="I5" s="117"/>
      <c r="J5" s="2" t="s">
        <v>104</v>
      </c>
      <c r="K5" s="7" t="s">
        <v>171</v>
      </c>
    </row>
    <row r="6" spans="1:234" ht="9" customHeight="1">
      <c r="A6" s="256"/>
      <c r="B6" s="257"/>
      <c r="C6" s="258"/>
      <c r="D6" s="259"/>
      <c r="E6" s="260"/>
      <c r="F6" s="259"/>
      <c r="G6" s="259"/>
      <c r="H6" s="259"/>
      <c r="I6" s="259"/>
    </row>
    <row r="7" spans="1:234" ht="18.75" customHeight="1">
      <c r="A7" s="256"/>
      <c r="B7" s="458" t="s">
        <v>160</v>
      </c>
      <c r="C7" s="460" t="s">
        <v>47</v>
      </c>
      <c r="D7" s="317" t="s">
        <v>105</v>
      </c>
      <c r="E7" s="318"/>
      <c r="F7" s="317" t="s">
        <v>106</v>
      </c>
      <c r="G7" s="317"/>
      <c r="H7" s="317" t="s">
        <v>45</v>
      </c>
      <c r="I7" s="317"/>
      <c r="M7" s="120"/>
    </row>
    <row r="8" spans="1:234" ht="24" customHeight="1">
      <c r="A8" s="256"/>
      <c r="B8" s="459"/>
      <c r="C8" s="461"/>
      <c r="D8" s="262" t="s">
        <v>7</v>
      </c>
      <c r="E8" s="319" t="s">
        <v>51</v>
      </c>
      <c r="F8" s="262" t="s">
        <v>7</v>
      </c>
      <c r="G8" s="319" t="s">
        <v>51</v>
      </c>
      <c r="H8" s="262" t="s">
        <v>7</v>
      </c>
      <c r="I8" s="319" t="s">
        <v>51</v>
      </c>
    </row>
    <row r="9" spans="1:234" ht="24" hidden="1" customHeight="1">
      <c r="B9" s="95"/>
      <c r="C9" s="96"/>
      <c r="D9" s="97"/>
      <c r="E9" s="98"/>
      <c r="F9" s="97"/>
      <c r="G9" s="98"/>
      <c r="H9" s="97"/>
      <c r="I9" s="98"/>
    </row>
    <row r="10" spans="1:234" s="104" customFormat="1" ht="18" customHeight="1">
      <c r="A10" s="103"/>
      <c r="B10" s="93"/>
      <c r="C10" s="99" t="s">
        <v>52</v>
      </c>
      <c r="D10" s="100">
        <v>69633</v>
      </c>
      <c r="E10" s="101">
        <v>450.74695087099479</v>
      </c>
      <c r="F10" s="100">
        <v>11705</v>
      </c>
      <c r="G10" s="101">
        <v>665.84932934643382</v>
      </c>
      <c r="H10" s="100">
        <v>1628756</v>
      </c>
      <c r="I10" s="101">
        <v>1065.609960589554</v>
      </c>
      <c r="J10" s="102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3"/>
      <c r="BV10" s="103"/>
      <c r="BW10" s="103"/>
      <c r="BX10" s="103"/>
      <c r="BY10" s="103"/>
      <c r="BZ10" s="103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3"/>
      <c r="DU10" s="103"/>
      <c r="DV10" s="103"/>
      <c r="DW10" s="103"/>
      <c r="DX10" s="103"/>
      <c r="DY10" s="103"/>
      <c r="DZ10" s="103"/>
      <c r="EA10" s="103"/>
      <c r="EB10" s="103"/>
      <c r="EC10" s="103"/>
      <c r="ED10" s="103"/>
      <c r="EE10" s="103"/>
      <c r="EF10" s="103"/>
      <c r="EG10" s="103"/>
      <c r="EH10" s="103"/>
      <c r="EI10" s="103"/>
      <c r="EJ10" s="103"/>
      <c r="EK10" s="103"/>
      <c r="EL10" s="103"/>
      <c r="EM10" s="103"/>
      <c r="EN10" s="103"/>
      <c r="EO10" s="103"/>
      <c r="EP10" s="103"/>
      <c r="EQ10" s="103"/>
      <c r="ER10" s="103"/>
      <c r="ES10" s="103"/>
      <c r="ET10" s="103"/>
      <c r="EU10" s="103"/>
      <c r="EV10" s="103"/>
      <c r="EW10" s="103"/>
      <c r="EX10" s="103"/>
      <c r="EY10" s="103"/>
      <c r="EZ10" s="103"/>
      <c r="FA10" s="103"/>
      <c r="FB10" s="103"/>
      <c r="FC10" s="103"/>
      <c r="FD10" s="103"/>
      <c r="FE10" s="103"/>
      <c r="FF10" s="103"/>
      <c r="FG10" s="103"/>
      <c r="FH10" s="103"/>
      <c r="FI10" s="103"/>
      <c r="FJ10" s="103"/>
      <c r="FK10" s="103"/>
      <c r="FL10" s="103"/>
      <c r="FM10" s="103"/>
      <c r="FN10" s="103"/>
      <c r="FO10" s="103"/>
      <c r="FP10" s="103"/>
      <c r="FQ10" s="103"/>
      <c r="FR10" s="103"/>
      <c r="FS10" s="103"/>
      <c r="FT10" s="103"/>
      <c r="FU10" s="103"/>
      <c r="FV10" s="103"/>
      <c r="FW10" s="103"/>
      <c r="FX10" s="103"/>
      <c r="FY10" s="103"/>
      <c r="FZ10" s="103"/>
      <c r="GA10" s="103"/>
      <c r="GB10" s="103"/>
      <c r="GC10" s="103"/>
      <c r="GD10" s="103"/>
      <c r="GE10" s="103"/>
      <c r="GF10" s="103"/>
      <c r="GG10" s="103"/>
      <c r="GH10" s="103"/>
      <c r="GI10" s="103"/>
      <c r="GJ10" s="103"/>
      <c r="GK10" s="103"/>
      <c r="GL10" s="103"/>
      <c r="GM10" s="103"/>
      <c r="GN10" s="103"/>
      <c r="GO10" s="103"/>
      <c r="GP10" s="103"/>
      <c r="GQ10" s="103"/>
      <c r="GR10" s="103"/>
      <c r="GS10" s="103"/>
      <c r="GT10" s="103"/>
      <c r="GU10" s="103"/>
      <c r="GV10" s="103"/>
      <c r="GW10" s="103"/>
      <c r="GX10" s="103"/>
      <c r="GY10" s="103"/>
      <c r="GZ10" s="103"/>
      <c r="HA10" s="103"/>
      <c r="HB10" s="103"/>
      <c r="HC10" s="103"/>
      <c r="HD10" s="103"/>
      <c r="HE10" s="103"/>
      <c r="HF10" s="103"/>
      <c r="HG10" s="103"/>
      <c r="HH10" s="103"/>
      <c r="HI10" s="103"/>
      <c r="HJ10" s="103"/>
      <c r="HK10" s="103"/>
      <c r="HL10" s="103"/>
      <c r="HM10" s="103"/>
      <c r="HN10" s="103"/>
      <c r="HO10" s="103"/>
      <c r="HP10" s="103"/>
      <c r="HQ10" s="103"/>
      <c r="HR10" s="103"/>
      <c r="HS10" s="103"/>
      <c r="HT10" s="103"/>
      <c r="HU10" s="103"/>
      <c r="HV10" s="103"/>
      <c r="HW10" s="103"/>
      <c r="HX10" s="103"/>
      <c r="HY10" s="103"/>
      <c r="HZ10" s="103"/>
    </row>
    <row r="11" spans="1:234" s="108" customFormat="1" ht="18" customHeight="1">
      <c r="B11" s="93">
        <v>4</v>
      </c>
      <c r="C11" s="105" t="s">
        <v>53</v>
      </c>
      <c r="D11" s="106">
        <v>5364</v>
      </c>
      <c r="E11" s="107">
        <v>403.43014354958984</v>
      </c>
      <c r="F11" s="106">
        <v>491</v>
      </c>
      <c r="G11" s="107">
        <v>646.18623217922607</v>
      </c>
      <c r="H11" s="106">
        <v>111731</v>
      </c>
      <c r="I11" s="107">
        <v>969.93929849370329</v>
      </c>
    </row>
    <row r="12" spans="1:234" s="108" customFormat="1" ht="18" customHeight="1">
      <c r="B12" s="93">
        <v>11</v>
      </c>
      <c r="C12" s="105" t="s">
        <v>54</v>
      </c>
      <c r="D12" s="106">
        <v>10483</v>
      </c>
      <c r="E12" s="107">
        <v>483.73494324143854</v>
      </c>
      <c r="F12" s="106">
        <v>2645</v>
      </c>
      <c r="G12" s="107">
        <v>687.55881663516072</v>
      </c>
      <c r="H12" s="106">
        <v>227589</v>
      </c>
      <c r="I12" s="107">
        <v>1180.355493762879</v>
      </c>
    </row>
    <row r="13" spans="1:234" s="108" customFormat="1" ht="18" customHeight="1">
      <c r="B13" s="93">
        <v>14</v>
      </c>
      <c r="C13" s="105" t="s">
        <v>55</v>
      </c>
      <c r="D13" s="106">
        <v>6931</v>
      </c>
      <c r="E13" s="107">
        <v>449.73537296205456</v>
      </c>
      <c r="F13" s="106">
        <v>1323</v>
      </c>
      <c r="G13" s="107">
        <v>650.98427815570665</v>
      </c>
      <c r="H13" s="106">
        <v>175836</v>
      </c>
      <c r="I13" s="107">
        <v>992.03855336791025</v>
      </c>
    </row>
    <row r="14" spans="1:234" s="108" customFormat="1" ht="18" customHeight="1">
      <c r="B14" s="93">
        <v>18</v>
      </c>
      <c r="C14" s="105" t="s">
        <v>56</v>
      </c>
      <c r="D14" s="106">
        <v>7934</v>
      </c>
      <c r="E14" s="107">
        <v>433.51771867910259</v>
      </c>
      <c r="F14" s="106">
        <v>1472</v>
      </c>
      <c r="G14" s="107">
        <v>648.98936141304353</v>
      </c>
      <c r="H14" s="106">
        <v>194145</v>
      </c>
      <c r="I14" s="107">
        <v>1012.8902523371702</v>
      </c>
    </row>
    <row r="15" spans="1:234" s="108" customFormat="1" ht="18" customHeight="1">
      <c r="B15" s="93">
        <v>21</v>
      </c>
      <c r="C15" s="105" t="s">
        <v>57</v>
      </c>
      <c r="D15" s="106">
        <v>4355</v>
      </c>
      <c r="E15" s="107">
        <v>455.20857405281282</v>
      </c>
      <c r="F15" s="106">
        <v>758</v>
      </c>
      <c r="G15" s="107">
        <v>691.2849868073879</v>
      </c>
      <c r="H15" s="106">
        <v>101549</v>
      </c>
      <c r="I15" s="107">
        <v>1080.7775512314258</v>
      </c>
    </row>
    <row r="16" spans="1:234" s="108" customFormat="1" ht="18" customHeight="1">
      <c r="B16" s="93">
        <v>23</v>
      </c>
      <c r="C16" s="105" t="s">
        <v>58</v>
      </c>
      <c r="D16" s="106">
        <v>5611</v>
      </c>
      <c r="E16" s="107">
        <v>437.06362145785067</v>
      </c>
      <c r="F16" s="106">
        <v>811</v>
      </c>
      <c r="G16" s="107">
        <v>597.11916152897652</v>
      </c>
      <c r="H16" s="106">
        <v>145736</v>
      </c>
      <c r="I16" s="107">
        <v>980.80945861008945</v>
      </c>
    </row>
    <row r="17" spans="1:234" s="108" customFormat="1" ht="18" customHeight="1">
      <c r="B17" s="93">
        <v>29</v>
      </c>
      <c r="C17" s="105" t="s">
        <v>59</v>
      </c>
      <c r="D17" s="106">
        <v>12793</v>
      </c>
      <c r="E17" s="107">
        <v>439.5336887360275</v>
      </c>
      <c r="F17" s="106">
        <v>1630</v>
      </c>
      <c r="G17" s="107">
        <v>659.19857668711666</v>
      </c>
      <c r="H17" s="106">
        <v>280467</v>
      </c>
      <c r="I17" s="107">
        <v>1082.8749110947094</v>
      </c>
    </row>
    <row r="18" spans="1:234" s="108" customFormat="1" ht="18" customHeight="1">
      <c r="B18" s="93">
        <v>41</v>
      </c>
      <c r="C18" s="105" t="s">
        <v>60</v>
      </c>
      <c r="D18" s="106">
        <v>16162</v>
      </c>
      <c r="E18" s="107">
        <v>466.37003341170652</v>
      </c>
      <c r="F18" s="106">
        <v>2575</v>
      </c>
      <c r="G18" s="107">
        <v>682.94369320388353</v>
      </c>
      <c r="H18" s="106">
        <v>391703</v>
      </c>
      <c r="I18" s="107">
        <v>1100.6423977605477</v>
      </c>
    </row>
    <row r="19" spans="1:234" s="108" customFormat="1" ht="18" hidden="1" customHeight="1">
      <c r="B19" s="93"/>
      <c r="C19" s="105"/>
      <c r="D19" s="106"/>
      <c r="E19" s="107"/>
      <c r="F19" s="106"/>
      <c r="G19" s="107"/>
      <c r="H19" s="106"/>
      <c r="I19" s="107"/>
    </row>
    <row r="20" spans="1:234" s="104" customFormat="1" ht="18" customHeight="1">
      <c r="A20" s="103"/>
      <c r="B20" s="93"/>
      <c r="C20" s="99" t="s">
        <v>61</v>
      </c>
      <c r="D20" s="100">
        <v>9445</v>
      </c>
      <c r="E20" s="101">
        <v>492.79207093700381</v>
      </c>
      <c r="F20" s="100">
        <v>839</v>
      </c>
      <c r="G20" s="101">
        <v>744.69357568533985</v>
      </c>
      <c r="H20" s="100">
        <v>308883</v>
      </c>
      <c r="I20" s="101">
        <v>1262.5831894600876</v>
      </c>
      <c r="J20" s="102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  <c r="BE20" s="103"/>
      <c r="BF20" s="103"/>
      <c r="BG20" s="103"/>
      <c r="BH20" s="103"/>
      <c r="BI20" s="103"/>
      <c r="BJ20" s="103"/>
      <c r="BK20" s="103"/>
      <c r="BL20" s="103"/>
      <c r="BM20" s="103"/>
      <c r="BN20" s="103"/>
      <c r="BO20" s="103"/>
      <c r="BP20" s="103"/>
      <c r="BQ20" s="103"/>
      <c r="BR20" s="103"/>
      <c r="BS20" s="103"/>
      <c r="BT20" s="103"/>
      <c r="BU20" s="103"/>
      <c r="BV20" s="103"/>
      <c r="BW20" s="103"/>
      <c r="BX20" s="103"/>
      <c r="BY20" s="103"/>
      <c r="BZ20" s="103"/>
      <c r="CA20" s="103"/>
      <c r="CB20" s="103"/>
      <c r="CC20" s="103"/>
      <c r="CD20" s="103"/>
      <c r="CE20" s="103"/>
      <c r="CF20" s="103"/>
      <c r="CG20" s="103"/>
      <c r="CH20" s="103"/>
      <c r="CI20" s="103"/>
      <c r="CJ20" s="103"/>
      <c r="CK20" s="103"/>
      <c r="CL20" s="103"/>
      <c r="CM20" s="103"/>
      <c r="CN20" s="103"/>
      <c r="CO20" s="103"/>
      <c r="CP20" s="103"/>
      <c r="CQ20" s="103"/>
      <c r="CR20" s="103"/>
      <c r="CS20" s="103"/>
      <c r="CT20" s="103"/>
      <c r="CU20" s="103"/>
      <c r="CV20" s="103"/>
      <c r="CW20" s="103"/>
      <c r="CX20" s="103"/>
      <c r="CY20" s="103"/>
      <c r="CZ20" s="103"/>
      <c r="DA20" s="103"/>
      <c r="DB20" s="103"/>
      <c r="DC20" s="103"/>
      <c r="DD20" s="103"/>
      <c r="DE20" s="103"/>
      <c r="DF20" s="103"/>
      <c r="DG20" s="103"/>
      <c r="DH20" s="103"/>
      <c r="DI20" s="103"/>
      <c r="DJ20" s="103"/>
      <c r="DK20" s="103"/>
      <c r="DL20" s="103"/>
      <c r="DM20" s="103"/>
      <c r="DN20" s="103"/>
      <c r="DO20" s="103"/>
      <c r="DP20" s="103"/>
      <c r="DQ20" s="103"/>
      <c r="DR20" s="103"/>
      <c r="DS20" s="103"/>
      <c r="DT20" s="103"/>
      <c r="DU20" s="103"/>
      <c r="DV20" s="103"/>
      <c r="DW20" s="103"/>
      <c r="DX20" s="103"/>
      <c r="DY20" s="103"/>
      <c r="DZ20" s="103"/>
      <c r="EA20" s="103"/>
      <c r="EB20" s="103"/>
      <c r="EC20" s="103"/>
      <c r="ED20" s="103"/>
      <c r="EE20" s="103"/>
      <c r="EF20" s="103"/>
      <c r="EG20" s="103"/>
      <c r="EH20" s="103"/>
      <c r="EI20" s="103"/>
      <c r="EJ20" s="103"/>
      <c r="EK20" s="103"/>
      <c r="EL20" s="103"/>
      <c r="EM20" s="103"/>
      <c r="EN20" s="103"/>
      <c r="EO20" s="103"/>
      <c r="EP20" s="103"/>
      <c r="EQ20" s="103"/>
      <c r="ER20" s="103"/>
      <c r="ES20" s="103"/>
      <c r="ET20" s="103"/>
      <c r="EU20" s="103"/>
      <c r="EV20" s="103"/>
      <c r="EW20" s="103"/>
      <c r="EX20" s="103"/>
      <c r="EY20" s="103"/>
      <c r="EZ20" s="103"/>
      <c r="FA20" s="103"/>
      <c r="FB20" s="103"/>
      <c r="FC20" s="103"/>
      <c r="FD20" s="103"/>
      <c r="FE20" s="103"/>
      <c r="FF20" s="103"/>
      <c r="FG20" s="103"/>
      <c r="FH20" s="103"/>
      <c r="FI20" s="103"/>
      <c r="FJ20" s="103"/>
      <c r="FK20" s="103"/>
      <c r="FL20" s="103"/>
      <c r="FM20" s="103"/>
      <c r="FN20" s="103"/>
      <c r="FO20" s="103"/>
      <c r="FP20" s="103"/>
      <c r="FQ20" s="103"/>
      <c r="FR20" s="103"/>
      <c r="FS20" s="103"/>
      <c r="FT20" s="103"/>
      <c r="FU20" s="103"/>
      <c r="FV20" s="103"/>
      <c r="FW20" s="103"/>
      <c r="FX20" s="103"/>
      <c r="FY20" s="103"/>
      <c r="FZ20" s="103"/>
      <c r="GA20" s="103"/>
      <c r="GB20" s="103"/>
      <c r="GC20" s="103"/>
      <c r="GD20" s="103"/>
      <c r="GE20" s="103"/>
      <c r="GF20" s="103"/>
      <c r="GG20" s="103"/>
      <c r="GH20" s="103"/>
      <c r="GI20" s="103"/>
      <c r="GJ20" s="103"/>
      <c r="GK20" s="103"/>
      <c r="GL20" s="103"/>
      <c r="GM20" s="103"/>
      <c r="GN20" s="103"/>
      <c r="GO20" s="103"/>
      <c r="GP20" s="103"/>
      <c r="GQ20" s="103"/>
      <c r="GR20" s="103"/>
      <c r="GS20" s="103"/>
      <c r="GT20" s="103"/>
      <c r="GU20" s="103"/>
      <c r="GV20" s="103"/>
      <c r="GW20" s="103"/>
      <c r="GX20" s="103"/>
      <c r="GY20" s="103"/>
      <c r="GZ20" s="103"/>
      <c r="HA20" s="103"/>
      <c r="HB20" s="103"/>
      <c r="HC20" s="103"/>
      <c r="HD20" s="103"/>
      <c r="HE20" s="103"/>
      <c r="HF20" s="103"/>
      <c r="HG20" s="103"/>
      <c r="HH20" s="103"/>
      <c r="HI20" s="103"/>
      <c r="HJ20" s="103"/>
      <c r="HK20" s="103"/>
      <c r="HL20" s="103"/>
      <c r="HM20" s="103"/>
      <c r="HN20" s="103"/>
      <c r="HO20" s="103"/>
      <c r="HP20" s="103"/>
      <c r="HQ20" s="103"/>
      <c r="HR20" s="103"/>
      <c r="HS20" s="103"/>
      <c r="HT20" s="103"/>
      <c r="HU20" s="103"/>
      <c r="HV20" s="103"/>
      <c r="HW20" s="103"/>
      <c r="HX20" s="103"/>
      <c r="HY20" s="103"/>
      <c r="HZ20" s="103"/>
    </row>
    <row r="21" spans="1:234" s="108" customFormat="1" ht="18" customHeight="1">
      <c r="B21" s="93">
        <v>22</v>
      </c>
      <c r="C21" s="105" t="s">
        <v>62</v>
      </c>
      <c r="D21" s="106">
        <v>1657</v>
      </c>
      <c r="E21" s="107">
        <v>467.5832226916113</v>
      </c>
      <c r="F21" s="106">
        <v>88</v>
      </c>
      <c r="G21" s="107">
        <v>678.77193181818177</v>
      </c>
      <c r="H21" s="106">
        <v>54033</v>
      </c>
      <c r="I21" s="107">
        <v>1143.2525567708626</v>
      </c>
    </row>
    <row r="22" spans="1:234" s="108" customFormat="1" ht="18" customHeight="1">
      <c r="B22" s="93">
        <v>40</v>
      </c>
      <c r="C22" s="105" t="s">
        <v>63</v>
      </c>
      <c r="D22" s="106">
        <v>1042</v>
      </c>
      <c r="E22" s="107">
        <v>478.88415547024948</v>
      </c>
      <c r="F22" s="106">
        <v>104</v>
      </c>
      <c r="G22" s="107">
        <v>724.36278846153846</v>
      </c>
      <c r="H22" s="106">
        <v>35880</v>
      </c>
      <c r="I22" s="107">
        <v>1151.1426942586409</v>
      </c>
    </row>
    <row r="23" spans="1:234" s="108" customFormat="1" ht="18" customHeight="1">
      <c r="B23" s="93">
        <v>50</v>
      </c>
      <c r="C23" s="105" t="s">
        <v>64</v>
      </c>
      <c r="D23" s="106">
        <v>6746</v>
      </c>
      <c r="E23" s="107">
        <v>501.13228876371181</v>
      </c>
      <c r="F23" s="106">
        <v>647</v>
      </c>
      <c r="G23" s="107">
        <v>756.92774343122107</v>
      </c>
      <c r="H23" s="106">
        <v>218970</v>
      </c>
      <c r="I23" s="107">
        <v>1310.2896197652656</v>
      </c>
    </row>
    <row r="24" spans="1:234" s="108" customFormat="1" ht="18" hidden="1" customHeight="1">
      <c r="B24" s="93"/>
      <c r="C24" s="105"/>
      <c r="D24" s="106"/>
      <c r="E24" s="107"/>
      <c r="F24" s="106"/>
      <c r="G24" s="107"/>
      <c r="H24" s="106"/>
      <c r="I24" s="107"/>
    </row>
    <row r="25" spans="1:234" s="104" customFormat="1" ht="18" customHeight="1">
      <c r="A25" s="103"/>
      <c r="B25" s="93">
        <v>33</v>
      </c>
      <c r="C25" s="99" t="s">
        <v>65</v>
      </c>
      <c r="D25" s="100">
        <v>8700</v>
      </c>
      <c r="E25" s="101">
        <v>578.07359195402296</v>
      </c>
      <c r="F25" s="100">
        <v>1911</v>
      </c>
      <c r="G25" s="101">
        <v>947.52780219780232</v>
      </c>
      <c r="H25" s="100">
        <v>299661</v>
      </c>
      <c r="I25" s="101">
        <v>1396.9899192754476</v>
      </c>
      <c r="J25" s="102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3"/>
      <c r="CQ25" s="103"/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  <c r="DC25" s="103"/>
      <c r="DD25" s="103"/>
      <c r="DE25" s="103"/>
      <c r="DF25" s="103"/>
      <c r="DG25" s="103"/>
      <c r="DH25" s="103"/>
      <c r="DI25" s="103"/>
      <c r="DJ25" s="103"/>
      <c r="DK25" s="103"/>
      <c r="DL25" s="103"/>
      <c r="DM25" s="103"/>
      <c r="DN25" s="103"/>
      <c r="DO25" s="103"/>
      <c r="DP25" s="103"/>
      <c r="DQ25" s="103"/>
      <c r="DR25" s="103"/>
      <c r="DS25" s="103"/>
      <c r="DT25" s="103"/>
      <c r="DU25" s="103"/>
      <c r="DV25" s="103"/>
      <c r="DW25" s="103"/>
      <c r="DX25" s="103"/>
      <c r="DY25" s="103"/>
      <c r="DZ25" s="103"/>
      <c r="EA25" s="103"/>
      <c r="EB25" s="103"/>
      <c r="EC25" s="103"/>
      <c r="ED25" s="103"/>
      <c r="EE25" s="103"/>
      <c r="EF25" s="103"/>
      <c r="EG25" s="103"/>
      <c r="EH25" s="103"/>
      <c r="EI25" s="103"/>
      <c r="EJ25" s="103"/>
      <c r="EK25" s="103"/>
      <c r="EL25" s="103"/>
      <c r="EM25" s="103"/>
      <c r="EN25" s="103"/>
      <c r="EO25" s="103"/>
      <c r="EP25" s="103"/>
      <c r="EQ25" s="103"/>
      <c r="ER25" s="103"/>
      <c r="ES25" s="103"/>
      <c r="ET25" s="103"/>
      <c r="EU25" s="103"/>
      <c r="EV25" s="103"/>
      <c r="EW25" s="103"/>
      <c r="EX25" s="103"/>
      <c r="EY25" s="103"/>
      <c r="EZ25" s="103"/>
      <c r="FA25" s="103"/>
      <c r="FB25" s="103"/>
      <c r="FC25" s="103"/>
      <c r="FD25" s="103"/>
      <c r="FE25" s="103"/>
      <c r="FF25" s="103"/>
      <c r="FG25" s="103"/>
      <c r="FH25" s="103"/>
      <c r="FI25" s="103"/>
      <c r="FJ25" s="103"/>
      <c r="FK25" s="103"/>
      <c r="FL25" s="103"/>
      <c r="FM25" s="103"/>
      <c r="FN25" s="103"/>
      <c r="FO25" s="103"/>
      <c r="FP25" s="103"/>
      <c r="FQ25" s="103"/>
      <c r="FR25" s="103"/>
      <c r="FS25" s="103"/>
      <c r="FT25" s="103"/>
      <c r="FU25" s="103"/>
      <c r="FV25" s="103"/>
      <c r="FW25" s="103"/>
      <c r="FX25" s="103"/>
      <c r="FY25" s="103"/>
      <c r="FZ25" s="103"/>
      <c r="GA25" s="103"/>
      <c r="GB25" s="103"/>
      <c r="GC25" s="103"/>
      <c r="GD25" s="103"/>
      <c r="GE25" s="103"/>
      <c r="GF25" s="103"/>
      <c r="GG25" s="103"/>
      <c r="GH25" s="103"/>
      <c r="GI25" s="103"/>
      <c r="GJ25" s="103"/>
      <c r="GK25" s="103"/>
      <c r="GL25" s="103"/>
      <c r="GM25" s="103"/>
      <c r="GN25" s="103"/>
      <c r="GO25" s="103"/>
      <c r="GP25" s="103"/>
      <c r="GQ25" s="103"/>
      <c r="GR25" s="103"/>
      <c r="GS25" s="103"/>
      <c r="GT25" s="103"/>
      <c r="GU25" s="103"/>
      <c r="GV25" s="103"/>
      <c r="GW25" s="103"/>
      <c r="GX25" s="103"/>
      <c r="GY25" s="103"/>
      <c r="GZ25" s="103"/>
      <c r="HA25" s="103"/>
      <c r="HB25" s="103"/>
      <c r="HC25" s="103"/>
      <c r="HD25" s="103"/>
      <c r="HE25" s="103"/>
      <c r="HF25" s="103"/>
      <c r="HG25" s="103"/>
      <c r="HH25" s="103"/>
      <c r="HI25" s="103"/>
      <c r="HJ25" s="103"/>
      <c r="HK25" s="103"/>
      <c r="HL25" s="103"/>
      <c r="HM25" s="103"/>
      <c r="HN25" s="103"/>
      <c r="HO25" s="103"/>
      <c r="HP25" s="103"/>
      <c r="HQ25" s="103"/>
      <c r="HR25" s="103"/>
      <c r="HS25" s="103"/>
      <c r="HT25" s="103"/>
      <c r="HU25" s="103"/>
      <c r="HV25" s="103"/>
      <c r="HW25" s="103"/>
      <c r="HX25" s="103"/>
      <c r="HY25" s="103"/>
      <c r="HZ25" s="103"/>
    </row>
    <row r="26" spans="1:234" s="104" customFormat="1" ht="18" hidden="1" customHeight="1">
      <c r="A26" s="103"/>
      <c r="B26" s="93"/>
      <c r="C26" s="99"/>
      <c r="D26" s="100"/>
      <c r="E26" s="101"/>
      <c r="F26" s="100"/>
      <c r="G26" s="101"/>
      <c r="H26" s="100"/>
      <c r="I26" s="101"/>
      <c r="J26" s="102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/>
      <c r="BR26" s="103"/>
      <c r="BS26" s="103"/>
      <c r="BT26" s="103"/>
      <c r="BU26" s="103"/>
      <c r="BV26" s="103"/>
      <c r="BW26" s="103"/>
      <c r="BX26" s="103"/>
      <c r="BY26" s="103"/>
      <c r="BZ26" s="103"/>
      <c r="CA26" s="103"/>
      <c r="CB26" s="103"/>
      <c r="CC26" s="103"/>
      <c r="CD26" s="103"/>
      <c r="CE26" s="103"/>
      <c r="CF26" s="103"/>
      <c r="CG26" s="103"/>
      <c r="CH26" s="103"/>
      <c r="CI26" s="103"/>
      <c r="CJ26" s="103"/>
      <c r="CK26" s="103"/>
      <c r="CL26" s="103"/>
      <c r="CM26" s="103"/>
      <c r="CN26" s="103"/>
      <c r="CO26" s="103"/>
      <c r="CP26" s="103"/>
      <c r="CQ26" s="103"/>
      <c r="CR26" s="103"/>
      <c r="CS26" s="103"/>
      <c r="CT26" s="103"/>
      <c r="CU26" s="103"/>
      <c r="CV26" s="103"/>
      <c r="CW26" s="103"/>
      <c r="CX26" s="103"/>
      <c r="CY26" s="103"/>
      <c r="CZ26" s="103"/>
      <c r="DA26" s="103"/>
      <c r="DB26" s="103"/>
      <c r="DC26" s="103"/>
      <c r="DD26" s="103"/>
      <c r="DE26" s="103"/>
      <c r="DF26" s="103"/>
      <c r="DG26" s="103"/>
      <c r="DH26" s="103"/>
      <c r="DI26" s="103"/>
      <c r="DJ26" s="103"/>
      <c r="DK26" s="103"/>
      <c r="DL26" s="103"/>
      <c r="DM26" s="103"/>
      <c r="DN26" s="103"/>
      <c r="DO26" s="103"/>
      <c r="DP26" s="103"/>
      <c r="DQ26" s="103"/>
      <c r="DR26" s="103"/>
      <c r="DS26" s="103"/>
      <c r="DT26" s="103"/>
      <c r="DU26" s="103"/>
      <c r="DV26" s="103"/>
      <c r="DW26" s="103"/>
      <c r="DX26" s="103"/>
      <c r="DY26" s="103"/>
      <c r="DZ26" s="103"/>
      <c r="EA26" s="103"/>
      <c r="EB26" s="103"/>
      <c r="EC26" s="103"/>
      <c r="ED26" s="103"/>
      <c r="EE26" s="103"/>
      <c r="EF26" s="103"/>
      <c r="EG26" s="103"/>
      <c r="EH26" s="103"/>
      <c r="EI26" s="103"/>
      <c r="EJ26" s="103"/>
      <c r="EK26" s="103"/>
      <c r="EL26" s="103"/>
      <c r="EM26" s="103"/>
      <c r="EN26" s="103"/>
      <c r="EO26" s="103"/>
      <c r="EP26" s="103"/>
      <c r="EQ26" s="103"/>
      <c r="ER26" s="103"/>
      <c r="ES26" s="103"/>
      <c r="ET26" s="103"/>
      <c r="EU26" s="103"/>
      <c r="EV26" s="103"/>
      <c r="EW26" s="103"/>
      <c r="EX26" s="103"/>
      <c r="EY26" s="103"/>
      <c r="EZ26" s="103"/>
      <c r="FA26" s="103"/>
      <c r="FB26" s="103"/>
      <c r="FC26" s="103"/>
      <c r="FD26" s="103"/>
      <c r="FE26" s="103"/>
      <c r="FF26" s="103"/>
      <c r="FG26" s="103"/>
      <c r="FH26" s="103"/>
      <c r="FI26" s="103"/>
      <c r="FJ26" s="103"/>
      <c r="FK26" s="103"/>
      <c r="FL26" s="103"/>
      <c r="FM26" s="103"/>
      <c r="FN26" s="103"/>
      <c r="FO26" s="103"/>
      <c r="FP26" s="103"/>
      <c r="FQ26" s="103"/>
      <c r="FR26" s="103"/>
      <c r="FS26" s="103"/>
      <c r="FT26" s="103"/>
      <c r="FU26" s="103"/>
      <c r="FV26" s="103"/>
      <c r="FW26" s="103"/>
      <c r="FX26" s="103"/>
      <c r="FY26" s="103"/>
      <c r="FZ26" s="103"/>
      <c r="GA26" s="103"/>
      <c r="GB26" s="103"/>
      <c r="GC26" s="103"/>
      <c r="GD26" s="103"/>
      <c r="GE26" s="103"/>
      <c r="GF26" s="103"/>
      <c r="GG26" s="103"/>
      <c r="GH26" s="103"/>
      <c r="GI26" s="103"/>
      <c r="GJ26" s="103"/>
      <c r="GK26" s="103"/>
      <c r="GL26" s="103"/>
      <c r="GM26" s="103"/>
      <c r="GN26" s="103"/>
      <c r="GO26" s="103"/>
      <c r="GP26" s="103"/>
      <c r="GQ26" s="103"/>
      <c r="GR26" s="103"/>
      <c r="GS26" s="103"/>
      <c r="GT26" s="103"/>
      <c r="GU26" s="103"/>
      <c r="GV26" s="103"/>
      <c r="GW26" s="103"/>
      <c r="GX26" s="103"/>
      <c r="GY26" s="103"/>
      <c r="GZ26" s="103"/>
      <c r="HA26" s="103"/>
      <c r="HB26" s="103"/>
      <c r="HC26" s="103"/>
      <c r="HD26" s="103"/>
      <c r="HE26" s="103"/>
      <c r="HF26" s="103"/>
      <c r="HG26" s="103"/>
      <c r="HH26" s="103"/>
      <c r="HI26" s="103"/>
      <c r="HJ26" s="103"/>
      <c r="HK26" s="103"/>
      <c r="HL26" s="103"/>
      <c r="HM26" s="103"/>
      <c r="HN26" s="103"/>
      <c r="HO26" s="103"/>
      <c r="HP26" s="103"/>
      <c r="HQ26" s="103"/>
      <c r="HR26" s="103"/>
      <c r="HS26" s="103"/>
      <c r="HT26" s="103"/>
      <c r="HU26" s="103"/>
      <c r="HV26" s="103"/>
      <c r="HW26" s="103"/>
      <c r="HX26" s="103"/>
      <c r="HY26" s="103"/>
      <c r="HZ26" s="103"/>
    </row>
    <row r="27" spans="1:234" s="104" customFormat="1" ht="18" customHeight="1">
      <c r="A27" s="103"/>
      <c r="B27" s="93">
        <v>7</v>
      </c>
      <c r="C27" s="99" t="s">
        <v>223</v>
      </c>
      <c r="D27" s="100">
        <v>6064</v>
      </c>
      <c r="E27" s="101">
        <v>411.96379122691286</v>
      </c>
      <c r="F27" s="100">
        <v>117</v>
      </c>
      <c r="G27" s="101">
        <v>700.42444444444448</v>
      </c>
      <c r="H27" s="100">
        <v>203137</v>
      </c>
      <c r="I27" s="101">
        <v>1112.2731681574505</v>
      </c>
      <c r="J27" s="102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3"/>
      <c r="BM27" s="103"/>
      <c r="BN27" s="103"/>
      <c r="BO27" s="103"/>
      <c r="BP27" s="103"/>
      <c r="BQ27" s="103"/>
      <c r="BR27" s="103"/>
      <c r="BS27" s="103"/>
      <c r="BT27" s="103"/>
      <c r="BU27" s="103"/>
      <c r="BV27" s="103"/>
      <c r="BW27" s="103"/>
      <c r="BX27" s="103"/>
      <c r="BY27" s="103"/>
      <c r="BZ27" s="103"/>
      <c r="CA27" s="103"/>
      <c r="CB27" s="103"/>
      <c r="CC27" s="103"/>
      <c r="CD27" s="103"/>
      <c r="CE27" s="103"/>
      <c r="CF27" s="103"/>
      <c r="CG27" s="103"/>
      <c r="CH27" s="103"/>
      <c r="CI27" s="103"/>
      <c r="CJ27" s="103"/>
      <c r="CK27" s="103"/>
      <c r="CL27" s="103"/>
      <c r="CM27" s="103"/>
      <c r="CN27" s="103"/>
      <c r="CO27" s="103"/>
      <c r="CP27" s="103"/>
      <c r="CQ27" s="103"/>
      <c r="CR27" s="103"/>
      <c r="CS27" s="103"/>
      <c r="CT27" s="103"/>
      <c r="CU27" s="103"/>
      <c r="CV27" s="103"/>
      <c r="CW27" s="103"/>
      <c r="CX27" s="103"/>
      <c r="CY27" s="103"/>
      <c r="CZ27" s="103"/>
      <c r="DA27" s="103"/>
      <c r="DB27" s="103"/>
      <c r="DC27" s="103"/>
      <c r="DD27" s="103"/>
      <c r="DE27" s="103"/>
      <c r="DF27" s="103"/>
      <c r="DG27" s="103"/>
      <c r="DH27" s="103"/>
      <c r="DI27" s="103"/>
      <c r="DJ27" s="103"/>
      <c r="DK27" s="103"/>
      <c r="DL27" s="103"/>
      <c r="DM27" s="103"/>
      <c r="DN27" s="103"/>
      <c r="DO27" s="103"/>
      <c r="DP27" s="103"/>
      <c r="DQ27" s="103"/>
      <c r="DR27" s="103"/>
      <c r="DS27" s="103"/>
      <c r="DT27" s="103"/>
      <c r="DU27" s="103"/>
      <c r="DV27" s="103"/>
      <c r="DW27" s="103"/>
      <c r="DX27" s="103"/>
      <c r="DY27" s="103"/>
      <c r="DZ27" s="103"/>
      <c r="EA27" s="103"/>
      <c r="EB27" s="103"/>
      <c r="EC27" s="103"/>
      <c r="ED27" s="103"/>
      <c r="EE27" s="103"/>
      <c r="EF27" s="103"/>
      <c r="EG27" s="103"/>
      <c r="EH27" s="103"/>
      <c r="EI27" s="103"/>
      <c r="EJ27" s="103"/>
      <c r="EK27" s="103"/>
      <c r="EL27" s="103"/>
      <c r="EM27" s="103"/>
      <c r="EN27" s="103"/>
      <c r="EO27" s="103"/>
      <c r="EP27" s="103"/>
      <c r="EQ27" s="103"/>
      <c r="ER27" s="103"/>
      <c r="ES27" s="103"/>
      <c r="ET27" s="103"/>
      <c r="EU27" s="103"/>
      <c r="EV27" s="103"/>
      <c r="EW27" s="103"/>
      <c r="EX27" s="103"/>
      <c r="EY27" s="103"/>
      <c r="EZ27" s="103"/>
      <c r="FA27" s="103"/>
      <c r="FB27" s="103"/>
      <c r="FC27" s="103"/>
      <c r="FD27" s="103"/>
      <c r="FE27" s="103"/>
      <c r="FF27" s="103"/>
      <c r="FG27" s="103"/>
      <c r="FH27" s="103"/>
      <c r="FI27" s="103"/>
      <c r="FJ27" s="103"/>
      <c r="FK27" s="103"/>
      <c r="FL27" s="103"/>
      <c r="FM27" s="103"/>
      <c r="FN27" s="103"/>
      <c r="FO27" s="103"/>
      <c r="FP27" s="103"/>
      <c r="FQ27" s="103"/>
      <c r="FR27" s="103"/>
      <c r="FS27" s="103"/>
      <c r="FT27" s="103"/>
      <c r="FU27" s="103"/>
      <c r="FV27" s="103"/>
      <c r="FW27" s="103"/>
      <c r="FX27" s="103"/>
      <c r="FY27" s="103"/>
      <c r="FZ27" s="103"/>
      <c r="GA27" s="103"/>
      <c r="GB27" s="103"/>
      <c r="GC27" s="103"/>
      <c r="GD27" s="103"/>
      <c r="GE27" s="103"/>
      <c r="GF27" s="103"/>
      <c r="GG27" s="103"/>
      <c r="GH27" s="103"/>
      <c r="GI27" s="103"/>
      <c r="GJ27" s="103"/>
      <c r="GK27" s="103"/>
      <c r="GL27" s="103"/>
      <c r="GM27" s="103"/>
      <c r="GN27" s="103"/>
      <c r="GO27" s="103"/>
      <c r="GP27" s="103"/>
      <c r="GQ27" s="103"/>
      <c r="GR27" s="103"/>
      <c r="GS27" s="103"/>
      <c r="GT27" s="103"/>
      <c r="GU27" s="103"/>
      <c r="GV27" s="103"/>
      <c r="GW27" s="103"/>
      <c r="GX27" s="103"/>
      <c r="GY27" s="103"/>
      <c r="GZ27" s="103"/>
      <c r="HA27" s="103"/>
      <c r="HB27" s="103"/>
      <c r="HC27" s="103"/>
      <c r="HD27" s="103"/>
      <c r="HE27" s="103"/>
      <c r="HF27" s="103"/>
      <c r="HG27" s="103"/>
      <c r="HH27" s="103"/>
      <c r="HI27" s="103"/>
      <c r="HJ27" s="103"/>
      <c r="HK27" s="103"/>
      <c r="HL27" s="103"/>
      <c r="HM27" s="103"/>
      <c r="HN27" s="103"/>
      <c r="HO27" s="103"/>
      <c r="HP27" s="103"/>
      <c r="HQ27" s="103"/>
      <c r="HR27" s="103"/>
      <c r="HS27" s="103"/>
      <c r="HT27" s="103"/>
      <c r="HU27" s="103"/>
      <c r="HV27" s="103"/>
      <c r="HW27" s="103"/>
      <c r="HX27" s="103"/>
      <c r="HY27" s="103"/>
      <c r="HZ27" s="103"/>
    </row>
    <row r="28" spans="1:234" s="104" customFormat="1" ht="18" hidden="1" customHeight="1">
      <c r="A28" s="103"/>
      <c r="B28" s="93"/>
      <c r="C28" s="99"/>
      <c r="D28" s="100"/>
      <c r="E28" s="101"/>
      <c r="F28" s="100"/>
      <c r="G28" s="101"/>
      <c r="H28" s="100"/>
      <c r="I28" s="101"/>
      <c r="J28" s="102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  <c r="BM28" s="103"/>
      <c r="BN28" s="103"/>
      <c r="BO28" s="103"/>
      <c r="BP28" s="103"/>
      <c r="BQ28" s="103"/>
      <c r="BR28" s="103"/>
      <c r="BS28" s="103"/>
      <c r="BT28" s="103"/>
      <c r="BU28" s="103"/>
      <c r="BV28" s="103"/>
      <c r="BW28" s="103"/>
      <c r="BX28" s="103"/>
      <c r="BY28" s="103"/>
      <c r="BZ28" s="103"/>
      <c r="CA28" s="103"/>
      <c r="CB28" s="103"/>
      <c r="CC28" s="103"/>
      <c r="CD28" s="103"/>
      <c r="CE28" s="103"/>
      <c r="CF28" s="103"/>
      <c r="CG28" s="103"/>
      <c r="CH28" s="103"/>
      <c r="CI28" s="103"/>
      <c r="CJ28" s="103"/>
      <c r="CK28" s="103"/>
      <c r="CL28" s="103"/>
      <c r="CM28" s="103"/>
      <c r="CN28" s="103"/>
      <c r="CO28" s="103"/>
      <c r="CP28" s="103"/>
      <c r="CQ28" s="103"/>
      <c r="CR28" s="103"/>
      <c r="CS28" s="103"/>
      <c r="CT28" s="103"/>
      <c r="CU28" s="103"/>
      <c r="CV28" s="103"/>
      <c r="CW28" s="103"/>
      <c r="CX28" s="103"/>
      <c r="CY28" s="103"/>
      <c r="CZ28" s="103"/>
      <c r="DA28" s="103"/>
      <c r="DB28" s="103"/>
      <c r="DC28" s="103"/>
      <c r="DD28" s="103"/>
      <c r="DE28" s="103"/>
      <c r="DF28" s="103"/>
      <c r="DG28" s="103"/>
      <c r="DH28" s="103"/>
      <c r="DI28" s="103"/>
      <c r="DJ28" s="103"/>
      <c r="DK28" s="103"/>
      <c r="DL28" s="103"/>
      <c r="DM28" s="103"/>
      <c r="DN28" s="103"/>
      <c r="DO28" s="103"/>
      <c r="DP28" s="103"/>
      <c r="DQ28" s="103"/>
      <c r="DR28" s="103"/>
      <c r="DS28" s="103"/>
      <c r="DT28" s="103"/>
      <c r="DU28" s="103"/>
      <c r="DV28" s="103"/>
      <c r="DW28" s="103"/>
      <c r="DX28" s="103"/>
      <c r="DY28" s="103"/>
      <c r="DZ28" s="103"/>
      <c r="EA28" s="103"/>
      <c r="EB28" s="103"/>
      <c r="EC28" s="103"/>
      <c r="ED28" s="103"/>
      <c r="EE28" s="103"/>
      <c r="EF28" s="103"/>
      <c r="EG28" s="103"/>
      <c r="EH28" s="103"/>
      <c r="EI28" s="103"/>
      <c r="EJ28" s="103"/>
      <c r="EK28" s="103"/>
      <c r="EL28" s="103"/>
      <c r="EM28" s="103"/>
      <c r="EN28" s="103"/>
      <c r="EO28" s="103"/>
      <c r="EP28" s="103"/>
      <c r="EQ28" s="103"/>
      <c r="ER28" s="103"/>
      <c r="ES28" s="103"/>
      <c r="ET28" s="103"/>
      <c r="EU28" s="103"/>
      <c r="EV28" s="103"/>
      <c r="EW28" s="103"/>
      <c r="EX28" s="103"/>
      <c r="EY28" s="103"/>
      <c r="EZ28" s="103"/>
      <c r="FA28" s="103"/>
      <c r="FB28" s="103"/>
      <c r="FC28" s="103"/>
      <c r="FD28" s="103"/>
      <c r="FE28" s="103"/>
      <c r="FF28" s="103"/>
      <c r="FG28" s="103"/>
      <c r="FH28" s="103"/>
      <c r="FI28" s="103"/>
      <c r="FJ28" s="103"/>
      <c r="FK28" s="103"/>
      <c r="FL28" s="103"/>
      <c r="FM28" s="103"/>
      <c r="FN28" s="103"/>
      <c r="FO28" s="103"/>
      <c r="FP28" s="103"/>
      <c r="FQ28" s="103"/>
      <c r="FR28" s="103"/>
      <c r="FS28" s="103"/>
      <c r="FT28" s="103"/>
      <c r="FU28" s="103"/>
      <c r="FV28" s="103"/>
      <c r="FW28" s="103"/>
      <c r="FX28" s="103"/>
      <c r="FY28" s="103"/>
      <c r="FZ28" s="103"/>
      <c r="GA28" s="103"/>
      <c r="GB28" s="103"/>
      <c r="GC28" s="103"/>
      <c r="GD28" s="103"/>
      <c r="GE28" s="103"/>
      <c r="GF28" s="103"/>
      <c r="GG28" s="103"/>
      <c r="GH28" s="103"/>
      <c r="GI28" s="103"/>
      <c r="GJ28" s="103"/>
      <c r="GK28" s="103"/>
      <c r="GL28" s="103"/>
      <c r="GM28" s="103"/>
      <c r="GN28" s="103"/>
      <c r="GO28" s="103"/>
      <c r="GP28" s="103"/>
      <c r="GQ28" s="103"/>
      <c r="GR28" s="103"/>
      <c r="GS28" s="103"/>
      <c r="GT28" s="103"/>
      <c r="GU28" s="103"/>
      <c r="GV28" s="103"/>
      <c r="GW28" s="103"/>
      <c r="GX28" s="103"/>
      <c r="GY28" s="103"/>
      <c r="GZ28" s="103"/>
      <c r="HA28" s="103"/>
      <c r="HB28" s="103"/>
      <c r="HC28" s="103"/>
      <c r="HD28" s="103"/>
      <c r="HE28" s="103"/>
      <c r="HF28" s="103"/>
      <c r="HG28" s="103"/>
      <c r="HH28" s="103"/>
      <c r="HI28" s="103"/>
      <c r="HJ28" s="103"/>
      <c r="HK28" s="103"/>
      <c r="HL28" s="103"/>
      <c r="HM28" s="103"/>
      <c r="HN28" s="103"/>
      <c r="HO28" s="103"/>
      <c r="HP28" s="103"/>
      <c r="HQ28" s="103"/>
      <c r="HR28" s="103"/>
      <c r="HS28" s="103"/>
      <c r="HT28" s="103"/>
      <c r="HU28" s="103"/>
      <c r="HV28" s="103"/>
      <c r="HW28" s="103"/>
      <c r="HX28" s="103"/>
      <c r="HY28" s="103"/>
      <c r="HZ28" s="103"/>
    </row>
    <row r="29" spans="1:234" s="104" customFormat="1" ht="18" customHeight="1">
      <c r="A29" s="103"/>
      <c r="B29" s="93"/>
      <c r="C29" s="99" t="s">
        <v>66</v>
      </c>
      <c r="D29" s="100">
        <v>16539</v>
      </c>
      <c r="E29" s="101">
        <v>449.96027813047937</v>
      </c>
      <c r="F29" s="100">
        <v>2450</v>
      </c>
      <c r="G29" s="101">
        <v>678.99732653061199</v>
      </c>
      <c r="H29" s="100">
        <v>351034</v>
      </c>
      <c r="I29" s="101">
        <v>1084.5174901861358</v>
      </c>
      <c r="J29" s="102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3"/>
      <c r="BM29" s="103"/>
      <c r="BN29" s="103"/>
      <c r="BO29" s="103"/>
      <c r="BP29" s="103"/>
      <c r="BQ29" s="103"/>
      <c r="BR29" s="103"/>
      <c r="BS29" s="103"/>
      <c r="BT29" s="103"/>
      <c r="BU29" s="103"/>
      <c r="BV29" s="103"/>
      <c r="BW29" s="103"/>
      <c r="BX29" s="103"/>
      <c r="BY29" s="103"/>
      <c r="BZ29" s="103"/>
      <c r="CA29" s="103"/>
      <c r="CB29" s="103"/>
      <c r="CC29" s="103"/>
      <c r="CD29" s="103"/>
      <c r="CE29" s="103"/>
      <c r="CF29" s="103"/>
      <c r="CG29" s="103"/>
      <c r="CH29" s="103"/>
      <c r="CI29" s="103"/>
      <c r="CJ29" s="103"/>
      <c r="CK29" s="103"/>
      <c r="CL29" s="103"/>
      <c r="CM29" s="103"/>
      <c r="CN29" s="103"/>
      <c r="CO29" s="103"/>
      <c r="CP29" s="103"/>
      <c r="CQ29" s="103"/>
      <c r="CR29" s="103"/>
      <c r="CS29" s="103"/>
      <c r="CT29" s="103"/>
      <c r="CU29" s="103"/>
      <c r="CV29" s="103"/>
      <c r="CW29" s="103"/>
      <c r="CX29" s="103"/>
      <c r="CY29" s="103"/>
      <c r="CZ29" s="103"/>
      <c r="DA29" s="103"/>
      <c r="DB29" s="103"/>
      <c r="DC29" s="103"/>
      <c r="DD29" s="103"/>
      <c r="DE29" s="103"/>
      <c r="DF29" s="103"/>
      <c r="DG29" s="103"/>
      <c r="DH29" s="103"/>
      <c r="DI29" s="103"/>
      <c r="DJ29" s="103"/>
      <c r="DK29" s="103"/>
      <c r="DL29" s="103"/>
      <c r="DM29" s="103"/>
      <c r="DN29" s="103"/>
      <c r="DO29" s="103"/>
      <c r="DP29" s="103"/>
      <c r="DQ29" s="103"/>
      <c r="DR29" s="103"/>
      <c r="DS29" s="103"/>
      <c r="DT29" s="103"/>
      <c r="DU29" s="103"/>
      <c r="DV29" s="103"/>
      <c r="DW29" s="103"/>
      <c r="DX29" s="103"/>
      <c r="DY29" s="103"/>
      <c r="DZ29" s="103"/>
      <c r="EA29" s="103"/>
      <c r="EB29" s="103"/>
      <c r="EC29" s="103"/>
      <c r="ED29" s="103"/>
      <c r="EE29" s="103"/>
      <c r="EF29" s="103"/>
      <c r="EG29" s="103"/>
      <c r="EH29" s="103"/>
      <c r="EI29" s="103"/>
      <c r="EJ29" s="103"/>
      <c r="EK29" s="103"/>
      <c r="EL29" s="103"/>
      <c r="EM29" s="103"/>
      <c r="EN29" s="103"/>
      <c r="EO29" s="103"/>
      <c r="EP29" s="103"/>
      <c r="EQ29" s="103"/>
      <c r="ER29" s="103"/>
      <c r="ES29" s="103"/>
      <c r="ET29" s="103"/>
      <c r="EU29" s="103"/>
      <c r="EV29" s="103"/>
      <c r="EW29" s="103"/>
      <c r="EX29" s="103"/>
      <c r="EY29" s="103"/>
      <c r="EZ29" s="103"/>
      <c r="FA29" s="103"/>
      <c r="FB29" s="103"/>
      <c r="FC29" s="103"/>
      <c r="FD29" s="103"/>
      <c r="FE29" s="103"/>
      <c r="FF29" s="103"/>
      <c r="FG29" s="103"/>
      <c r="FH29" s="103"/>
      <c r="FI29" s="103"/>
      <c r="FJ29" s="103"/>
      <c r="FK29" s="103"/>
      <c r="FL29" s="103"/>
      <c r="FM29" s="103"/>
      <c r="FN29" s="103"/>
      <c r="FO29" s="103"/>
      <c r="FP29" s="103"/>
      <c r="FQ29" s="103"/>
      <c r="FR29" s="103"/>
      <c r="FS29" s="103"/>
      <c r="FT29" s="103"/>
      <c r="FU29" s="103"/>
      <c r="FV29" s="103"/>
      <c r="FW29" s="103"/>
      <c r="FX29" s="103"/>
      <c r="FY29" s="103"/>
      <c r="FZ29" s="103"/>
      <c r="GA29" s="103"/>
      <c r="GB29" s="103"/>
      <c r="GC29" s="103"/>
      <c r="GD29" s="103"/>
      <c r="GE29" s="103"/>
      <c r="GF29" s="103"/>
      <c r="GG29" s="103"/>
      <c r="GH29" s="103"/>
      <c r="GI29" s="103"/>
      <c r="GJ29" s="103"/>
      <c r="GK29" s="103"/>
      <c r="GL29" s="103"/>
      <c r="GM29" s="103"/>
      <c r="GN29" s="103"/>
      <c r="GO29" s="103"/>
      <c r="GP29" s="103"/>
      <c r="GQ29" s="103"/>
      <c r="GR29" s="103"/>
      <c r="GS29" s="103"/>
      <c r="GT29" s="103"/>
      <c r="GU29" s="103"/>
      <c r="GV29" s="103"/>
      <c r="GW29" s="103"/>
      <c r="GX29" s="103"/>
      <c r="GY29" s="103"/>
      <c r="GZ29" s="103"/>
      <c r="HA29" s="103"/>
      <c r="HB29" s="103"/>
      <c r="HC29" s="103"/>
      <c r="HD29" s="103"/>
      <c r="HE29" s="103"/>
      <c r="HF29" s="103"/>
      <c r="HG29" s="103"/>
      <c r="HH29" s="103"/>
      <c r="HI29" s="103"/>
      <c r="HJ29" s="103"/>
      <c r="HK29" s="103"/>
      <c r="HL29" s="103"/>
      <c r="HM29" s="103"/>
      <c r="HN29" s="103"/>
      <c r="HO29" s="103"/>
      <c r="HP29" s="103"/>
      <c r="HQ29" s="103"/>
      <c r="HR29" s="103"/>
      <c r="HS29" s="103"/>
      <c r="HT29" s="103"/>
      <c r="HU29" s="103"/>
      <c r="HV29" s="103"/>
      <c r="HW29" s="103"/>
      <c r="HX29" s="103"/>
      <c r="HY29" s="103"/>
      <c r="HZ29" s="103"/>
    </row>
    <row r="30" spans="1:234" s="108" customFormat="1" ht="18" customHeight="1">
      <c r="B30" s="93">
        <v>35</v>
      </c>
      <c r="C30" s="105" t="s">
        <v>67</v>
      </c>
      <c r="D30" s="106">
        <v>9221</v>
      </c>
      <c r="E30" s="107">
        <v>455.34079492462854</v>
      </c>
      <c r="F30" s="106">
        <v>1626</v>
      </c>
      <c r="G30" s="107">
        <v>666.81620541205416</v>
      </c>
      <c r="H30" s="106">
        <v>184382</v>
      </c>
      <c r="I30" s="107">
        <v>1101.6996877135509</v>
      </c>
    </row>
    <row r="31" spans="1:234" s="108" customFormat="1" ht="18" customHeight="1">
      <c r="B31" s="93">
        <v>38</v>
      </c>
      <c r="C31" s="105" t="s">
        <v>68</v>
      </c>
      <c r="D31" s="106">
        <v>7318</v>
      </c>
      <c r="E31" s="107">
        <v>443.18059169171909</v>
      </c>
      <c r="F31" s="106">
        <v>824</v>
      </c>
      <c r="G31" s="107">
        <v>703.03434466019428</v>
      </c>
      <c r="H31" s="106">
        <v>166652</v>
      </c>
      <c r="I31" s="107">
        <v>1065.507289621487</v>
      </c>
    </row>
    <row r="32" spans="1:234" s="108" customFormat="1" ht="18" hidden="1" customHeight="1">
      <c r="B32" s="93"/>
      <c r="C32" s="105"/>
      <c r="D32" s="106"/>
      <c r="E32" s="107"/>
      <c r="F32" s="106"/>
      <c r="G32" s="107"/>
      <c r="H32" s="106"/>
      <c r="I32" s="107"/>
    </row>
    <row r="33" spans="1:234" s="104" customFormat="1" ht="18" customHeight="1">
      <c r="A33" s="103"/>
      <c r="B33" s="93">
        <v>39</v>
      </c>
      <c r="C33" s="99" t="s">
        <v>69</v>
      </c>
      <c r="D33" s="100">
        <v>4563</v>
      </c>
      <c r="E33" s="101">
        <v>521.70828183212802</v>
      </c>
      <c r="F33" s="100">
        <v>1332</v>
      </c>
      <c r="G33" s="101">
        <v>765.19216216216228</v>
      </c>
      <c r="H33" s="100">
        <v>144513</v>
      </c>
      <c r="I33" s="101">
        <v>1259.6552422273426</v>
      </c>
      <c r="J33" s="102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3"/>
      <c r="BW33" s="103"/>
      <c r="BX33" s="103"/>
      <c r="BY33" s="103"/>
      <c r="BZ33" s="103"/>
      <c r="CA33" s="103"/>
      <c r="CB33" s="103"/>
      <c r="CC33" s="103"/>
      <c r="CD33" s="103"/>
      <c r="CE33" s="103"/>
      <c r="CF33" s="103"/>
      <c r="CG33" s="103"/>
      <c r="CH33" s="103"/>
      <c r="CI33" s="103"/>
      <c r="CJ33" s="103"/>
      <c r="CK33" s="103"/>
      <c r="CL33" s="103"/>
      <c r="CM33" s="103"/>
      <c r="CN33" s="103"/>
      <c r="CO33" s="103"/>
      <c r="CP33" s="103"/>
      <c r="CQ33" s="103"/>
      <c r="CR33" s="103"/>
      <c r="CS33" s="103"/>
      <c r="CT33" s="103"/>
      <c r="CU33" s="103"/>
      <c r="CV33" s="103"/>
      <c r="CW33" s="103"/>
      <c r="CX33" s="103"/>
      <c r="CY33" s="103"/>
      <c r="CZ33" s="103"/>
      <c r="DA33" s="103"/>
      <c r="DB33" s="103"/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/>
      <c r="DP33" s="103"/>
      <c r="DQ33" s="103"/>
      <c r="DR33" s="103"/>
      <c r="DS33" s="103"/>
      <c r="DT33" s="103"/>
      <c r="DU33" s="103"/>
      <c r="DV33" s="103"/>
      <c r="DW33" s="103"/>
      <c r="DX33" s="103"/>
      <c r="DY33" s="103"/>
      <c r="DZ33" s="103"/>
      <c r="EA33" s="103"/>
      <c r="EB33" s="103"/>
      <c r="EC33" s="103"/>
      <c r="ED33" s="103"/>
      <c r="EE33" s="103"/>
      <c r="EF33" s="103"/>
      <c r="EG33" s="103"/>
      <c r="EH33" s="103"/>
      <c r="EI33" s="103"/>
      <c r="EJ33" s="103"/>
      <c r="EK33" s="103"/>
      <c r="EL33" s="103"/>
      <c r="EM33" s="103"/>
      <c r="EN33" s="103"/>
      <c r="EO33" s="103"/>
      <c r="EP33" s="103"/>
      <c r="EQ33" s="103"/>
      <c r="ER33" s="103"/>
      <c r="ES33" s="103"/>
      <c r="ET33" s="103"/>
      <c r="EU33" s="103"/>
      <c r="EV33" s="103"/>
      <c r="EW33" s="103"/>
      <c r="EX33" s="103"/>
      <c r="EY33" s="103"/>
      <c r="EZ33" s="103"/>
      <c r="FA33" s="103"/>
      <c r="FB33" s="103"/>
      <c r="FC33" s="103"/>
      <c r="FD33" s="103"/>
      <c r="FE33" s="103"/>
      <c r="FF33" s="103"/>
      <c r="FG33" s="103"/>
      <c r="FH33" s="103"/>
      <c r="FI33" s="103"/>
      <c r="FJ33" s="103"/>
      <c r="FK33" s="103"/>
      <c r="FL33" s="103"/>
      <c r="FM33" s="103"/>
      <c r="FN33" s="103"/>
      <c r="FO33" s="103"/>
      <c r="FP33" s="103"/>
      <c r="FQ33" s="103"/>
      <c r="FR33" s="103"/>
      <c r="FS33" s="103"/>
      <c r="FT33" s="103"/>
      <c r="FU33" s="103"/>
      <c r="FV33" s="103"/>
      <c r="FW33" s="103"/>
      <c r="FX33" s="103"/>
      <c r="FY33" s="103"/>
      <c r="FZ33" s="103"/>
      <c r="GA33" s="103"/>
      <c r="GB33" s="103"/>
      <c r="GC33" s="103"/>
      <c r="GD33" s="103"/>
      <c r="GE33" s="103"/>
      <c r="GF33" s="103"/>
      <c r="GG33" s="103"/>
      <c r="GH33" s="103"/>
      <c r="GI33" s="103"/>
      <c r="GJ33" s="103"/>
      <c r="GK33" s="103"/>
      <c r="GL33" s="103"/>
      <c r="GM33" s="103"/>
      <c r="GN33" s="103"/>
      <c r="GO33" s="103"/>
      <c r="GP33" s="103"/>
      <c r="GQ33" s="103"/>
      <c r="GR33" s="103"/>
      <c r="GS33" s="103"/>
      <c r="GT33" s="103"/>
      <c r="GU33" s="103"/>
      <c r="GV33" s="103"/>
      <c r="GW33" s="103"/>
      <c r="GX33" s="103"/>
      <c r="GY33" s="103"/>
      <c r="GZ33" s="103"/>
      <c r="HA33" s="103"/>
      <c r="HB33" s="103"/>
      <c r="HC33" s="103"/>
      <c r="HD33" s="103"/>
      <c r="HE33" s="103"/>
      <c r="HF33" s="103"/>
      <c r="HG33" s="103"/>
      <c r="HH33" s="103"/>
      <c r="HI33" s="103"/>
      <c r="HJ33" s="103"/>
      <c r="HK33" s="103"/>
      <c r="HL33" s="103"/>
      <c r="HM33" s="103"/>
      <c r="HN33" s="103"/>
      <c r="HO33" s="103"/>
      <c r="HP33" s="103"/>
      <c r="HQ33" s="103"/>
      <c r="HR33" s="103"/>
      <c r="HS33" s="103"/>
      <c r="HT33" s="103"/>
      <c r="HU33" s="103"/>
      <c r="HV33" s="103"/>
      <c r="HW33" s="103"/>
      <c r="HX33" s="103"/>
      <c r="HY33" s="103"/>
      <c r="HZ33" s="103"/>
    </row>
    <row r="34" spans="1:234" s="104" customFormat="1" ht="18" hidden="1" customHeight="1">
      <c r="A34" s="103"/>
      <c r="B34" s="93"/>
      <c r="C34" s="99"/>
      <c r="D34" s="100"/>
      <c r="E34" s="101"/>
      <c r="F34" s="100"/>
      <c r="G34" s="101"/>
      <c r="H34" s="100"/>
      <c r="I34" s="101"/>
      <c r="J34" s="102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3"/>
      <c r="BR34" s="103"/>
      <c r="BS34" s="103"/>
      <c r="BT34" s="103"/>
      <c r="BU34" s="103"/>
      <c r="BV34" s="103"/>
      <c r="BW34" s="103"/>
      <c r="BX34" s="103"/>
      <c r="BY34" s="103"/>
      <c r="BZ34" s="103"/>
      <c r="CA34" s="103"/>
      <c r="CB34" s="103"/>
      <c r="CC34" s="103"/>
      <c r="CD34" s="103"/>
      <c r="CE34" s="103"/>
      <c r="CF34" s="103"/>
      <c r="CG34" s="103"/>
      <c r="CH34" s="103"/>
      <c r="CI34" s="103"/>
      <c r="CJ34" s="103"/>
      <c r="CK34" s="103"/>
      <c r="CL34" s="103"/>
      <c r="CM34" s="103"/>
      <c r="CN34" s="103"/>
      <c r="CO34" s="103"/>
      <c r="CP34" s="103"/>
      <c r="CQ34" s="103"/>
      <c r="CR34" s="103"/>
      <c r="CS34" s="103"/>
      <c r="CT34" s="103"/>
      <c r="CU34" s="103"/>
      <c r="CV34" s="103"/>
      <c r="CW34" s="103"/>
      <c r="CX34" s="103"/>
      <c r="CY34" s="103"/>
      <c r="CZ34" s="103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3"/>
      <c r="DS34" s="103"/>
      <c r="DT34" s="103"/>
      <c r="DU34" s="103"/>
      <c r="DV34" s="103"/>
      <c r="DW34" s="103"/>
      <c r="DX34" s="103"/>
      <c r="DY34" s="103"/>
      <c r="DZ34" s="103"/>
      <c r="EA34" s="103"/>
      <c r="EB34" s="103"/>
      <c r="EC34" s="103"/>
      <c r="ED34" s="103"/>
      <c r="EE34" s="103"/>
      <c r="EF34" s="103"/>
      <c r="EG34" s="103"/>
      <c r="EH34" s="103"/>
      <c r="EI34" s="103"/>
      <c r="EJ34" s="103"/>
      <c r="EK34" s="103"/>
      <c r="EL34" s="103"/>
      <c r="EM34" s="103"/>
      <c r="EN34" s="103"/>
      <c r="EO34" s="103"/>
      <c r="EP34" s="103"/>
      <c r="EQ34" s="103"/>
      <c r="ER34" s="103"/>
      <c r="ES34" s="103"/>
      <c r="ET34" s="103"/>
      <c r="EU34" s="103"/>
      <c r="EV34" s="103"/>
      <c r="EW34" s="103"/>
      <c r="EX34" s="103"/>
      <c r="EY34" s="103"/>
      <c r="EZ34" s="103"/>
      <c r="FA34" s="103"/>
      <c r="FB34" s="103"/>
      <c r="FC34" s="103"/>
      <c r="FD34" s="103"/>
      <c r="FE34" s="103"/>
      <c r="FF34" s="103"/>
      <c r="FG34" s="103"/>
      <c r="FH34" s="103"/>
      <c r="FI34" s="103"/>
      <c r="FJ34" s="103"/>
      <c r="FK34" s="103"/>
      <c r="FL34" s="103"/>
      <c r="FM34" s="103"/>
      <c r="FN34" s="103"/>
      <c r="FO34" s="103"/>
      <c r="FP34" s="103"/>
      <c r="FQ34" s="103"/>
      <c r="FR34" s="103"/>
      <c r="FS34" s="103"/>
      <c r="FT34" s="103"/>
      <c r="FU34" s="103"/>
      <c r="FV34" s="103"/>
      <c r="FW34" s="103"/>
      <c r="FX34" s="103"/>
      <c r="FY34" s="103"/>
      <c r="FZ34" s="103"/>
      <c r="GA34" s="103"/>
      <c r="GB34" s="103"/>
      <c r="GC34" s="103"/>
      <c r="GD34" s="103"/>
      <c r="GE34" s="103"/>
      <c r="GF34" s="103"/>
      <c r="GG34" s="103"/>
      <c r="GH34" s="103"/>
      <c r="GI34" s="103"/>
      <c r="GJ34" s="103"/>
      <c r="GK34" s="103"/>
      <c r="GL34" s="103"/>
      <c r="GM34" s="103"/>
      <c r="GN34" s="103"/>
      <c r="GO34" s="103"/>
      <c r="GP34" s="103"/>
      <c r="GQ34" s="103"/>
      <c r="GR34" s="103"/>
      <c r="GS34" s="103"/>
      <c r="GT34" s="103"/>
      <c r="GU34" s="103"/>
      <c r="GV34" s="103"/>
      <c r="GW34" s="103"/>
      <c r="GX34" s="103"/>
      <c r="GY34" s="103"/>
      <c r="GZ34" s="103"/>
      <c r="HA34" s="103"/>
      <c r="HB34" s="103"/>
      <c r="HC34" s="103"/>
      <c r="HD34" s="103"/>
      <c r="HE34" s="103"/>
      <c r="HF34" s="103"/>
      <c r="HG34" s="103"/>
      <c r="HH34" s="103"/>
      <c r="HI34" s="103"/>
      <c r="HJ34" s="103"/>
      <c r="HK34" s="103"/>
      <c r="HL34" s="103"/>
      <c r="HM34" s="103"/>
      <c r="HN34" s="103"/>
      <c r="HO34" s="103"/>
      <c r="HP34" s="103"/>
      <c r="HQ34" s="103"/>
      <c r="HR34" s="103"/>
      <c r="HS34" s="103"/>
      <c r="HT34" s="103"/>
      <c r="HU34" s="103"/>
      <c r="HV34" s="103"/>
      <c r="HW34" s="103"/>
      <c r="HX34" s="103"/>
      <c r="HY34" s="103"/>
      <c r="HZ34" s="103"/>
    </row>
    <row r="35" spans="1:234" s="104" customFormat="1" ht="18" customHeight="1">
      <c r="A35" s="103"/>
      <c r="B35" s="93"/>
      <c r="C35" s="99" t="s">
        <v>70</v>
      </c>
      <c r="D35" s="100">
        <v>19156</v>
      </c>
      <c r="E35" s="101">
        <v>514.81107277093304</v>
      </c>
      <c r="F35" s="100">
        <v>3880</v>
      </c>
      <c r="G35" s="101">
        <v>711.71668814433019</v>
      </c>
      <c r="H35" s="100">
        <v>619751</v>
      </c>
      <c r="I35" s="101">
        <v>1189.882721173504</v>
      </c>
      <c r="J35" s="102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3"/>
      <c r="BQ35" s="103"/>
      <c r="BR35" s="103"/>
      <c r="BS35" s="103"/>
      <c r="BT35" s="103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03"/>
      <c r="CF35" s="103"/>
      <c r="CG35" s="103"/>
      <c r="CH35" s="103"/>
      <c r="CI35" s="103"/>
      <c r="CJ35" s="103"/>
      <c r="CK35" s="103"/>
      <c r="CL35" s="103"/>
      <c r="CM35" s="103"/>
      <c r="CN35" s="103"/>
      <c r="CO35" s="103"/>
      <c r="CP35" s="103"/>
      <c r="CQ35" s="103"/>
      <c r="CR35" s="103"/>
      <c r="CS35" s="103"/>
      <c r="CT35" s="103"/>
      <c r="CU35" s="103"/>
      <c r="CV35" s="103"/>
      <c r="CW35" s="103"/>
      <c r="CX35" s="103"/>
      <c r="CY35" s="103"/>
      <c r="CZ35" s="103"/>
      <c r="DA35" s="103"/>
      <c r="DB35" s="103"/>
      <c r="DC35" s="103"/>
      <c r="DD35" s="103"/>
      <c r="DE35" s="103"/>
      <c r="DF35" s="103"/>
      <c r="DG35" s="103"/>
      <c r="DH35" s="103"/>
      <c r="DI35" s="103"/>
      <c r="DJ35" s="103"/>
      <c r="DK35" s="103"/>
      <c r="DL35" s="103"/>
      <c r="DM35" s="103"/>
      <c r="DN35" s="103"/>
      <c r="DO35" s="103"/>
      <c r="DP35" s="103"/>
      <c r="DQ35" s="103"/>
      <c r="DR35" s="103"/>
      <c r="DS35" s="103"/>
      <c r="DT35" s="103"/>
      <c r="DU35" s="103"/>
      <c r="DV35" s="103"/>
      <c r="DW35" s="103"/>
      <c r="DX35" s="103"/>
      <c r="DY35" s="103"/>
      <c r="DZ35" s="103"/>
      <c r="EA35" s="103"/>
      <c r="EB35" s="103"/>
      <c r="EC35" s="103"/>
      <c r="ED35" s="103"/>
      <c r="EE35" s="103"/>
      <c r="EF35" s="103"/>
      <c r="EG35" s="103"/>
      <c r="EH35" s="103"/>
      <c r="EI35" s="103"/>
      <c r="EJ35" s="103"/>
      <c r="EK35" s="103"/>
      <c r="EL35" s="103"/>
      <c r="EM35" s="103"/>
      <c r="EN35" s="103"/>
      <c r="EO35" s="103"/>
      <c r="EP35" s="103"/>
      <c r="EQ35" s="103"/>
      <c r="ER35" s="103"/>
      <c r="ES35" s="103"/>
      <c r="ET35" s="103"/>
      <c r="EU35" s="103"/>
      <c r="EV35" s="103"/>
      <c r="EW35" s="103"/>
      <c r="EX35" s="103"/>
      <c r="EY35" s="103"/>
      <c r="EZ35" s="103"/>
      <c r="FA35" s="103"/>
      <c r="FB35" s="103"/>
      <c r="FC35" s="103"/>
      <c r="FD35" s="103"/>
      <c r="FE35" s="103"/>
      <c r="FF35" s="103"/>
      <c r="FG35" s="103"/>
      <c r="FH35" s="103"/>
      <c r="FI35" s="103"/>
      <c r="FJ35" s="103"/>
      <c r="FK35" s="103"/>
      <c r="FL35" s="103"/>
      <c r="FM35" s="103"/>
      <c r="FN35" s="103"/>
      <c r="FO35" s="103"/>
      <c r="FP35" s="103"/>
      <c r="FQ35" s="103"/>
      <c r="FR35" s="103"/>
      <c r="FS35" s="103"/>
      <c r="FT35" s="103"/>
      <c r="FU35" s="103"/>
      <c r="FV35" s="103"/>
      <c r="FW35" s="103"/>
      <c r="FX35" s="103"/>
      <c r="FY35" s="103"/>
      <c r="FZ35" s="103"/>
      <c r="GA35" s="103"/>
      <c r="GB35" s="103"/>
      <c r="GC35" s="103"/>
      <c r="GD35" s="103"/>
      <c r="GE35" s="103"/>
      <c r="GF35" s="103"/>
      <c r="GG35" s="103"/>
      <c r="GH35" s="103"/>
      <c r="GI35" s="103"/>
      <c r="GJ35" s="103"/>
      <c r="GK35" s="103"/>
      <c r="GL35" s="103"/>
      <c r="GM35" s="103"/>
      <c r="GN35" s="103"/>
      <c r="GO35" s="103"/>
      <c r="GP35" s="103"/>
      <c r="GQ35" s="103"/>
      <c r="GR35" s="103"/>
      <c r="GS35" s="103"/>
      <c r="GT35" s="103"/>
      <c r="GU35" s="103"/>
      <c r="GV35" s="103"/>
      <c r="GW35" s="103"/>
      <c r="GX35" s="103"/>
      <c r="GY35" s="103"/>
      <c r="GZ35" s="103"/>
      <c r="HA35" s="103"/>
      <c r="HB35" s="103"/>
      <c r="HC35" s="103"/>
      <c r="HD35" s="103"/>
      <c r="HE35" s="103"/>
      <c r="HF35" s="103"/>
      <c r="HG35" s="103"/>
      <c r="HH35" s="103"/>
      <c r="HI35" s="103"/>
      <c r="HJ35" s="103"/>
      <c r="HK35" s="103"/>
      <c r="HL35" s="103"/>
      <c r="HM35" s="103"/>
      <c r="HN35" s="103"/>
      <c r="HO35" s="103"/>
      <c r="HP35" s="103"/>
      <c r="HQ35" s="103"/>
      <c r="HR35" s="103"/>
      <c r="HS35" s="103"/>
      <c r="HT35" s="103"/>
      <c r="HU35" s="103"/>
      <c r="HV35" s="103"/>
      <c r="HW35" s="103"/>
      <c r="HX35" s="103"/>
      <c r="HY35" s="103"/>
      <c r="HZ35" s="103"/>
    </row>
    <row r="36" spans="1:234" s="108" customFormat="1" ht="18" customHeight="1">
      <c r="B36" s="93">
        <v>5</v>
      </c>
      <c r="C36" s="105" t="s">
        <v>71</v>
      </c>
      <c r="D36" s="106">
        <v>1282</v>
      </c>
      <c r="E36" s="107">
        <v>509.5764820592824</v>
      </c>
      <c r="F36" s="106">
        <v>237</v>
      </c>
      <c r="G36" s="107">
        <v>635.65282700421926</v>
      </c>
      <c r="H36" s="106">
        <v>38957</v>
      </c>
      <c r="I36" s="107">
        <v>1041.4667813229969</v>
      </c>
    </row>
    <row r="37" spans="1:234" s="108" customFormat="1" ht="18" customHeight="1">
      <c r="B37" s="93">
        <v>9</v>
      </c>
      <c r="C37" s="105" t="s">
        <v>72</v>
      </c>
      <c r="D37" s="106">
        <v>2848</v>
      </c>
      <c r="E37" s="107">
        <v>513.36724719101119</v>
      </c>
      <c r="F37" s="106">
        <v>320</v>
      </c>
      <c r="G37" s="107">
        <v>745.55640625000001</v>
      </c>
      <c r="H37" s="106">
        <v>92176</v>
      </c>
      <c r="I37" s="107">
        <v>1279.5815413990629</v>
      </c>
    </row>
    <row r="38" spans="1:234" s="108" customFormat="1" ht="18" customHeight="1">
      <c r="B38" s="93">
        <v>24</v>
      </c>
      <c r="C38" s="105" t="s">
        <v>73</v>
      </c>
      <c r="D38" s="106">
        <v>4119</v>
      </c>
      <c r="E38" s="107">
        <v>522.79904345714976</v>
      </c>
      <c r="F38" s="106">
        <v>1067</v>
      </c>
      <c r="G38" s="107">
        <v>786.75051546391762</v>
      </c>
      <c r="H38" s="106">
        <v>139948</v>
      </c>
      <c r="I38" s="107">
        <v>1186.332086703633</v>
      </c>
    </row>
    <row r="39" spans="1:234" s="108" customFormat="1" ht="18" customHeight="1">
      <c r="B39" s="93">
        <v>34</v>
      </c>
      <c r="C39" s="105" t="s">
        <v>74</v>
      </c>
      <c r="D39" s="106">
        <v>1362</v>
      </c>
      <c r="E39" s="107">
        <v>533.96290748898673</v>
      </c>
      <c r="F39" s="106">
        <v>301</v>
      </c>
      <c r="G39" s="107">
        <v>733.74970099667769</v>
      </c>
      <c r="H39" s="106">
        <v>43070</v>
      </c>
      <c r="I39" s="107">
        <v>1220.023799164152</v>
      </c>
    </row>
    <row r="40" spans="1:234" s="108" customFormat="1" ht="18" customHeight="1">
      <c r="B40" s="93">
        <v>37</v>
      </c>
      <c r="C40" s="105" t="s">
        <v>75</v>
      </c>
      <c r="D40" s="106">
        <v>2552</v>
      </c>
      <c r="E40" s="107">
        <v>521.0098589341693</v>
      </c>
      <c r="F40" s="106">
        <v>646</v>
      </c>
      <c r="G40" s="107">
        <v>655.88438080495359</v>
      </c>
      <c r="H40" s="106">
        <v>81327</v>
      </c>
      <c r="I40" s="107">
        <v>1107.2032675495225</v>
      </c>
    </row>
    <row r="41" spans="1:234" s="108" customFormat="1" ht="18" customHeight="1">
      <c r="B41" s="93">
        <v>40</v>
      </c>
      <c r="C41" s="105" t="s">
        <v>76</v>
      </c>
      <c r="D41" s="106">
        <v>1121</v>
      </c>
      <c r="E41" s="107">
        <v>482.42953612845673</v>
      </c>
      <c r="F41" s="106">
        <v>134</v>
      </c>
      <c r="G41" s="107">
        <v>656.15238805970148</v>
      </c>
      <c r="H41" s="106">
        <v>34606</v>
      </c>
      <c r="I41" s="107">
        <v>1135.908081835521</v>
      </c>
    </row>
    <row r="42" spans="1:234" s="108" customFormat="1" ht="18" customHeight="1">
      <c r="B42" s="93">
        <v>42</v>
      </c>
      <c r="C42" s="105" t="s">
        <v>77</v>
      </c>
      <c r="D42" s="106">
        <v>700</v>
      </c>
      <c r="E42" s="107">
        <v>511.27329999999989</v>
      </c>
      <c r="F42" s="106">
        <v>82</v>
      </c>
      <c r="G42" s="107">
        <v>689.42512195121947</v>
      </c>
      <c r="H42" s="106">
        <v>22594</v>
      </c>
      <c r="I42" s="107">
        <v>1140.3603850579796</v>
      </c>
    </row>
    <row r="43" spans="1:234" s="108" customFormat="1" ht="18" customHeight="1">
      <c r="B43" s="93">
        <v>47</v>
      </c>
      <c r="C43" s="105" t="s">
        <v>78</v>
      </c>
      <c r="D43" s="106">
        <v>3566</v>
      </c>
      <c r="E43" s="107">
        <v>516.81954851374087</v>
      </c>
      <c r="F43" s="106">
        <v>679</v>
      </c>
      <c r="G43" s="107">
        <v>732.57390279823267</v>
      </c>
      <c r="H43" s="106">
        <v>119275</v>
      </c>
      <c r="I43" s="107">
        <v>1316.545557828548</v>
      </c>
    </row>
    <row r="44" spans="1:234" s="108" customFormat="1" ht="18" customHeight="1">
      <c r="B44" s="93">
        <v>49</v>
      </c>
      <c r="C44" s="105" t="s">
        <v>79</v>
      </c>
      <c r="D44" s="106">
        <v>1606</v>
      </c>
      <c r="E44" s="107">
        <v>494.65548567870474</v>
      </c>
      <c r="F44" s="106">
        <v>414</v>
      </c>
      <c r="G44" s="107">
        <v>595.01268115942025</v>
      </c>
      <c r="H44" s="106">
        <v>47798</v>
      </c>
      <c r="I44" s="107">
        <v>1008.1932235658396</v>
      </c>
    </row>
    <row r="45" spans="1:234" s="108" customFormat="1" ht="18" hidden="1" customHeight="1">
      <c r="B45" s="93"/>
      <c r="C45" s="105"/>
      <c r="D45" s="106"/>
      <c r="E45" s="107"/>
      <c r="F45" s="106"/>
      <c r="G45" s="107"/>
      <c r="H45" s="106"/>
      <c r="I45" s="107"/>
    </row>
    <row r="46" spans="1:234" s="104" customFormat="1" ht="18" customHeight="1">
      <c r="A46" s="103"/>
      <c r="B46" s="93"/>
      <c r="C46" s="99" t="s">
        <v>80</v>
      </c>
      <c r="D46" s="100">
        <v>14806</v>
      </c>
      <c r="E46" s="101">
        <v>473.71180940159371</v>
      </c>
      <c r="F46" s="100">
        <v>2598</v>
      </c>
      <c r="G46" s="101">
        <v>633.51637413394928</v>
      </c>
      <c r="H46" s="100">
        <v>384497</v>
      </c>
      <c r="I46" s="101">
        <v>1104.0326188500824</v>
      </c>
      <c r="J46" s="102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3"/>
      <c r="BM46" s="103"/>
      <c r="BN46" s="103"/>
      <c r="BO46" s="103"/>
      <c r="BP46" s="103"/>
      <c r="BQ46" s="103"/>
      <c r="BR46" s="103"/>
      <c r="BS46" s="103"/>
      <c r="BT46" s="103"/>
      <c r="BU46" s="103"/>
      <c r="BV46" s="103"/>
      <c r="BW46" s="103"/>
      <c r="BX46" s="103"/>
      <c r="BY46" s="103"/>
      <c r="BZ46" s="103"/>
      <c r="CA46" s="103"/>
      <c r="CB46" s="103"/>
      <c r="CC46" s="103"/>
      <c r="CD46" s="103"/>
      <c r="CE46" s="103"/>
      <c r="CF46" s="103"/>
      <c r="CG46" s="103"/>
      <c r="CH46" s="103"/>
      <c r="CI46" s="103"/>
      <c r="CJ46" s="103"/>
      <c r="CK46" s="103"/>
      <c r="CL46" s="103"/>
      <c r="CM46" s="103"/>
      <c r="CN46" s="103"/>
      <c r="CO46" s="103"/>
      <c r="CP46" s="103"/>
      <c r="CQ46" s="103"/>
      <c r="CR46" s="103"/>
      <c r="CS46" s="103"/>
      <c r="CT46" s="103"/>
      <c r="CU46" s="103"/>
      <c r="CV46" s="103"/>
      <c r="CW46" s="103"/>
      <c r="CX46" s="103"/>
      <c r="CY46" s="103"/>
      <c r="CZ46" s="103"/>
      <c r="DA46" s="103"/>
      <c r="DB46" s="103"/>
      <c r="DC46" s="103"/>
      <c r="DD46" s="103"/>
      <c r="DE46" s="103"/>
      <c r="DF46" s="103"/>
      <c r="DG46" s="103"/>
      <c r="DH46" s="103"/>
      <c r="DI46" s="103"/>
      <c r="DJ46" s="103"/>
      <c r="DK46" s="103"/>
      <c r="DL46" s="103"/>
      <c r="DM46" s="103"/>
      <c r="DN46" s="103"/>
      <c r="DO46" s="103"/>
      <c r="DP46" s="103"/>
      <c r="DQ46" s="103"/>
      <c r="DR46" s="103"/>
      <c r="DS46" s="103"/>
      <c r="DT46" s="103"/>
      <c r="DU46" s="103"/>
      <c r="DV46" s="103"/>
      <c r="DW46" s="103"/>
      <c r="DX46" s="103"/>
      <c r="DY46" s="103"/>
      <c r="DZ46" s="103"/>
      <c r="EA46" s="103"/>
      <c r="EB46" s="103"/>
      <c r="EC46" s="103"/>
      <c r="ED46" s="103"/>
      <c r="EE46" s="103"/>
      <c r="EF46" s="103"/>
      <c r="EG46" s="103"/>
      <c r="EH46" s="103"/>
      <c r="EI46" s="103"/>
      <c r="EJ46" s="103"/>
      <c r="EK46" s="103"/>
      <c r="EL46" s="103"/>
      <c r="EM46" s="103"/>
      <c r="EN46" s="103"/>
      <c r="EO46" s="103"/>
      <c r="EP46" s="103"/>
      <c r="EQ46" s="103"/>
      <c r="ER46" s="103"/>
      <c r="ES46" s="103"/>
      <c r="ET46" s="103"/>
      <c r="EU46" s="103"/>
      <c r="EV46" s="103"/>
      <c r="EW46" s="103"/>
      <c r="EX46" s="103"/>
      <c r="EY46" s="103"/>
      <c r="EZ46" s="103"/>
      <c r="FA46" s="103"/>
      <c r="FB46" s="103"/>
      <c r="FC46" s="103"/>
      <c r="FD46" s="103"/>
      <c r="FE46" s="103"/>
      <c r="FF46" s="103"/>
      <c r="FG46" s="103"/>
      <c r="FH46" s="103"/>
      <c r="FI46" s="103"/>
      <c r="FJ46" s="103"/>
      <c r="FK46" s="103"/>
      <c r="FL46" s="103"/>
      <c r="FM46" s="103"/>
      <c r="FN46" s="103"/>
      <c r="FO46" s="103"/>
      <c r="FP46" s="103"/>
      <c r="FQ46" s="103"/>
      <c r="FR46" s="103"/>
      <c r="FS46" s="103"/>
      <c r="FT46" s="103"/>
      <c r="FU46" s="103"/>
      <c r="FV46" s="103"/>
      <c r="FW46" s="103"/>
      <c r="FX46" s="103"/>
      <c r="FY46" s="103"/>
      <c r="FZ46" s="103"/>
      <c r="GA46" s="103"/>
      <c r="GB46" s="103"/>
      <c r="GC46" s="103"/>
      <c r="GD46" s="103"/>
      <c r="GE46" s="103"/>
      <c r="GF46" s="103"/>
      <c r="GG46" s="103"/>
      <c r="GH46" s="103"/>
      <c r="GI46" s="103"/>
      <c r="GJ46" s="103"/>
      <c r="GK46" s="103"/>
      <c r="GL46" s="103"/>
      <c r="GM46" s="103"/>
      <c r="GN46" s="103"/>
      <c r="GO46" s="103"/>
      <c r="GP46" s="103"/>
      <c r="GQ46" s="103"/>
      <c r="GR46" s="103"/>
      <c r="GS46" s="103"/>
      <c r="GT46" s="103"/>
      <c r="GU46" s="103"/>
      <c r="GV46" s="103"/>
      <c r="GW46" s="103"/>
      <c r="GX46" s="103"/>
      <c r="GY46" s="103"/>
      <c r="GZ46" s="103"/>
      <c r="HA46" s="103"/>
      <c r="HB46" s="103"/>
      <c r="HC46" s="103"/>
      <c r="HD46" s="103"/>
      <c r="HE46" s="103"/>
      <c r="HF46" s="103"/>
      <c r="HG46" s="103"/>
      <c r="HH46" s="103"/>
      <c r="HI46" s="103"/>
      <c r="HJ46" s="103"/>
      <c r="HK46" s="103"/>
      <c r="HL46" s="103"/>
      <c r="HM46" s="103"/>
      <c r="HN46" s="103"/>
      <c r="HO46" s="103"/>
      <c r="HP46" s="103"/>
      <c r="HQ46" s="103"/>
      <c r="HR46" s="103"/>
      <c r="HS46" s="103"/>
      <c r="HT46" s="103"/>
      <c r="HU46" s="103"/>
      <c r="HV46" s="103"/>
      <c r="HW46" s="103"/>
      <c r="HX46" s="103"/>
      <c r="HY46" s="103"/>
      <c r="HZ46" s="103"/>
    </row>
    <row r="47" spans="1:234" s="108" customFormat="1" ht="18" customHeight="1">
      <c r="B47" s="93">
        <v>2</v>
      </c>
      <c r="C47" s="105" t="s">
        <v>81</v>
      </c>
      <c r="D47" s="106">
        <v>2948</v>
      </c>
      <c r="E47" s="107">
        <v>471.9558649932157</v>
      </c>
      <c r="F47" s="106">
        <v>730</v>
      </c>
      <c r="G47" s="107">
        <v>598.66415068493143</v>
      </c>
      <c r="H47" s="106">
        <v>73769</v>
      </c>
      <c r="I47" s="107">
        <v>1067.9059351489109</v>
      </c>
    </row>
    <row r="48" spans="1:234" s="108" customFormat="1" ht="18" customHeight="1">
      <c r="B48" s="93">
        <v>13</v>
      </c>
      <c r="C48" s="105" t="s">
        <v>82</v>
      </c>
      <c r="D48" s="106">
        <v>4120</v>
      </c>
      <c r="E48" s="107">
        <v>497.69082524271846</v>
      </c>
      <c r="F48" s="106">
        <v>866</v>
      </c>
      <c r="G48" s="107">
        <v>664.86165127020797</v>
      </c>
      <c r="H48" s="106">
        <v>101082</v>
      </c>
      <c r="I48" s="107">
        <v>1108.0469481213277</v>
      </c>
    </row>
    <row r="49" spans="1:234" s="108" customFormat="1" ht="18" customHeight="1">
      <c r="B49" s="93">
        <v>16</v>
      </c>
      <c r="C49" s="105" t="s">
        <v>83</v>
      </c>
      <c r="D49" s="106">
        <v>1617</v>
      </c>
      <c r="E49" s="107">
        <v>487.62142238713665</v>
      </c>
      <c r="F49" s="106">
        <v>319</v>
      </c>
      <c r="G49" s="107">
        <v>617.58244514106593</v>
      </c>
      <c r="H49" s="106">
        <v>44685</v>
      </c>
      <c r="I49" s="107">
        <v>1012.3357547275373</v>
      </c>
    </row>
    <row r="50" spans="1:234" s="108" customFormat="1" ht="18" customHeight="1">
      <c r="B50" s="93">
        <v>19</v>
      </c>
      <c r="C50" s="105" t="s">
        <v>84</v>
      </c>
      <c r="D50" s="106">
        <v>1582</v>
      </c>
      <c r="E50" s="107">
        <v>479.39892541087221</v>
      </c>
      <c r="F50" s="106">
        <v>115</v>
      </c>
      <c r="G50" s="107">
        <v>709.69495652173907</v>
      </c>
      <c r="H50" s="106">
        <v>44105</v>
      </c>
      <c r="I50" s="107">
        <v>1263.4969432037185</v>
      </c>
    </row>
    <row r="51" spans="1:234" s="108" customFormat="1" ht="18" customHeight="1">
      <c r="B51" s="93">
        <v>45</v>
      </c>
      <c r="C51" s="105" t="s">
        <v>85</v>
      </c>
      <c r="D51" s="106">
        <v>4539</v>
      </c>
      <c r="E51" s="107">
        <v>446.14937651465078</v>
      </c>
      <c r="F51" s="106">
        <v>568</v>
      </c>
      <c r="G51" s="107">
        <v>624.04366197183094</v>
      </c>
      <c r="H51" s="106">
        <v>120856</v>
      </c>
      <c r="I51" s="107">
        <v>1098.4354887634872</v>
      </c>
    </row>
    <row r="52" spans="1:234" s="108" customFormat="1" ht="18" hidden="1" customHeight="1">
      <c r="B52" s="93"/>
      <c r="C52" s="105"/>
      <c r="D52" s="106"/>
      <c r="E52" s="107"/>
      <c r="F52" s="106"/>
      <c r="G52" s="107"/>
      <c r="H52" s="106"/>
      <c r="I52" s="107"/>
    </row>
    <row r="53" spans="1:234" s="104" customFormat="1" ht="18" customHeight="1">
      <c r="A53" s="103"/>
      <c r="B53" s="93"/>
      <c r="C53" s="99" t="s">
        <v>86</v>
      </c>
      <c r="D53" s="100">
        <v>50428</v>
      </c>
      <c r="E53" s="101">
        <v>471.95978960101576</v>
      </c>
      <c r="F53" s="100">
        <v>1337</v>
      </c>
      <c r="G53" s="101">
        <v>772.43442782348552</v>
      </c>
      <c r="H53" s="100">
        <v>1765905</v>
      </c>
      <c r="I53" s="101">
        <v>1239.841075097472</v>
      </c>
      <c r="J53" s="102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3"/>
      <c r="AR53" s="103"/>
      <c r="AS53" s="103"/>
      <c r="AT53" s="103"/>
      <c r="AU53" s="103"/>
      <c r="AV53" s="103"/>
      <c r="AW53" s="103"/>
      <c r="AX53" s="103"/>
      <c r="AY53" s="103"/>
      <c r="AZ53" s="103"/>
      <c r="BA53" s="103"/>
      <c r="BB53" s="103"/>
      <c r="BC53" s="103"/>
      <c r="BD53" s="103"/>
      <c r="BE53" s="103"/>
      <c r="BF53" s="103"/>
      <c r="BG53" s="103"/>
      <c r="BH53" s="103"/>
      <c r="BI53" s="103"/>
      <c r="BJ53" s="103"/>
      <c r="BK53" s="103"/>
      <c r="BL53" s="103"/>
      <c r="BM53" s="103"/>
      <c r="BN53" s="103"/>
      <c r="BO53" s="103"/>
      <c r="BP53" s="103"/>
      <c r="BQ53" s="103"/>
      <c r="BR53" s="103"/>
      <c r="BS53" s="103"/>
      <c r="BT53" s="103"/>
      <c r="BU53" s="103"/>
      <c r="BV53" s="103"/>
      <c r="BW53" s="103"/>
      <c r="BX53" s="103"/>
      <c r="BY53" s="103"/>
      <c r="BZ53" s="103"/>
      <c r="CA53" s="103"/>
      <c r="CB53" s="103"/>
      <c r="CC53" s="103"/>
      <c r="CD53" s="103"/>
      <c r="CE53" s="103"/>
      <c r="CF53" s="103"/>
      <c r="CG53" s="103"/>
      <c r="CH53" s="103"/>
      <c r="CI53" s="103"/>
      <c r="CJ53" s="103"/>
      <c r="CK53" s="103"/>
      <c r="CL53" s="103"/>
      <c r="CM53" s="103"/>
      <c r="CN53" s="103"/>
      <c r="CO53" s="103"/>
      <c r="CP53" s="103"/>
      <c r="CQ53" s="103"/>
      <c r="CR53" s="103"/>
      <c r="CS53" s="103"/>
      <c r="CT53" s="103"/>
      <c r="CU53" s="103"/>
      <c r="CV53" s="103"/>
      <c r="CW53" s="103"/>
      <c r="CX53" s="103"/>
      <c r="CY53" s="103"/>
      <c r="CZ53" s="103"/>
      <c r="DA53" s="103"/>
      <c r="DB53" s="103"/>
      <c r="DC53" s="103"/>
      <c r="DD53" s="103"/>
      <c r="DE53" s="103"/>
      <c r="DF53" s="103"/>
      <c r="DG53" s="103"/>
      <c r="DH53" s="103"/>
      <c r="DI53" s="103"/>
      <c r="DJ53" s="103"/>
      <c r="DK53" s="103"/>
      <c r="DL53" s="103"/>
      <c r="DM53" s="103"/>
      <c r="DN53" s="103"/>
      <c r="DO53" s="103"/>
      <c r="DP53" s="103"/>
      <c r="DQ53" s="103"/>
      <c r="DR53" s="103"/>
      <c r="DS53" s="103"/>
      <c r="DT53" s="103"/>
      <c r="DU53" s="103"/>
      <c r="DV53" s="103"/>
      <c r="DW53" s="103"/>
      <c r="DX53" s="103"/>
      <c r="DY53" s="103"/>
      <c r="DZ53" s="103"/>
      <c r="EA53" s="103"/>
      <c r="EB53" s="103"/>
      <c r="EC53" s="103"/>
      <c r="ED53" s="103"/>
      <c r="EE53" s="103"/>
      <c r="EF53" s="103"/>
      <c r="EG53" s="103"/>
      <c r="EH53" s="103"/>
      <c r="EI53" s="103"/>
      <c r="EJ53" s="103"/>
      <c r="EK53" s="103"/>
      <c r="EL53" s="103"/>
      <c r="EM53" s="103"/>
      <c r="EN53" s="103"/>
      <c r="EO53" s="103"/>
      <c r="EP53" s="103"/>
      <c r="EQ53" s="103"/>
      <c r="ER53" s="103"/>
      <c r="ES53" s="103"/>
      <c r="ET53" s="103"/>
      <c r="EU53" s="103"/>
      <c r="EV53" s="103"/>
      <c r="EW53" s="103"/>
      <c r="EX53" s="103"/>
      <c r="EY53" s="103"/>
      <c r="EZ53" s="103"/>
      <c r="FA53" s="103"/>
      <c r="FB53" s="103"/>
      <c r="FC53" s="103"/>
      <c r="FD53" s="103"/>
      <c r="FE53" s="103"/>
      <c r="FF53" s="103"/>
      <c r="FG53" s="103"/>
      <c r="FH53" s="103"/>
      <c r="FI53" s="103"/>
      <c r="FJ53" s="103"/>
      <c r="FK53" s="103"/>
      <c r="FL53" s="103"/>
      <c r="FM53" s="103"/>
      <c r="FN53" s="103"/>
      <c r="FO53" s="103"/>
      <c r="FP53" s="103"/>
      <c r="FQ53" s="103"/>
      <c r="FR53" s="103"/>
      <c r="FS53" s="103"/>
      <c r="FT53" s="103"/>
      <c r="FU53" s="103"/>
      <c r="FV53" s="103"/>
      <c r="FW53" s="103"/>
      <c r="FX53" s="103"/>
      <c r="FY53" s="103"/>
      <c r="FZ53" s="103"/>
      <c r="GA53" s="103"/>
      <c r="GB53" s="103"/>
      <c r="GC53" s="103"/>
      <c r="GD53" s="103"/>
      <c r="GE53" s="103"/>
      <c r="GF53" s="103"/>
      <c r="GG53" s="103"/>
      <c r="GH53" s="103"/>
      <c r="GI53" s="103"/>
      <c r="GJ53" s="103"/>
      <c r="GK53" s="103"/>
      <c r="GL53" s="103"/>
      <c r="GM53" s="103"/>
      <c r="GN53" s="103"/>
      <c r="GO53" s="103"/>
      <c r="GP53" s="103"/>
      <c r="GQ53" s="103"/>
      <c r="GR53" s="103"/>
      <c r="GS53" s="103"/>
      <c r="GT53" s="103"/>
      <c r="GU53" s="103"/>
      <c r="GV53" s="103"/>
      <c r="GW53" s="103"/>
      <c r="GX53" s="103"/>
      <c r="GY53" s="103"/>
      <c r="GZ53" s="103"/>
      <c r="HA53" s="103"/>
      <c r="HB53" s="103"/>
      <c r="HC53" s="103"/>
      <c r="HD53" s="103"/>
      <c r="HE53" s="103"/>
      <c r="HF53" s="103"/>
      <c r="HG53" s="103"/>
      <c r="HH53" s="103"/>
      <c r="HI53" s="103"/>
      <c r="HJ53" s="103"/>
      <c r="HK53" s="103"/>
      <c r="HL53" s="103"/>
      <c r="HM53" s="103"/>
      <c r="HN53" s="103"/>
      <c r="HO53" s="103"/>
      <c r="HP53" s="103"/>
      <c r="HQ53" s="103"/>
      <c r="HR53" s="103"/>
      <c r="HS53" s="103"/>
      <c r="HT53" s="103"/>
      <c r="HU53" s="103"/>
      <c r="HV53" s="103"/>
      <c r="HW53" s="103"/>
      <c r="HX53" s="103"/>
      <c r="HY53" s="103"/>
      <c r="HZ53" s="103"/>
    </row>
    <row r="54" spans="1:234" s="108" customFormat="1" ht="18" customHeight="1">
      <c r="B54" s="93">
        <v>8</v>
      </c>
      <c r="C54" s="105" t="s">
        <v>87</v>
      </c>
      <c r="D54" s="106">
        <v>37141</v>
      </c>
      <c r="E54" s="107">
        <v>488.36777631189244</v>
      </c>
      <c r="F54" s="106">
        <v>1043</v>
      </c>
      <c r="G54" s="107">
        <v>791.02864813039309</v>
      </c>
      <c r="H54" s="106">
        <v>1323891</v>
      </c>
      <c r="I54" s="107">
        <v>1279.0921568089827</v>
      </c>
    </row>
    <row r="55" spans="1:234" s="108" customFormat="1" ht="18" customHeight="1">
      <c r="B55" s="93">
        <v>17</v>
      </c>
      <c r="C55" s="105" t="s">
        <v>227</v>
      </c>
      <c r="D55" s="106">
        <v>4510</v>
      </c>
      <c r="E55" s="107">
        <v>411.28179379157439</v>
      </c>
      <c r="F55" s="106">
        <v>55</v>
      </c>
      <c r="G55" s="107">
        <v>777.57945454545461</v>
      </c>
      <c r="H55" s="106">
        <v>163947</v>
      </c>
      <c r="I55" s="107">
        <v>1112.942408034304</v>
      </c>
    </row>
    <row r="56" spans="1:234" s="108" customFormat="1" ht="18" customHeight="1">
      <c r="B56" s="93">
        <v>25</v>
      </c>
      <c r="C56" s="105" t="s">
        <v>224</v>
      </c>
      <c r="D56" s="106">
        <v>3232</v>
      </c>
      <c r="E56" s="107">
        <v>430.02264851485148</v>
      </c>
      <c r="F56" s="106">
        <v>60</v>
      </c>
      <c r="G56" s="107">
        <v>688.0961666666667</v>
      </c>
      <c r="H56" s="106">
        <v>101301</v>
      </c>
      <c r="I56" s="107">
        <v>1066.206835075666</v>
      </c>
    </row>
    <row r="57" spans="1:234" s="108" customFormat="1" ht="18" customHeight="1">
      <c r="B57" s="93">
        <v>43</v>
      </c>
      <c r="C57" s="105" t="s">
        <v>88</v>
      </c>
      <c r="D57" s="106">
        <v>5545</v>
      </c>
      <c r="E57" s="107">
        <v>435.85330928764654</v>
      </c>
      <c r="F57" s="106">
        <v>179</v>
      </c>
      <c r="G57" s="107">
        <v>690.7782681564247</v>
      </c>
      <c r="H57" s="106">
        <v>176766</v>
      </c>
      <c r="I57" s="107">
        <v>1163.0719232205295</v>
      </c>
    </row>
    <row r="58" spans="1:234" s="108" customFormat="1" ht="18" hidden="1" customHeight="1">
      <c r="B58" s="93"/>
      <c r="C58" s="105"/>
      <c r="D58" s="106"/>
      <c r="E58" s="107"/>
      <c r="F58" s="106"/>
      <c r="G58" s="107"/>
      <c r="H58" s="106"/>
      <c r="I58" s="107"/>
    </row>
    <row r="59" spans="1:234" s="104" customFormat="1" ht="18" customHeight="1">
      <c r="A59" s="103"/>
      <c r="B59" s="93"/>
      <c r="C59" s="99" t="s">
        <v>89</v>
      </c>
      <c r="D59" s="100">
        <v>37495</v>
      </c>
      <c r="E59" s="101">
        <v>449.453983464462</v>
      </c>
      <c r="F59" s="100">
        <v>2637</v>
      </c>
      <c r="G59" s="101">
        <v>683.95431171786117</v>
      </c>
      <c r="H59" s="100">
        <v>1026765</v>
      </c>
      <c r="I59" s="101">
        <v>1099.2170842013509</v>
      </c>
      <c r="J59" s="102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/>
      <c r="BB59" s="103"/>
      <c r="BC59" s="103"/>
      <c r="BD59" s="103"/>
      <c r="BE59" s="103"/>
      <c r="BF59" s="103"/>
      <c r="BG59" s="103"/>
      <c r="BH59" s="103"/>
      <c r="BI59" s="103"/>
      <c r="BJ59" s="103"/>
      <c r="BK59" s="103"/>
      <c r="BL59" s="103"/>
      <c r="BM59" s="103"/>
      <c r="BN59" s="103"/>
      <c r="BO59" s="103"/>
      <c r="BP59" s="103"/>
      <c r="BQ59" s="103"/>
      <c r="BR59" s="103"/>
      <c r="BS59" s="103"/>
      <c r="BT59" s="103"/>
      <c r="BU59" s="103"/>
      <c r="BV59" s="103"/>
      <c r="BW59" s="103"/>
      <c r="BX59" s="103"/>
      <c r="BY59" s="103"/>
      <c r="BZ59" s="103"/>
      <c r="CA59" s="103"/>
      <c r="CB59" s="103"/>
      <c r="CC59" s="103"/>
      <c r="CD59" s="103"/>
      <c r="CE59" s="103"/>
      <c r="CF59" s="103"/>
      <c r="CG59" s="103"/>
      <c r="CH59" s="103"/>
      <c r="CI59" s="103"/>
      <c r="CJ59" s="103"/>
      <c r="CK59" s="103"/>
      <c r="CL59" s="103"/>
      <c r="CM59" s="103"/>
      <c r="CN59" s="103"/>
      <c r="CO59" s="103"/>
      <c r="CP59" s="103"/>
      <c r="CQ59" s="103"/>
      <c r="CR59" s="103"/>
      <c r="CS59" s="103"/>
      <c r="CT59" s="103"/>
      <c r="CU59" s="103"/>
      <c r="CV59" s="103"/>
      <c r="CW59" s="103"/>
      <c r="CX59" s="103"/>
      <c r="CY59" s="103"/>
      <c r="CZ59" s="103"/>
      <c r="DA59" s="103"/>
      <c r="DB59" s="103"/>
      <c r="DC59" s="103"/>
      <c r="DD59" s="103"/>
      <c r="DE59" s="103"/>
      <c r="DF59" s="103"/>
      <c r="DG59" s="103"/>
      <c r="DH59" s="103"/>
      <c r="DI59" s="103"/>
      <c r="DJ59" s="103"/>
      <c r="DK59" s="103"/>
      <c r="DL59" s="103"/>
      <c r="DM59" s="103"/>
      <c r="DN59" s="103"/>
      <c r="DO59" s="103"/>
      <c r="DP59" s="103"/>
      <c r="DQ59" s="103"/>
      <c r="DR59" s="103"/>
      <c r="DS59" s="103"/>
      <c r="DT59" s="103"/>
      <c r="DU59" s="103"/>
      <c r="DV59" s="103"/>
      <c r="DW59" s="103"/>
      <c r="DX59" s="103"/>
      <c r="DY59" s="103"/>
      <c r="DZ59" s="103"/>
      <c r="EA59" s="103"/>
      <c r="EB59" s="103"/>
      <c r="EC59" s="103"/>
      <c r="ED59" s="103"/>
      <c r="EE59" s="103"/>
      <c r="EF59" s="103"/>
      <c r="EG59" s="103"/>
      <c r="EH59" s="103"/>
      <c r="EI59" s="103"/>
      <c r="EJ59" s="103"/>
      <c r="EK59" s="103"/>
      <c r="EL59" s="103"/>
      <c r="EM59" s="103"/>
      <c r="EN59" s="103"/>
      <c r="EO59" s="103"/>
      <c r="EP59" s="103"/>
      <c r="EQ59" s="103"/>
      <c r="ER59" s="103"/>
      <c r="ES59" s="103"/>
      <c r="ET59" s="103"/>
      <c r="EU59" s="103"/>
      <c r="EV59" s="103"/>
      <c r="EW59" s="103"/>
      <c r="EX59" s="103"/>
      <c r="EY59" s="103"/>
      <c r="EZ59" s="103"/>
      <c r="FA59" s="103"/>
      <c r="FB59" s="103"/>
      <c r="FC59" s="103"/>
      <c r="FD59" s="103"/>
      <c r="FE59" s="103"/>
      <c r="FF59" s="103"/>
      <c r="FG59" s="103"/>
      <c r="FH59" s="103"/>
      <c r="FI59" s="103"/>
      <c r="FJ59" s="103"/>
      <c r="FK59" s="103"/>
      <c r="FL59" s="103"/>
      <c r="FM59" s="103"/>
      <c r="FN59" s="103"/>
      <c r="FO59" s="103"/>
      <c r="FP59" s="103"/>
      <c r="FQ59" s="103"/>
      <c r="FR59" s="103"/>
      <c r="FS59" s="103"/>
      <c r="FT59" s="103"/>
      <c r="FU59" s="103"/>
      <c r="FV59" s="103"/>
      <c r="FW59" s="103"/>
      <c r="FX59" s="103"/>
      <c r="FY59" s="103"/>
      <c r="FZ59" s="103"/>
      <c r="GA59" s="103"/>
      <c r="GB59" s="103"/>
      <c r="GC59" s="103"/>
      <c r="GD59" s="103"/>
      <c r="GE59" s="103"/>
      <c r="GF59" s="103"/>
      <c r="GG59" s="103"/>
      <c r="GH59" s="103"/>
      <c r="GI59" s="103"/>
      <c r="GJ59" s="103"/>
      <c r="GK59" s="103"/>
      <c r="GL59" s="103"/>
      <c r="GM59" s="103"/>
      <c r="GN59" s="103"/>
      <c r="GO59" s="103"/>
      <c r="GP59" s="103"/>
      <c r="GQ59" s="103"/>
      <c r="GR59" s="103"/>
      <c r="GS59" s="103"/>
      <c r="GT59" s="103"/>
      <c r="GU59" s="103"/>
      <c r="GV59" s="103"/>
      <c r="GW59" s="103"/>
      <c r="GX59" s="103"/>
      <c r="GY59" s="103"/>
      <c r="GZ59" s="103"/>
      <c r="HA59" s="103"/>
      <c r="HB59" s="103"/>
      <c r="HC59" s="103"/>
      <c r="HD59" s="103"/>
      <c r="HE59" s="103"/>
      <c r="HF59" s="103"/>
      <c r="HG59" s="103"/>
      <c r="HH59" s="103"/>
      <c r="HI59" s="103"/>
      <c r="HJ59" s="103"/>
      <c r="HK59" s="103"/>
      <c r="HL59" s="103"/>
      <c r="HM59" s="103"/>
      <c r="HN59" s="103"/>
      <c r="HO59" s="103"/>
      <c r="HP59" s="103"/>
      <c r="HQ59" s="103"/>
      <c r="HR59" s="103"/>
      <c r="HS59" s="103"/>
      <c r="HT59" s="103"/>
      <c r="HU59" s="103"/>
      <c r="HV59" s="103"/>
      <c r="HW59" s="103"/>
      <c r="HX59" s="103"/>
      <c r="HY59" s="103"/>
      <c r="HZ59" s="103"/>
    </row>
    <row r="60" spans="1:234" s="108" customFormat="1" ht="18" customHeight="1">
      <c r="B60" s="93">
        <v>3</v>
      </c>
      <c r="C60" s="105" t="s">
        <v>219</v>
      </c>
      <c r="D60" s="106">
        <v>12405</v>
      </c>
      <c r="E60" s="107">
        <v>421.41858686013705</v>
      </c>
      <c r="F60" s="106">
        <v>1241</v>
      </c>
      <c r="G60" s="107">
        <v>667.96697018533439</v>
      </c>
      <c r="H60" s="106">
        <v>333318</v>
      </c>
      <c r="I60" s="107">
        <v>1031.8278813325412</v>
      </c>
    </row>
    <row r="61" spans="1:234" s="108" customFormat="1" ht="18" customHeight="1">
      <c r="B61" s="93">
        <v>12</v>
      </c>
      <c r="C61" s="105" t="s">
        <v>226</v>
      </c>
      <c r="D61" s="106">
        <v>4527</v>
      </c>
      <c r="E61" s="107">
        <v>444.50336646785956</v>
      </c>
      <c r="F61" s="106">
        <v>240</v>
      </c>
      <c r="G61" s="107">
        <v>655.99554166666678</v>
      </c>
      <c r="H61" s="106">
        <v>135789</v>
      </c>
      <c r="I61" s="107">
        <v>1068.5571435830589</v>
      </c>
    </row>
    <row r="62" spans="1:234" s="108" customFormat="1" ht="18" customHeight="1">
      <c r="B62" s="93">
        <v>46</v>
      </c>
      <c r="C62" s="105" t="s">
        <v>90</v>
      </c>
      <c r="D62" s="106">
        <v>20563</v>
      </c>
      <c r="E62" s="107">
        <v>467.45673296697947</v>
      </c>
      <c r="F62" s="106">
        <v>1156</v>
      </c>
      <c r="G62" s="107">
        <v>706.92178200692035</v>
      </c>
      <c r="H62" s="106">
        <v>557658</v>
      </c>
      <c r="I62" s="107">
        <v>1146.9619690563034</v>
      </c>
    </row>
    <row r="63" spans="1:234" s="108" customFormat="1" ht="18" hidden="1" customHeight="1">
      <c r="B63" s="93"/>
      <c r="C63" s="105"/>
      <c r="D63" s="106"/>
      <c r="E63" s="107"/>
      <c r="F63" s="106"/>
      <c r="G63" s="107"/>
      <c r="H63" s="106"/>
      <c r="I63" s="107"/>
    </row>
    <row r="64" spans="1:234" s="104" customFormat="1" ht="18" customHeight="1">
      <c r="A64" s="103"/>
      <c r="B64" s="93"/>
      <c r="C64" s="99" t="s">
        <v>91</v>
      </c>
      <c r="D64" s="100">
        <v>9486</v>
      </c>
      <c r="E64" s="101">
        <v>467.65748998524145</v>
      </c>
      <c r="F64" s="100">
        <v>2094</v>
      </c>
      <c r="G64" s="101">
        <v>614.827134670487</v>
      </c>
      <c r="H64" s="100">
        <v>234026</v>
      </c>
      <c r="I64" s="101">
        <v>995.56838402570656</v>
      </c>
      <c r="J64" s="102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/>
      <c r="BE64" s="103"/>
      <c r="BF64" s="103"/>
      <c r="BG64" s="103"/>
      <c r="BH64" s="103"/>
      <c r="BI64" s="103"/>
      <c r="BJ64" s="103"/>
      <c r="BK64" s="103"/>
      <c r="BL64" s="103"/>
      <c r="BM64" s="103"/>
      <c r="BN64" s="103"/>
      <c r="BO64" s="103"/>
      <c r="BP64" s="103"/>
      <c r="BQ64" s="103"/>
      <c r="BR64" s="103"/>
      <c r="BS64" s="103"/>
      <c r="BT64" s="103"/>
      <c r="BU64" s="103"/>
      <c r="BV64" s="103"/>
      <c r="BW64" s="103"/>
      <c r="BX64" s="103"/>
      <c r="BY64" s="103"/>
      <c r="BZ64" s="103"/>
      <c r="CA64" s="103"/>
      <c r="CB64" s="103"/>
      <c r="CC64" s="103"/>
      <c r="CD64" s="103"/>
      <c r="CE64" s="103"/>
      <c r="CF64" s="103"/>
      <c r="CG64" s="103"/>
      <c r="CH64" s="103"/>
      <c r="CI64" s="103"/>
      <c r="CJ64" s="103"/>
      <c r="CK64" s="103"/>
      <c r="CL64" s="103"/>
      <c r="CM64" s="103"/>
      <c r="CN64" s="103"/>
      <c r="CO64" s="103"/>
      <c r="CP64" s="103"/>
      <c r="CQ64" s="103"/>
      <c r="CR64" s="103"/>
      <c r="CS64" s="103"/>
      <c r="CT64" s="103"/>
      <c r="CU64" s="103"/>
      <c r="CV64" s="103"/>
      <c r="CW64" s="103"/>
      <c r="CX64" s="103"/>
      <c r="CY64" s="103"/>
      <c r="CZ64" s="103"/>
      <c r="DA64" s="103"/>
      <c r="DB64" s="103"/>
      <c r="DC64" s="103"/>
      <c r="DD64" s="103"/>
      <c r="DE64" s="103"/>
      <c r="DF64" s="103"/>
      <c r="DG64" s="103"/>
      <c r="DH64" s="103"/>
      <c r="DI64" s="103"/>
      <c r="DJ64" s="103"/>
      <c r="DK64" s="103"/>
      <c r="DL64" s="103"/>
      <c r="DM64" s="103"/>
      <c r="DN64" s="103"/>
      <c r="DO64" s="103"/>
      <c r="DP64" s="103"/>
      <c r="DQ64" s="103"/>
      <c r="DR64" s="103"/>
      <c r="DS64" s="103"/>
      <c r="DT64" s="103"/>
      <c r="DU64" s="103"/>
      <c r="DV64" s="103"/>
      <c r="DW64" s="103"/>
      <c r="DX64" s="103"/>
      <c r="DY64" s="103"/>
      <c r="DZ64" s="103"/>
      <c r="EA64" s="103"/>
      <c r="EB64" s="103"/>
      <c r="EC64" s="103"/>
      <c r="ED64" s="103"/>
      <c r="EE64" s="103"/>
      <c r="EF64" s="103"/>
      <c r="EG64" s="103"/>
      <c r="EH64" s="103"/>
      <c r="EI64" s="103"/>
      <c r="EJ64" s="103"/>
      <c r="EK64" s="103"/>
      <c r="EL64" s="103"/>
      <c r="EM64" s="103"/>
      <c r="EN64" s="103"/>
      <c r="EO64" s="103"/>
      <c r="EP64" s="103"/>
      <c r="EQ64" s="103"/>
      <c r="ER64" s="103"/>
      <c r="ES64" s="103"/>
      <c r="ET64" s="103"/>
      <c r="EU64" s="103"/>
      <c r="EV64" s="103"/>
      <c r="EW64" s="103"/>
      <c r="EX64" s="103"/>
      <c r="EY64" s="103"/>
      <c r="EZ64" s="103"/>
      <c r="FA64" s="103"/>
      <c r="FB64" s="103"/>
      <c r="FC64" s="103"/>
      <c r="FD64" s="103"/>
      <c r="FE64" s="103"/>
      <c r="FF64" s="103"/>
      <c r="FG64" s="103"/>
      <c r="FH64" s="103"/>
      <c r="FI64" s="103"/>
      <c r="FJ64" s="103"/>
      <c r="FK64" s="103"/>
      <c r="FL64" s="103"/>
      <c r="FM64" s="103"/>
      <c r="FN64" s="103"/>
      <c r="FO64" s="103"/>
      <c r="FP64" s="103"/>
      <c r="FQ64" s="103"/>
      <c r="FR64" s="103"/>
      <c r="FS64" s="103"/>
      <c r="FT64" s="103"/>
      <c r="FU64" s="103"/>
      <c r="FV64" s="103"/>
      <c r="FW64" s="103"/>
      <c r="FX64" s="103"/>
      <c r="FY64" s="103"/>
      <c r="FZ64" s="103"/>
      <c r="GA64" s="103"/>
      <c r="GB64" s="103"/>
      <c r="GC64" s="103"/>
      <c r="GD64" s="103"/>
      <c r="GE64" s="103"/>
      <c r="GF64" s="103"/>
      <c r="GG64" s="103"/>
      <c r="GH64" s="103"/>
      <c r="GI64" s="103"/>
      <c r="GJ64" s="103"/>
      <c r="GK64" s="103"/>
      <c r="GL64" s="103"/>
      <c r="GM64" s="103"/>
      <c r="GN64" s="103"/>
      <c r="GO64" s="103"/>
      <c r="GP64" s="103"/>
      <c r="GQ64" s="103"/>
      <c r="GR64" s="103"/>
      <c r="GS64" s="103"/>
      <c r="GT64" s="103"/>
      <c r="GU64" s="103"/>
      <c r="GV64" s="103"/>
      <c r="GW64" s="103"/>
      <c r="GX64" s="103"/>
      <c r="GY64" s="103"/>
      <c r="GZ64" s="103"/>
      <c r="HA64" s="103"/>
      <c r="HB64" s="103"/>
      <c r="HC64" s="103"/>
      <c r="HD64" s="103"/>
      <c r="HE64" s="103"/>
      <c r="HF64" s="103"/>
      <c r="HG64" s="103"/>
      <c r="HH64" s="103"/>
      <c r="HI64" s="103"/>
      <c r="HJ64" s="103"/>
      <c r="HK64" s="103"/>
      <c r="HL64" s="103"/>
      <c r="HM64" s="103"/>
      <c r="HN64" s="103"/>
      <c r="HO64" s="103"/>
      <c r="HP64" s="103"/>
      <c r="HQ64" s="103"/>
      <c r="HR64" s="103"/>
      <c r="HS64" s="103"/>
      <c r="HT64" s="103"/>
      <c r="HU64" s="103"/>
      <c r="HV64" s="103"/>
      <c r="HW64" s="103"/>
      <c r="HX64" s="103"/>
      <c r="HY64" s="103"/>
      <c r="HZ64" s="103"/>
    </row>
    <row r="65" spans="1:234" s="108" customFormat="1" ht="18" customHeight="1">
      <c r="B65" s="93">
        <v>6</v>
      </c>
      <c r="C65" s="105" t="s">
        <v>92</v>
      </c>
      <c r="D65" s="106">
        <v>6105</v>
      </c>
      <c r="E65" s="107">
        <v>464.72758886158891</v>
      </c>
      <c r="F65" s="106">
        <v>1461</v>
      </c>
      <c r="G65" s="107">
        <v>610.76854893908285</v>
      </c>
      <c r="H65" s="106">
        <v>137278</v>
      </c>
      <c r="I65" s="107">
        <v>1001.5492540683867</v>
      </c>
    </row>
    <row r="66" spans="1:234" s="108" customFormat="1" ht="18" customHeight="1">
      <c r="B66" s="93">
        <v>10</v>
      </c>
      <c r="C66" s="105" t="s">
        <v>93</v>
      </c>
      <c r="D66" s="106">
        <v>3381</v>
      </c>
      <c r="E66" s="107">
        <v>472.94795031055901</v>
      </c>
      <c r="F66" s="106">
        <v>633</v>
      </c>
      <c r="G66" s="107">
        <v>624.19458135860987</v>
      </c>
      <c r="H66" s="106">
        <v>96748</v>
      </c>
      <c r="I66" s="107">
        <v>987.08198763798748</v>
      </c>
    </row>
    <row r="67" spans="1:234" s="108" customFormat="1" ht="18" hidden="1" customHeight="1">
      <c r="B67" s="93"/>
      <c r="C67" s="105"/>
      <c r="D67" s="106"/>
      <c r="E67" s="107"/>
      <c r="F67" s="106"/>
      <c r="G67" s="107"/>
      <c r="H67" s="106"/>
      <c r="I67" s="107"/>
    </row>
    <row r="68" spans="1:234" s="104" customFormat="1" ht="18" customHeight="1">
      <c r="A68" s="103"/>
      <c r="B68" s="93"/>
      <c r="C68" s="99" t="s">
        <v>94</v>
      </c>
      <c r="D68" s="100">
        <v>23264</v>
      </c>
      <c r="E68" s="101">
        <v>471.37455037826692</v>
      </c>
      <c r="F68" s="100">
        <v>6801</v>
      </c>
      <c r="G68" s="101">
        <v>618.06263196588736</v>
      </c>
      <c r="H68" s="100">
        <v>769942</v>
      </c>
      <c r="I68" s="101">
        <v>1018.9156623226161</v>
      </c>
      <c r="J68" s="102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03"/>
      <c r="AF68" s="103"/>
      <c r="AG68" s="103"/>
      <c r="AH68" s="103"/>
      <c r="AI68" s="103"/>
      <c r="AJ68" s="103"/>
      <c r="AK68" s="103"/>
      <c r="AL68" s="103"/>
      <c r="AM68" s="103"/>
      <c r="AN68" s="103"/>
      <c r="AO68" s="103"/>
      <c r="AP68" s="103"/>
      <c r="AQ68" s="103"/>
      <c r="AR68" s="103"/>
      <c r="AS68" s="103"/>
      <c r="AT68" s="103"/>
      <c r="AU68" s="103"/>
      <c r="AV68" s="103"/>
      <c r="AW68" s="103"/>
      <c r="AX68" s="103"/>
      <c r="AY68" s="103"/>
      <c r="AZ68" s="103"/>
      <c r="BA68" s="103"/>
      <c r="BB68" s="103"/>
      <c r="BC68" s="103"/>
      <c r="BD68" s="103"/>
      <c r="BE68" s="103"/>
      <c r="BF68" s="103"/>
      <c r="BG68" s="103"/>
      <c r="BH68" s="103"/>
      <c r="BI68" s="103"/>
      <c r="BJ68" s="103"/>
      <c r="BK68" s="103"/>
      <c r="BL68" s="103"/>
      <c r="BM68" s="103"/>
      <c r="BN68" s="103"/>
      <c r="BO68" s="103"/>
      <c r="BP68" s="103"/>
      <c r="BQ68" s="103"/>
      <c r="BR68" s="103"/>
      <c r="BS68" s="103"/>
      <c r="BT68" s="103"/>
      <c r="BU68" s="103"/>
      <c r="BV68" s="103"/>
      <c r="BW68" s="103"/>
      <c r="BX68" s="103"/>
      <c r="BY68" s="103"/>
      <c r="BZ68" s="103"/>
      <c r="CA68" s="103"/>
      <c r="CB68" s="103"/>
      <c r="CC68" s="103"/>
      <c r="CD68" s="103"/>
      <c r="CE68" s="103"/>
      <c r="CF68" s="103"/>
      <c r="CG68" s="103"/>
      <c r="CH68" s="103"/>
      <c r="CI68" s="103"/>
      <c r="CJ68" s="103"/>
      <c r="CK68" s="103"/>
      <c r="CL68" s="103"/>
      <c r="CM68" s="103"/>
      <c r="CN68" s="103"/>
      <c r="CO68" s="103"/>
      <c r="CP68" s="103"/>
      <c r="CQ68" s="103"/>
      <c r="CR68" s="103"/>
      <c r="CS68" s="103"/>
      <c r="CT68" s="103"/>
      <c r="CU68" s="103"/>
      <c r="CV68" s="103"/>
      <c r="CW68" s="103"/>
      <c r="CX68" s="103"/>
      <c r="CY68" s="103"/>
      <c r="CZ68" s="103"/>
      <c r="DA68" s="103"/>
      <c r="DB68" s="103"/>
      <c r="DC68" s="103"/>
      <c r="DD68" s="103"/>
      <c r="DE68" s="103"/>
      <c r="DF68" s="103"/>
      <c r="DG68" s="103"/>
      <c r="DH68" s="103"/>
      <c r="DI68" s="103"/>
      <c r="DJ68" s="103"/>
      <c r="DK68" s="103"/>
      <c r="DL68" s="103"/>
      <c r="DM68" s="103"/>
      <c r="DN68" s="103"/>
      <c r="DO68" s="103"/>
      <c r="DP68" s="103"/>
      <c r="DQ68" s="103"/>
      <c r="DR68" s="103"/>
      <c r="DS68" s="103"/>
      <c r="DT68" s="103"/>
      <c r="DU68" s="103"/>
      <c r="DV68" s="103"/>
      <c r="DW68" s="103"/>
      <c r="DX68" s="103"/>
      <c r="DY68" s="103"/>
      <c r="DZ68" s="103"/>
      <c r="EA68" s="103"/>
      <c r="EB68" s="103"/>
      <c r="EC68" s="103"/>
      <c r="ED68" s="103"/>
      <c r="EE68" s="103"/>
      <c r="EF68" s="103"/>
      <c r="EG68" s="103"/>
      <c r="EH68" s="103"/>
      <c r="EI68" s="103"/>
      <c r="EJ68" s="103"/>
      <c r="EK68" s="103"/>
      <c r="EL68" s="103"/>
      <c r="EM68" s="103"/>
      <c r="EN68" s="103"/>
      <c r="EO68" s="103"/>
      <c r="EP68" s="103"/>
      <c r="EQ68" s="103"/>
      <c r="ER68" s="103"/>
      <c r="ES68" s="103"/>
      <c r="ET68" s="103"/>
      <c r="EU68" s="103"/>
      <c r="EV68" s="103"/>
      <c r="EW68" s="103"/>
      <c r="EX68" s="103"/>
      <c r="EY68" s="103"/>
      <c r="EZ68" s="103"/>
      <c r="FA68" s="103"/>
      <c r="FB68" s="103"/>
      <c r="FC68" s="103"/>
      <c r="FD68" s="103"/>
      <c r="FE68" s="103"/>
      <c r="FF68" s="103"/>
      <c r="FG68" s="103"/>
      <c r="FH68" s="103"/>
      <c r="FI68" s="103"/>
      <c r="FJ68" s="103"/>
      <c r="FK68" s="103"/>
      <c r="FL68" s="103"/>
      <c r="FM68" s="103"/>
      <c r="FN68" s="103"/>
      <c r="FO68" s="103"/>
      <c r="FP68" s="103"/>
      <c r="FQ68" s="103"/>
      <c r="FR68" s="103"/>
      <c r="FS68" s="103"/>
      <c r="FT68" s="103"/>
      <c r="FU68" s="103"/>
      <c r="FV68" s="103"/>
      <c r="FW68" s="103"/>
      <c r="FX68" s="103"/>
      <c r="FY68" s="103"/>
      <c r="FZ68" s="103"/>
      <c r="GA68" s="103"/>
      <c r="GB68" s="103"/>
      <c r="GC68" s="103"/>
      <c r="GD68" s="103"/>
      <c r="GE68" s="103"/>
      <c r="GF68" s="103"/>
      <c r="GG68" s="103"/>
      <c r="GH68" s="103"/>
      <c r="GI68" s="103"/>
      <c r="GJ68" s="103"/>
      <c r="GK68" s="103"/>
      <c r="GL68" s="103"/>
      <c r="GM68" s="103"/>
      <c r="GN68" s="103"/>
      <c r="GO68" s="103"/>
      <c r="GP68" s="103"/>
      <c r="GQ68" s="103"/>
      <c r="GR68" s="103"/>
      <c r="GS68" s="103"/>
      <c r="GT68" s="103"/>
      <c r="GU68" s="103"/>
      <c r="GV68" s="103"/>
      <c r="GW68" s="103"/>
      <c r="GX68" s="103"/>
      <c r="GY68" s="103"/>
      <c r="GZ68" s="103"/>
      <c r="HA68" s="103"/>
      <c r="HB68" s="103"/>
      <c r="HC68" s="103"/>
      <c r="HD68" s="103"/>
      <c r="HE68" s="103"/>
      <c r="HF68" s="103"/>
      <c r="HG68" s="103"/>
      <c r="HH68" s="103"/>
      <c r="HI68" s="103"/>
      <c r="HJ68" s="103"/>
      <c r="HK68" s="103"/>
      <c r="HL68" s="103"/>
      <c r="HM68" s="103"/>
      <c r="HN68" s="103"/>
      <c r="HO68" s="103"/>
      <c r="HP68" s="103"/>
      <c r="HQ68" s="103"/>
      <c r="HR68" s="103"/>
      <c r="HS68" s="103"/>
      <c r="HT68" s="103"/>
      <c r="HU68" s="103"/>
      <c r="HV68" s="103"/>
      <c r="HW68" s="103"/>
      <c r="HX68" s="103"/>
      <c r="HY68" s="103"/>
      <c r="HZ68" s="103"/>
    </row>
    <row r="69" spans="1:234" s="108" customFormat="1" ht="18" customHeight="1">
      <c r="B69" s="93">
        <v>15</v>
      </c>
      <c r="C69" s="105" t="s">
        <v>218</v>
      </c>
      <c r="D69" s="106">
        <v>9198</v>
      </c>
      <c r="E69" s="107">
        <v>486.78602739726017</v>
      </c>
      <c r="F69" s="106">
        <v>2439</v>
      </c>
      <c r="G69" s="107">
        <v>638.02430914309139</v>
      </c>
      <c r="H69" s="106">
        <v>303196</v>
      </c>
      <c r="I69" s="107">
        <v>1068.7041615654555</v>
      </c>
    </row>
    <row r="70" spans="1:234" s="108" customFormat="1" ht="18" customHeight="1">
      <c r="B70" s="93">
        <v>27</v>
      </c>
      <c r="C70" s="105" t="s">
        <v>95</v>
      </c>
      <c r="D70" s="106">
        <v>2988</v>
      </c>
      <c r="E70" s="107">
        <v>469.10592034805887</v>
      </c>
      <c r="F70" s="106">
        <v>1030</v>
      </c>
      <c r="G70" s="107">
        <v>569.14565048543682</v>
      </c>
      <c r="H70" s="106">
        <v>113552</v>
      </c>
      <c r="I70" s="107">
        <v>918.05149411723221</v>
      </c>
    </row>
    <row r="71" spans="1:234" s="108" customFormat="1" ht="18" customHeight="1">
      <c r="B71" s="93">
        <v>32</v>
      </c>
      <c r="C71" s="105" t="s">
        <v>225</v>
      </c>
      <c r="D71" s="106">
        <v>2793</v>
      </c>
      <c r="E71" s="107">
        <v>452.26487289652698</v>
      </c>
      <c r="F71" s="106">
        <v>1192</v>
      </c>
      <c r="G71" s="107">
        <v>582.64959731543615</v>
      </c>
      <c r="H71" s="106">
        <v>106636</v>
      </c>
      <c r="I71" s="107">
        <v>884.31230091151235</v>
      </c>
    </row>
    <row r="72" spans="1:234" s="108" customFormat="1" ht="18" customHeight="1">
      <c r="B72" s="93">
        <v>36</v>
      </c>
      <c r="C72" s="105" t="s">
        <v>96</v>
      </c>
      <c r="D72" s="106">
        <v>8285</v>
      </c>
      <c r="E72" s="107">
        <v>461.52509112854557</v>
      </c>
      <c r="F72" s="106">
        <v>2140</v>
      </c>
      <c r="G72" s="107">
        <v>638.58146261682236</v>
      </c>
      <c r="H72" s="106">
        <v>246558</v>
      </c>
      <c r="I72" s="107">
        <v>1062.3586585306491</v>
      </c>
    </row>
    <row r="73" spans="1:234" s="108" customFormat="1" ht="18" hidden="1" customHeight="1">
      <c r="B73" s="93"/>
      <c r="C73" s="105"/>
      <c r="D73" s="106"/>
      <c r="E73" s="107"/>
      <c r="F73" s="106"/>
      <c r="G73" s="107"/>
      <c r="H73" s="106"/>
      <c r="I73" s="107"/>
    </row>
    <row r="74" spans="1:234" s="104" customFormat="1" ht="18" customHeight="1">
      <c r="A74" s="103"/>
      <c r="B74" s="93">
        <v>28</v>
      </c>
      <c r="C74" s="99" t="s">
        <v>97</v>
      </c>
      <c r="D74" s="100">
        <v>35885</v>
      </c>
      <c r="E74" s="101">
        <v>513.30445116343867</v>
      </c>
      <c r="F74" s="100">
        <v>2740</v>
      </c>
      <c r="G74" s="101">
        <v>792.23145255474446</v>
      </c>
      <c r="H74" s="100">
        <v>1221640</v>
      </c>
      <c r="I74" s="101">
        <v>1390.7271706722124</v>
      </c>
      <c r="J74" s="102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  <c r="AB74" s="103"/>
      <c r="AC74" s="103"/>
      <c r="AD74" s="103"/>
      <c r="AE74" s="103"/>
      <c r="AF74" s="103"/>
      <c r="AG74" s="103"/>
      <c r="AH74" s="103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  <c r="AY74" s="103"/>
      <c r="AZ74" s="103"/>
      <c r="BA74" s="103"/>
      <c r="BB74" s="103"/>
      <c r="BC74" s="103"/>
      <c r="BD74" s="103"/>
      <c r="BE74" s="103"/>
      <c r="BF74" s="103"/>
      <c r="BG74" s="103"/>
      <c r="BH74" s="103"/>
      <c r="BI74" s="103"/>
      <c r="BJ74" s="103"/>
      <c r="BK74" s="103"/>
      <c r="BL74" s="103"/>
      <c r="BM74" s="103"/>
      <c r="BN74" s="103"/>
      <c r="BO74" s="103"/>
      <c r="BP74" s="103"/>
      <c r="BQ74" s="103"/>
      <c r="BR74" s="103"/>
      <c r="BS74" s="103"/>
      <c r="BT74" s="103"/>
      <c r="BU74" s="103"/>
      <c r="BV74" s="103"/>
      <c r="BW74" s="103"/>
      <c r="BX74" s="103"/>
      <c r="BY74" s="103"/>
      <c r="BZ74" s="103"/>
      <c r="CA74" s="103"/>
      <c r="CB74" s="103"/>
      <c r="CC74" s="103"/>
      <c r="CD74" s="103"/>
      <c r="CE74" s="103"/>
      <c r="CF74" s="103"/>
      <c r="CG74" s="103"/>
      <c r="CH74" s="103"/>
      <c r="CI74" s="103"/>
      <c r="CJ74" s="103"/>
      <c r="CK74" s="103"/>
      <c r="CL74" s="103"/>
      <c r="CM74" s="103"/>
      <c r="CN74" s="103"/>
      <c r="CO74" s="103"/>
      <c r="CP74" s="103"/>
      <c r="CQ74" s="103"/>
      <c r="CR74" s="103"/>
      <c r="CS74" s="103"/>
      <c r="CT74" s="103"/>
      <c r="CU74" s="103"/>
      <c r="CV74" s="103"/>
      <c r="CW74" s="103"/>
      <c r="CX74" s="103"/>
      <c r="CY74" s="103"/>
      <c r="CZ74" s="103"/>
      <c r="DA74" s="103"/>
      <c r="DB74" s="103"/>
      <c r="DC74" s="103"/>
      <c r="DD74" s="103"/>
      <c r="DE74" s="103"/>
      <c r="DF74" s="103"/>
      <c r="DG74" s="103"/>
      <c r="DH74" s="103"/>
      <c r="DI74" s="103"/>
      <c r="DJ74" s="103"/>
      <c r="DK74" s="103"/>
      <c r="DL74" s="103"/>
      <c r="DM74" s="103"/>
      <c r="DN74" s="103"/>
      <c r="DO74" s="103"/>
      <c r="DP74" s="103"/>
      <c r="DQ74" s="103"/>
      <c r="DR74" s="103"/>
      <c r="DS74" s="103"/>
      <c r="DT74" s="103"/>
      <c r="DU74" s="103"/>
      <c r="DV74" s="103"/>
      <c r="DW74" s="103"/>
      <c r="DX74" s="103"/>
      <c r="DY74" s="103"/>
      <c r="DZ74" s="103"/>
      <c r="EA74" s="103"/>
      <c r="EB74" s="103"/>
      <c r="EC74" s="103"/>
      <c r="ED74" s="103"/>
      <c r="EE74" s="103"/>
      <c r="EF74" s="103"/>
      <c r="EG74" s="103"/>
      <c r="EH74" s="103"/>
      <c r="EI74" s="103"/>
      <c r="EJ74" s="103"/>
      <c r="EK74" s="103"/>
      <c r="EL74" s="103"/>
      <c r="EM74" s="103"/>
      <c r="EN74" s="103"/>
      <c r="EO74" s="103"/>
      <c r="EP74" s="103"/>
      <c r="EQ74" s="103"/>
      <c r="ER74" s="103"/>
      <c r="ES74" s="103"/>
      <c r="ET74" s="103"/>
      <c r="EU74" s="103"/>
      <c r="EV74" s="103"/>
      <c r="EW74" s="103"/>
      <c r="EX74" s="103"/>
      <c r="EY74" s="103"/>
      <c r="EZ74" s="103"/>
      <c r="FA74" s="103"/>
      <c r="FB74" s="103"/>
      <c r="FC74" s="103"/>
      <c r="FD74" s="103"/>
      <c r="FE74" s="103"/>
      <c r="FF74" s="103"/>
      <c r="FG74" s="103"/>
      <c r="FH74" s="103"/>
      <c r="FI74" s="103"/>
      <c r="FJ74" s="103"/>
      <c r="FK74" s="103"/>
      <c r="FL74" s="103"/>
      <c r="FM74" s="103"/>
      <c r="FN74" s="103"/>
      <c r="FO74" s="103"/>
      <c r="FP74" s="103"/>
      <c r="FQ74" s="103"/>
      <c r="FR74" s="103"/>
      <c r="FS74" s="103"/>
      <c r="FT74" s="103"/>
      <c r="FU74" s="103"/>
      <c r="FV74" s="103"/>
      <c r="FW74" s="103"/>
      <c r="FX74" s="103"/>
      <c r="FY74" s="103"/>
      <c r="FZ74" s="103"/>
      <c r="GA74" s="103"/>
      <c r="GB74" s="103"/>
      <c r="GC74" s="103"/>
      <c r="GD74" s="103"/>
      <c r="GE74" s="103"/>
      <c r="GF74" s="103"/>
      <c r="GG74" s="103"/>
      <c r="GH74" s="103"/>
      <c r="GI74" s="103"/>
      <c r="GJ74" s="103"/>
      <c r="GK74" s="103"/>
      <c r="GL74" s="103"/>
      <c r="GM74" s="103"/>
      <c r="GN74" s="103"/>
      <c r="GO74" s="103"/>
      <c r="GP74" s="103"/>
      <c r="GQ74" s="103"/>
      <c r="GR74" s="103"/>
      <c r="GS74" s="103"/>
      <c r="GT74" s="103"/>
      <c r="GU74" s="103"/>
      <c r="GV74" s="103"/>
      <c r="GW74" s="103"/>
      <c r="GX74" s="103"/>
      <c r="GY74" s="103"/>
      <c r="GZ74" s="103"/>
      <c r="HA74" s="103"/>
      <c r="HB74" s="103"/>
      <c r="HC74" s="103"/>
      <c r="HD74" s="103"/>
      <c r="HE74" s="103"/>
      <c r="HF74" s="103"/>
      <c r="HG74" s="103"/>
      <c r="HH74" s="103"/>
      <c r="HI74" s="103"/>
      <c r="HJ74" s="103"/>
      <c r="HK74" s="103"/>
      <c r="HL74" s="103"/>
      <c r="HM74" s="103"/>
      <c r="HN74" s="103"/>
      <c r="HO74" s="103"/>
      <c r="HP74" s="103"/>
      <c r="HQ74" s="103"/>
      <c r="HR74" s="103"/>
      <c r="HS74" s="103"/>
      <c r="HT74" s="103"/>
      <c r="HU74" s="103"/>
      <c r="HV74" s="103"/>
      <c r="HW74" s="103"/>
      <c r="HX74" s="103"/>
      <c r="HY74" s="103"/>
      <c r="HZ74" s="103"/>
    </row>
    <row r="75" spans="1:234" s="104" customFormat="1" ht="18" hidden="1" customHeight="1">
      <c r="A75" s="103"/>
      <c r="B75" s="93"/>
      <c r="C75" s="99"/>
      <c r="D75" s="100"/>
      <c r="E75" s="101"/>
      <c r="F75" s="100"/>
      <c r="G75" s="101"/>
      <c r="H75" s="100"/>
      <c r="I75" s="101"/>
      <c r="J75" s="102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3"/>
      <c r="AM75" s="103"/>
      <c r="AN75" s="103"/>
      <c r="AO75" s="103"/>
      <c r="AP75" s="103"/>
      <c r="AQ75" s="103"/>
      <c r="AR75" s="103"/>
      <c r="AS75" s="103"/>
      <c r="AT75" s="103"/>
      <c r="AU75" s="103"/>
      <c r="AV75" s="103"/>
      <c r="AW75" s="103"/>
      <c r="AX75" s="103"/>
      <c r="AY75" s="103"/>
      <c r="AZ75" s="103"/>
      <c r="BA75" s="103"/>
      <c r="BB75" s="103"/>
      <c r="BC75" s="103"/>
      <c r="BD75" s="103"/>
      <c r="BE75" s="103"/>
      <c r="BF75" s="103"/>
      <c r="BG75" s="103"/>
      <c r="BH75" s="103"/>
      <c r="BI75" s="103"/>
      <c r="BJ75" s="103"/>
      <c r="BK75" s="103"/>
      <c r="BL75" s="103"/>
      <c r="BM75" s="103"/>
      <c r="BN75" s="103"/>
      <c r="BO75" s="103"/>
      <c r="BP75" s="103"/>
      <c r="BQ75" s="103"/>
      <c r="BR75" s="103"/>
      <c r="BS75" s="103"/>
      <c r="BT75" s="103"/>
      <c r="BU75" s="103"/>
      <c r="BV75" s="103"/>
      <c r="BW75" s="103"/>
      <c r="BX75" s="103"/>
      <c r="BY75" s="103"/>
      <c r="BZ75" s="103"/>
      <c r="CA75" s="103"/>
      <c r="CB75" s="103"/>
      <c r="CC75" s="103"/>
      <c r="CD75" s="103"/>
      <c r="CE75" s="103"/>
      <c r="CF75" s="103"/>
      <c r="CG75" s="103"/>
      <c r="CH75" s="103"/>
      <c r="CI75" s="103"/>
      <c r="CJ75" s="103"/>
      <c r="CK75" s="103"/>
      <c r="CL75" s="103"/>
      <c r="CM75" s="103"/>
      <c r="CN75" s="103"/>
      <c r="CO75" s="103"/>
      <c r="CP75" s="103"/>
      <c r="CQ75" s="103"/>
      <c r="CR75" s="103"/>
      <c r="CS75" s="103"/>
      <c r="CT75" s="103"/>
      <c r="CU75" s="103"/>
      <c r="CV75" s="103"/>
      <c r="CW75" s="103"/>
      <c r="CX75" s="103"/>
      <c r="CY75" s="103"/>
      <c r="CZ75" s="103"/>
      <c r="DA75" s="103"/>
      <c r="DB75" s="103"/>
      <c r="DC75" s="103"/>
      <c r="DD75" s="103"/>
      <c r="DE75" s="103"/>
      <c r="DF75" s="103"/>
      <c r="DG75" s="103"/>
      <c r="DH75" s="103"/>
      <c r="DI75" s="103"/>
      <c r="DJ75" s="103"/>
      <c r="DK75" s="103"/>
      <c r="DL75" s="103"/>
      <c r="DM75" s="103"/>
      <c r="DN75" s="103"/>
      <c r="DO75" s="103"/>
      <c r="DP75" s="103"/>
      <c r="DQ75" s="103"/>
      <c r="DR75" s="103"/>
      <c r="DS75" s="103"/>
      <c r="DT75" s="103"/>
      <c r="DU75" s="103"/>
      <c r="DV75" s="103"/>
      <c r="DW75" s="103"/>
      <c r="DX75" s="103"/>
      <c r="DY75" s="103"/>
      <c r="DZ75" s="103"/>
      <c r="EA75" s="103"/>
      <c r="EB75" s="103"/>
      <c r="EC75" s="103"/>
      <c r="ED75" s="103"/>
      <c r="EE75" s="103"/>
      <c r="EF75" s="103"/>
      <c r="EG75" s="103"/>
      <c r="EH75" s="103"/>
      <c r="EI75" s="103"/>
      <c r="EJ75" s="103"/>
      <c r="EK75" s="103"/>
      <c r="EL75" s="103"/>
      <c r="EM75" s="103"/>
      <c r="EN75" s="103"/>
      <c r="EO75" s="103"/>
      <c r="EP75" s="103"/>
      <c r="EQ75" s="103"/>
      <c r="ER75" s="103"/>
      <c r="ES75" s="103"/>
      <c r="ET75" s="103"/>
      <c r="EU75" s="103"/>
      <c r="EV75" s="103"/>
      <c r="EW75" s="103"/>
      <c r="EX75" s="103"/>
      <c r="EY75" s="103"/>
      <c r="EZ75" s="103"/>
      <c r="FA75" s="103"/>
      <c r="FB75" s="103"/>
      <c r="FC75" s="103"/>
      <c r="FD75" s="103"/>
      <c r="FE75" s="103"/>
      <c r="FF75" s="103"/>
      <c r="FG75" s="103"/>
      <c r="FH75" s="103"/>
      <c r="FI75" s="103"/>
      <c r="FJ75" s="103"/>
      <c r="FK75" s="103"/>
      <c r="FL75" s="103"/>
      <c r="FM75" s="103"/>
      <c r="FN75" s="103"/>
      <c r="FO75" s="103"/>
      <c r="FP75" s="103"/>
      <c r="FQ75" s="103"/>
      <c r="FR75" s="103"/>
      <c r="FS75" s="103"/>
      <c r="FT75" s="103"/>
      <c r="FU75" s="103"/>
      <c r="FV75" s="103"/>
      <c r="FW75" s="103"/>
      <c r="FX75" s="103"/>
      <c r="FY75" s="103"/>
      <c r="FZ75" s="103"/>
      <c r="GA75" s="103"/>
      <c r="GB75" s="103"/>
      <c r="GC75" s="103"/>
      <c r="GD75" s="103"/>
      <c r="GE75" s="103"/>
      <c r="GF75" s="103"/>
      <c r="GG75" s="103"/>
      <c r="GH75" s="103"/>
      <c r="GI75" s="103"/>
      <c r="GJ75" s="103"/>
      <c r="GK75" s="103"/>
      <c r="GL75" s="103"/>
      <c r="GM75" s="103"/>
      <c r="GN75" s="103"/>
      <c r="GO75" s="103"/>
      <c r="GP75" s="103"/>
      <c r="GQ75" s="103"/>
      <c r="GR75" s="103"/>
      <c r="GS75" s="103"/>
      <c r="GT75" s="103"/>
      <c r="GU75" s="103"/>
      <c r="GV75" s="103"/>
      <c r="GW75" s="103"/>
      <c r="GX75" s="103"/>
      <c r="GY75" s="103"/>
      <c r="GZ75" s="103"/>
      <c r="HA75" s="103"/>
      <c r="HB75" s="103"/>
      <c r="HC75" s="103"/>
      <c r="HD75" s="103"/>
      <c r="HE75" s="103"/>
      <c r="HF75" s="103"/>
      <c r="HG75" s="103"/>
      <c r="HH75" s="103"/>
      <c r="HI75" s="103"/>
      <c r="HJ75" s="103"/>
      <c r="HK75" s="103"/>
      <c r="HL75" s="103"/>
      <c r="HM75" s="103"/>
      <c r="HN75" s="103"/>
      <c r="HO75" s="103"/>
      <c r="HP75" s="103"/>
      <c r="HQ75" s="103"/>
      <c r="HR75" s="103"/>
      <c r="HS75" s="103"/>
      <c r="HT75" s="103"/>
      <c r="HU75" s="103"/>
      <c r="HV75" s="103"/>
      <c r="HW75" s="103"/>
      <c r="HX75" s="103"/>
      <c r="HY75" s="103"/>
      <c r="HZ75" s="103"/>
    </row>
    <row r="76" spans="1:234" s="104" customFormat="1" ht="18" customHeight="1">
      <c r="A76" s="103"/>
      <c r="B76" s="93">
        <v>30</v>
      </c>
      <c r="C76" s="99" t="s">
        <v>98</v>
      </c>
      <c r="D76" s="100">
        <v>11692</v>
      </c>
      <c r="E76" s="101">
        <v>436.72244269586042</v>
      </c>
      <c r="F76" s="100">
        <v>1466</v>
      </c>
      <c r="G76" s="101">
        <v>648.74075716234654</v>
      </c>
      <c r="H76" s="100">
        <v>256215</v>
      </c>
      <c r="I76" s="101">
        <v>1055.1869346837616</v>
      </c>
      <c r="J76" s="102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  <c r="AB76" s="103"/>
      <c r="AC76" s="103"/>
      <c r="AD76" s="103"/>
      <c r="AE76" s="103"/>
      <c r="AF76" s="103"/>
      <c r="AG76" s="103"/>
      <c r="AH76" s="103"/>
      <c r="AI76" s="103"/>
      <c r="AJ76" s="103"/>
      <c r="AK76" s="103"/>
      <c r="AL76" s="103"/>
      <c r="AM76" s="103"/>
      <c r="AN76" s="103"/>
      <c r="AO76" s="103"/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/>
      <c r="BH76" s="103"/>
      <c r="BI76" s="103"/>
      <c r="BJ76" s="103"/>
      <c r="BK76" s="103"/>
      <c r="BL76" s="103"/>
      <c r="BM76" s="103"/>
      <c r="BN76" s="103"/>
      <c r="BO76" s="103"/>
      <c r="BP76" s="103"/>
      <c r="BQ76" s="103"/>
      <c r="BR76" s="103"/>
      <c r="BS76" s="103"/>
      <c r="BT76" s="103"/>
      <c r="BU76" s="103"/>
      <c r="BV76" s="103"/>
      <c r="BW76" s="103"/>
      <c r="BX76" s="103"/>
      <c r="BY76" s="103"/>
      <c r="BZ76" s="103"/>
      <c r="CA76" s="103"/>
      <c r="CB76" s="103"/>
      <c r="CC76" s="103"/>
      <c r="CD76" s="103"/>
      <c r="CE76" s="103"/>
      <c r="CF76" s="103"/>
      <c r="CG76" s="103"/>
      <c r="CH76" s="103"/>
      <c r="CI76" s="103"/>
      <c r="CJ76" s="103"/>
      <c r="CK76" s="103"/>
      <c r="CL76" s="103"/>
      <c r="CM76" s="103"/>
      <c r="CN76" s="103"/>
      <c r="CO76" s="103"/>
      <c r="CP76" s="103"/>
      <c r="CQ76" s="103"/>
      <c r="CR76" s="103"/>
      <c r="CS76" s="103"/>
      <c r="CT76" s="103"/>
      <c r="CU76" s="103"/>
      <c r="CV76" s="103"/>
      <c r="CW76" s="103"/>
      <c r="CX76" s="103"/>
      <c r="CY76" s="103"/>
      <c r="CZ76" s="103"/>
      <c r="DA76" s="103"/>
      <c r="DB76" s="103"/>
      <c r="DC76" s="103"/>
      <c r="DD76" s="103"/>
      <c r="DE76" s="103"/>
      <c r="DF76" s="103"/>
      <c r="DG76" s="103"/>
      <c r="DH76" s="103"/>
      <c r="DI76" s="103"/>
      <c r="DJ76" s="103"/>
      <c r="DK76" s="103"/>
      <c r="DL76" s="103"/>
      <c r="DM76" s="103"/>
      <c r="DN76" s="103"/>
      <c r="DO76" s="103"/>
      <c r="DP76" s="103"/>
      <c r="DQ76" s="103"/>
      <c r="DR76" s="103"/>
      <c r="DS76" s="103"/>
      <c r="DT76" s="103"/>
      <c r="DU76" s="103"/>
      <c r="DV76" s="103"/>
      <c r="DW76" s="103"/>
      <c r="DX76" s="103"/>
      <c r="DY76" s="103"/>
      <c r="DZ76" s="103"/>
      <c r="EA76" s="103"/>
      <c r="EB76" s="103"/>
      <c r="EC76" s="103"/>
      <c r="ED76" s="103"/>
      <c r="EE76" s="103"/>
      <c r="EF76" s="103"/>
      <c r="EG76" s="103"/>
      <c r="EH76" s="103"/>
      <c r="EI76" s="103"/>
      <c r="EJ76" s="103"/>
      <c r="EK76" s="103"/>
      <c r="EL76" s="103"/>
      <c r="EM76" s="103"/>
      <c r="EN76" s="103"/>
      <c r="EO76" s="103"/>
      <c r="EP76" s="103"/>
      <c r="EQ76" s="103"/>
      <c r="ER76" s="103"/>
      <c r="ES76" s="103"/>
      <c r="ET76" s="103"/>
      <c r="EU76" s="103"/>
      <c r="EV76" s="103"/>
      <c r="EW76" s="103"/>
      <c r="EX76" s="103"/>
      <c r="EY76" s="103"/>
      <c r="EZ76" s="103"/>
      <c r="FA76" s="103"/>
      <c r="FB76" s="103"/>
      <c r="FC76" s="103"/>
      <c r="FD76" s="103"/>
      <c r="FE76" s="103"/>
      <c r="FF76" s="103"/>
      <c r="FG76" s="103"/>
      <c r="FH76" s="103"/>
      <c r="FI76" s="103"/>
      <c r="FJ76" s="103"/>
      <c r="FK76" s="103"/>
      <c r="FL76" s="103"/>
      <c r="FM76" s="103"/>
      <c r="FN76" s="103"/>
      <c r="FO76" s="103"/>
      <c r="FP76" s="103"/>
      <c r="FQ76" s="103"/>
      <c r="FR76" s="103"/>
      <c r="FS76" s="103"/>
      <c r="FT76" s="103"/>
      <c r="FU76" s="103"/>
      <c r="FV76" s="103"/>
      <c r="FW76" s="103"/>
      <c r="FX76" s="103"/>
      <c r="FY76" s="103"/>
      <c r="FZ76" s="103"/>
      <c r="GA76" s="103"/>
      <c r="GB76" s="103"/>
      <c r="GC76" s="103"/>
      <c r="GD76" s="103"/>
      <c r="GE76" s="103"/>
      <c r="GF76" s="103"/>
      <c r="GG76" s="103"/>
      <c r="GH76" s="103"/>
      <c r="GI76" s="103"/>
      <c r="GJ76" s="103"/>
      <c r="GK76" s="103"/>
      <c r="GL76" s="103"/>
      <c r="GM76" s="103"/>
      <c r="GN76" s="103"/>
      <c r="GO76" s="103"/>
      <c r="GP76" s="103"/>
      <c r="GQ76" s="103"/>
      <c r="GR76" s="103"/>
      <c r="GS76" s="103"/>
      <c r="GT76" s="103"/>
      <c r="GU76" s="103"/>
      <c r="GV76" s="103"/>
      <c r="GW76" s="103"/>
      <c r="GX76" s="103"/>
      <c r="GY76" s="103"/>
      <c r="GZ76" s="103"/>
      <c r="HA76" s="103"/>
      <c r="HB76" s="103"/>
      <c r="HC76" s="103"/>
      <c r="HD76" s="103"/>
      <c r="HE76" s="103"/>
      <c r="HF76" s="103"/>
      <c r="HG76" s="103"/>
      <c r="HH76" s="103"/>
      <c r="HI76" s="103"/>
      <c r="HJ76" s="103"/>
      <c r="HK76" s="103"/>
      <c r="HL76" s="103"/>
      <c r="HM76" s="103"/>
      <c r="HN76" s="103"/>
      <c r="HO76" s="103"/>
      <c r="HP76" s="103"/>
      <c r="HQ76" s="103"/>
      <c r="HR76" s="103"/>
      <c r="HS76" s="103"/>
      <c r="HT76" s="103"/>
      <c r="HU76" s="103"/>
      <c r="HV76" s="103"/>
      <c r="HW76" s="103"/>
      <c r="HX76" s="103"/>
      <c r="HY76" s="103"/>
      <c r="HZ76" s="103"/>
    </row>
    <row r="77" spans="1:234" s="104" customFormat="1" ht="18" hidden="1" customHeight="1">
      <c r="A77" s="103"/>
      <c r="B77" s="93"/>
      <c r="C77" s="99"/>
      <c r="D77" s="100"/>
      <c r="E77" s="101"/>
      <c r="F77" s="100"/>
      <c r="G77" s="101"/>
      <c r="H77" s="100"/>
      <c r="I77" s="101"/>
      <c r="J77" s="102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103"/>
      <c r="AB77" s="103"/>
      <c r="AC77" s="103"/>
      <c r="AD77" s="103"/>
      <c r="AE77" s="103"/>
      <c r="AF77" s="103"/>
      <c r="AG77" s="103"/>
      <c r="AH77" s="103"/>
      <c r="AI77" s="103"/>
      <c r="AJ77" s="103"/>
      <c r="AK77" s="103"/>
      <c r="AL77" s="103"/>
      <c r="AM77" s="103"/>
      <c r="AN77" s="103"/>
      <c r="AO77" s="103"/>
      <c r="AP77" s="103"/>
      <c r="AQ77" s="103"/>
      <c r="AR77" s="103"/>
      <c r="AS77" s="103"/>
      <c r="AT77" s="103"/>
      <c r="AU77" s="103"/>
      <c r="AV77" s="103"/>
      <c r="AW77" s="103"/>
      <c r="AX77" s="103"/>
      <c r="AY77" s="103"/>
      <c r="AZ77" s="103"/>
      <c r="BA77" s="103"/>
      <c r="BB77" s="103"/>
      <c r="BC77" s="103"/>
      <c r="BD77" s="103"/>
      <c r="BE77" s="103"/>
      <c r="BF77" s="103"/>
      <c r="BG77" s="103"/>
      <c r="BH77" s="103"/>
      <c r="BI77" s="103"/>
      <c r="BJ77" s="103"/>
      <c r="BK77" s="103"/>
      <c r="BL77" s="103"/>
      <c r="BM77" s="103"/>
      <c r="BN77" s="103"/>
      <c r="BO77" s="103"/>
      <c r="BP77" s="103"/>
      <c r="BQ77" s="103"/>
      <c r="BR77" s="103"/>
      <c r="BS77" s="103"/>
      <c r="BT77" s="103"/>
      <c r="BU77" s="103"/>
      <c r="BV77" s="103"/>
      <c r="BW77" s="103"/>
      <c r="BX77" s="103"/>
      <c r="BY77" s="103"/>
      <c r="BZ77" s="103"/>
      <c r="CA77" s="103"/>
      <c r="CB77" s="103"/>
      <c r="CC77" s="103"/>
      <c r="CD77" s="103"/>
      <c r="CE77" s="103"/>
      <c r="CF77" s="103"/>
      <c r="CG77" s="103"/>
      <c r="CH77" s="103"/>
      <c r="CI77" s="103"/>
      <c r="CJ77" s="103"/>
      <c r="CK77" s="103"/>
      <c r="CL77" s="103"/>
      <c r="CM77" s="103"/>
      <c r="CN77" s="103"/>
      <c r="CO77" s="103"/>
      <c r="CP77" s="103"/>
      <c r="CQ77" s="103"/>
      <c r="CR77" s="103"/>
      <c r="CS77" s="103"/>
      <c r="CT77" s="103"/>
      <c r="CU77" s="103"/>
      <c r="CV77" s="103"/>
      <c r="CW77" s="103"/>
      <c r="CX77" s="103"/>
      <c r="CY77" s="103"/>
      <c r="CZ77" s="103"/>
      <c r="DA77" s="103"/>
      <c r="DB77" s="103"/>
      <c r="DC77" s="103"/>
      <c r="DD77" s="103"/>
      <c r="DE77" s="103"/>
      <c r="DF77" s="103"/>
      <c r="DG77" s="103"/>
      <c r="DH77" s="103"/>
      <c r="DI77" s="103"/>
      <c r="DJ77" s="103"/>
      <c r="DK77" s="103"/>
      <c r="DL77" s="103"/>
      <c r="DM77" s="103"/>
      <c r="DN77" s="103"/>
      <c r="DO77" s="103"/>
      <c r="DP77" s="103"/>
      <c r="DQ77" s="103"/>
      <c r="DR77" s="103"/>
      <c r="DS77" s="103"/>
      <c r="DT77" s="103"/>
      <c r="DU77" s="103"/>
      <c r="DV77" s="103"/>
      <c r="DW77" s="103"/>
      <c r="DX77" s="103"/>
      <c r="DY77" s="103"/>
      <c r="DZ77" s="103"/>
      <c r="EA77" s="103"/>
      <c r="EB77" s="103"/>
      <c r="EC77" s="103"/>
      <c r="ED77" s="103"/>
      <c r="EE77" s="103"/>
      <c r="EF77" s="103"/>
      <c r="EG77" s="103"/>
      <c r="EH77" s="103"/>
      <c r="EI77" s="103"/>
      <c r="EJ77" s="103"/>
      <c r="EK77" s="103"/>
      <c r="EL77" s="103"/>
      <c r="EM77" s="103"/>
      <c r="EN77" s="103"/>
      <c r="EO77" s="103"/>
      <c r="EP77" s="103"/>
      <c r="EQ77" s="103"/>
      <c r="ER77" s="103"/>
      <c r="ES77" s="103"/>
      <c r="ET77" s="103"/>
      <c r="EU77" s="103"/>
      <c r="EV77" s="103"/>
      <c r="EW77" s="103"/>
      <c r="EX77" s="103"/>
      <c r="EY77" s="103"/>
      <c r="EZ77" s="103"/>
      <c r="FA77" s="103"/>
      <c r="FB77" s="103"/>
      <c r="FC77" s="103"/>
      <c r="FD77" s="103"/>
      <c r="FE77" s="103"/>
      <c r="FF77" s="103"/>
      <c r="FG77" s="103"/>
      <c r="FH77" s="103"/>
      <c r="FI77" s="103"/>
      <c r="FJ77" s="103"/>
      <c r="FK77" s="103"/>
      <c r="FL77" s="103"/>
      <c r="FM77" s="103"/>
      <c r="FN77" s="103"/>
      <c r="FO77" s="103"/>
      <c r="FP77" s="103"/>
      <c r="FQ77" s="103"/>
      <c r="FR77" s="103"/>
      <c r="FS77" s="103"/>
      <c r="FT77" s="103"/>
      <c r="FU77" s="103"/>
      <c r="FV77" s="103"/>
      <c r="FW77" s="103"/>
      <c r="FX77" s="103"/>
      <c r="FY77" s="103"/>
      <c r="FZ77" s="103"/>
      <c r="GA77" s="103"/>
      <c r="GB77" s="103"/>
      <c r="GC77" s="103"/>
      <c r="GD77" s="103"/>
      <c r="GE77" s="103"/>
      <c r="GF77" s="103"/>
      <c r="GG77" s="103"/>
      <c r="GH77" s="103"/>
      <c r="GI77" s="103"/>
      <c r="GJ77" s="103"/>
      <c r="GK77" s="103"/>
      <c r="GL77" s="103"/>
      <c r="GM77" s="103"/>
      <c r="GN77" s="103"/>
      <c r="GO77" s="103"/>
      <c r="GP77" s="103"/>
      <c r="GQ77" s="103"/>
      <c r="GR77" s="103"/>
      <c r="GS77" s="103"/>
      <c r="GT77" s="103"/>
      <c r="GU77" s="103"/>
      <c r="GV77" s="103"/>
      <c r="GW77" s="103"/>
      <c r="GX77" s="103"/>
      <c r="GY77" s="103"/>
      <c r="GZ77" s="103"/>
      <c r="HA77" s="103"/>
      <c r="HB77" s="103"/>
      <c r="HC77" s="103"/>
      <c r="HD77" s="103"/>
      <c r="HE77" s="103"/>
      <c r="HF77" s="103"/>
      <c r="HG77" s="103"/>
      <c r="HH77" s="103"/>
      <c r="HI77" s="103"/>
      <c r="HJ77" s="103"/>
      <c r="HK77" s="103"/>
      <c r="HL77" s="103"/>
      <c r="HM77" s="103"/>
      <c r="HN77" s="103"/>
      <c r="HO77" s="103"/>
      <c r="HP77" s="103"/>
      <c r="HQ77" s="103"/>
      <c r="HR77" s="103"/>
      <c r="HS77" s="103"/>
      <c r="HT77" s="103"/>
      <c r="HU77" s="103"/>
      <c r="HV77" s="103"/>
      <c r="HW77" s="103"/>
      <c r="HX77" s="103"/>
      <c r="HY77" s="103"/>
      <c r="HZ77" s="103"/>
    </row>
    <row r="78" spans="1:234" s="104" customFormat="1" ht="18" customHeight="1">
      <c r="A78" s="103"/>
      <c r="B78" s="93">
        <v>31</v>
      </c>
      <c r="C78" s="99" t="s">
        <v>99</v>
      </c>
      <c r="D78" s="100">
        <v>4259</v>
      </c>
      <c r="E78" s="101">
        <v>503.99497534632536</v>
      </c>
      <c r="F78" s="100">
        <v>383</v>
      </c>
      <c r="G78" s="101">
        <v>753.81026109660581</v>
      </c>
      <c r="H78" s="100">
        <v>142364</v>
      </c>
      <c r="I78" s="101">
        <v>1367.9824256834595</v>
      </c>
      <c r="J78" s="102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  <c r="AA78" s="103"/>
      <c r="AB78" s="103"/>
      <c r="AC78" s="103"/>
      <c r="AD78" s="103"/>
      <c r="AE78" s="103"/>
      <c r="AF78" s="103"/>
      <c r="AG78" s="103"/>
      <c r="AH78" s="103"/>
      <c r="AI78" s="103"/>
      <c r="AJ78" s="103"/>
      <c r="AK78" s="103"/>
      <c r="AL78" s="103"/>
      <c r="AM78" s="103"/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/>
      <c r="BH78" s="103"/>
      <c r="BI78" s="103"/>
      <c r="BJ78" s="103"/>
      <c r="BK78" s="103"/>
      <c r="BL78" s="103"/>
      <c r="BM78" s="103"/>
      <c r="BN78" s="103"/>
      <c r="BO78" s="103"/>
      <c r="BP78" s="103"/>
      <c r="BQ78" s="103"/>
      <c r="BR78" s="103"/>
      <c r="BS78" s="103"/>
      <c r="BT78" s="103"/>
      <c r="BU78" s="103"/>
      <c r="BV78" s="103"/>
      <c r="BW78" s="103"/>
      <c r="BX78" s="103"/>
      <c r="BY78" s="103"/>
      <c r="BZ78" s="103"/>
      <c r="CA78" s="103"/>
      <c r="CB78" s="103"/>
      <c r="CC78" s="103"/>
      <c r="CD78" s="103"/>
      <c r="CE78" s="103"/>
      <c r="CF78" s="103"/>
      <c r="CG78" s="103"/>
      <c r="CH78" s="103"/>
      <c r="CI78" s="103"/>
      <c r="CJ78" s="103"/>
      <c r="CK78" s="103"/>
      <c r="CL78" s="103"/>
      <c r="CM78" s="103"/>
      <c r="CN78" s="103"/>
      <c r="CO78" s="103"/>
      <c r="CP78" s="103"/>
      <c r="CQ78" s="103"/>
      <c r="CR78" s="103"/>
      <c r="CS78" s="103"/>
      <c r="CT78" s="103"/>
      <c r="CU78" s="103"/>
      <c r="CV78" s="103"/>
      <c r="CW78" s="103"/>
      <c r="CX78" s="103"/>
      <c r="CY78" s="103"/>
      <c r="CZ78" s="103"/>
      <c r="DA78" s="103"/>
      <c r="DB78" s="103"/>
      <c r="DC78" s="103"/>
      <c r="DD78" s="103"/>
      <c r="DE78" s="103"/>
      <c r="DF78" s="103"/>
      <c r="DG78" s="103"/>
      <c r="DH78" s="103"/>
      <c r="DI78" s="103"/>
      <c r="DJ78" s="103"/>
      <c r="DK78" s="103"/>
      <c r="DL78" s="103"/>
      <c r="DM78" s="103"/>
      <c r="DN78" s="103"/>
      <c r="DO78" s="103"/>
      <c r="DP78" s="103"/>
      <c r="DQ78" s="103"/>
      <c r="DR78" s="103"/>
      <c r="DS78" s="103"/>
      <c r="DT78" s="103"/>
      <c r="DU78" s="103"/>
      <c r="DV78" s="103"/>
      <c r="DW78" s="103"/>
      <c r="DX78" s="103"/>
      <c r="DY78" s="103"/>
      <c r="DZ78" s="103"/>
      <c r="EA78" s="103"/>
      <c r="EB78" s="103"/>
      <c r="EC78" s="103"/>
      <c r="ED78" s="103"/>
      <c r="EE78" s="103"/>
      <c r="EF78" s="103"/>
      <c r="EG78" s="103"/>
      <c r="EH78" s="103"/>
      <c r="EI78" s="103"/>
      <c r="EJ78" s="103"/>
      <c r="EK78" s="103"/>
      <c r="EL78" s="103"/>
      <c r="EM78" s="103"/>
      <c r="EN78" s="103"/>
      <c r="EO78" s="103"/>
      <c r="EP78" s="103"/>
      <c r="EQ78" s="103"/>
      <c r="ER78" s="103"/>
      <c r="ES78" s="103"/>
      <c r="ET78" s="103"/>
      <c r="EU78" s="103"/>
      <c r="EV78" s="103"/>
      <c r="EW78" s="103"/>
      <c r="EX78" s="103"/>
      <c r="EY78" s="103"/>
      <c r="EZ78" s="103"/>
      <c r="FA78" s="103"/>
      <c r="FB78" s="103"/>
      <c r="FC78" s="103"/>
      <c r="FD78" s="103"/>
      <c r="FE78" s="103"/>
      <c r="FF78" s="103"/>
      <c r="FG78" s="103"/>
      <c r="FH78" s="103"/>
      <c r="FI78" s="103"/>
      <c r="FJ78" s="103"/>
      <c r="FK78" s="103"/>
      <c r="FL78" s="103"/>
      <c r="FM78" s="103"/>
      <c r="FN78" s="103"/>
      <c r="FO78" s="103"/>
      <c r="FP78" s="103"/>
      <c r="FQ78" s="103"/>
      <c r="FR78" s="103"/>
      <c r="FS78" s="103"/>
      <c r="FT78" s="103"/>
      <c r="FU78" s="103"/>
      <c r="FV78" s="103"/>
      <c r="FW78" s="103"/>
      <c r="FX78" s="103"/>
      <c r="FY78" s="103"/>
      <c r="FZ78" s="103"/>
      <c r="GA78" s="103"/>
      <c r="GB78" s="103"/>
      <c r="GC78" s="103"/>
      <c r="GD78" s="103"/>
      <c r="GE78" s="103"/>
      <c r="GF78" s="103"/>
      <c r="GG78" s="103"/>
      <c r="GH78" s="103"/>
      <c r="GI78" s="103"/>
      <c r="GJ78" s="103"/>
      <c r="GK78" s="103"/>
      <c r="GL78" s="103"/>
      <c r="GM78" s="103"/>
      <c r="GN78" s="103"/>
      <c r="GO78" s="103"/>
      <c r="GP78" s="103"/>
      <c r="GQ78" s="103"/>
      <c r="GR78" s="103"/>
      <c r="GS78" s="103"/>
      <c r="GT78" s="103"/>
      <c r="GU78" s="103"/>
      <c r="GV78" s="103"/>
      <c r="GW78" s="103"/>
      <c r="GX78" s="103"/>
      <c r="GY78" s="103"/>
      <c r="GZ78" s="103"/>
      <c r="HA78" s="103"/>
      <c r="HB78" s="103"/>
      <c r="HC78" s="103"/>
      <c r="HD78" s="103"/>
      <c r="HE78" s="103"/>
      <c r="HF78" s="103"/>
      <c r="HG78" s="103"/>
      <c r="HH78" s="103"/>
      <c r="HI78" s="103"/>
      <c r="HJ78" s="103"/>
      <c r="HK78" s="103"/>
      <c r="HL78" s="103"/>
      <c r="HM78" s="103"/>
      <c r="HN78" s="103"/>
      <c r="HO78" s="103"/>
      <c r="HP78" s="103"/>
      <c r="HQ78" s="103"/>
      <c r="HR78" s="103"/>
      <c r="HS78" s="103"/>
      <c r="HT78" s="103"/>
      <c r="HU78" s="103"/>
      <c r="HV78" s="103"/>
      <c r="HW78" s="103"/>
      <c r="HX78" s="103"/>
      <c r="HY78" s="103"/>
      <c r="HZ78" s="103"/>
    </row>
    <row r="79" spans="1:234" s="104" customFormat="1" ht="18" hidden="1" customHeight="1">
      <c r="A79" s="103"/>
      <c r="B79" s="93"/>
      <c r="C79" s="99"/>
      <c r="D79" s="100"/>
      <c r="E79" s="101"/>
      <c r="F79" s="100"/>
      <c r="G79" s="101"/>
      <c r="H79" s="100"/>
      <c r="I79" s="101"/>
      <c r="J79" s="102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  <c r="AA79" s="103"/>
      <c r="AB79" s="103"/>
      <c r="AC79" s="103"/>
      <c r="AD79" s="103"/>
      <c r="AE79" s="103"/>
      <c r="AF79" s="103"/>
      <c r="AG79" s="103"/>
      <c r="AH79" s="103"/>
      <c r="AI79" s="103"/>
      <c r="AJ79" s="103"/>
      <c r="AK79" s="103"/>
      <c r="AL79" s="103"/>
      <c r="AM79" s="103"/>
      <c r="AN79" s="103"/>
      <c r="AO79" s="103"/>
      <c r="AP79" s="103"/>
      <c r="AQ79" s="103"/>
      <c r="AR79" s="103"/>
      <c r="AS79" s="103"/>
      <c r="AT79" s="103"/>
      <c r="AU79" s="103"/>
      <c r="AV79" s="103"/>
      <c r="AW79" s="103"/>
      <c r="AX79" s="103"/>
      <c r="AY79" s="103"/>
      <c r="AZ79" s="103"/>
      <c r="BA79" s="103"/>
      <c r="BB79" s="103"/>
      <c r="BC79" s="103"/>
      <c r="BD79" s="103"/>
      <c r="BE79" s="103"/>
      <c r="BF79" s="103"/>
      <c r="BG79" s="103"/>
      <c r="BH79" s="103"/>
      <c r="BI79" s="103"/>
      <c r="BJ79" s="103"/>
      <c r="BK79" s="103"/>
      <c r="BL79" s="103"/>
      <c r="BM79" s="103"/>
      <c r="BN79" s="103"/>
      <c r="BO79" s="103"/>
      <c r="BP79" s="103"/>
      <c r="BQ79" s="103"/>
      <c r="BR79" s="103"/>
      <c r="BS79" s="103"/>
      <c r="BT79" s="103"/>
      <c r="BU79" s="103"/>
      <c r="BV79" s="103"/>
      <c r="BW79" s="103"/>
      <c r="BX79" s="103"/>
      <c r="BY79" s="103"/>
      <c r="BZ79" s="103"/>
      <c r="CA79" s="103"/>
      <c r="CB79" s="103"/>
      <c r="CC79" s="103"/>
      <c r="CD79" s="103"/>
      <c r="CE79" s="103"/>
      <c r="CF79" s="103"/>
      <c r="CG79" s="103"/>
      <c r="CH79" s="103"/>
      <c r="CI79" s="103"/>
      <c r="CJ79" s="103"/>
      <c r="CK79" s="103"/>
      <c r="CL79" s="103"/>
      <c r="CM79" s="103"/>
      <c r="CN79" s="103"/>
      <c r="CO79" s="103"/>
      <c r="CP79" s="103"/>
      <c r="CQ79" s="103"/>
      <c r="CR79" s="103"/>
      <c r="CS79" s="103"/>
      <c r="CT79" s="103"/>
      <c r="CU79" s="103"/>
      <c r="CV79" s="103"/>
      <c r="CW79" s="103"/>
      <c r="CX79" s="103"/>
      <c r="CY79" s="103"/>
      <c r="CZ79" s="103"/>
      <c r="DA79" s="103"/>
      <c r="DB79" s="103"/>
      <c r="DC79" s="103"/>
      <c r="DD79" s="103"/>
      <c r="DE79" s="103"/>
      <c r="DF79" s="103"/>
      <c r="DG79" s="103"/>
      <c r="DH79" s="103"/>
      <c r="DI79" s="103"/>
      <c r="DJ79" s="103"/>
      <c r="DK79" s="103"/>
      <c r="DL79" s="103"/>
      <c r="DM79" s="103"/>
      <c r="DN79" s="103"/>
      <c r="DO79" s="103"/>
      <c r="DP79" s="103"/>
      <c r="DQ79" s="103"/>
      <c r="DR79" s="103"/>
      <c r="DS79" s="103"/>
      <c r="DT79" s="103"/>
      <c r="DU79" s="103"/>
      <c r="DV79" s="103"/>
      <c r="DW79" s="103"/>
      <c r="DX79" s="103"/>
      <c r="DY79" s="103"/>
      <c r="DZ79" s="103"/>
      <c r="EA79" s="103"/>
      <c r="EB79" s="103"/>
      <c r="EC79" s="103"/>
      <c r="ED79" s="103"/>
      <c r="EE79" s="103"/>
      <c r="EF79" s="103"/>
      <c r="EG79" s="103"/>
      <c r="EH79" s="103"/>
      <c r="EI79" s="103"/>
      <c r="EJ79" s="103"/>
      <c r="EK79" s="103"/>
      <c r="EL79" s="103"/>
      <c r="EM79" s="103"/>
      <c r="EN79" s="103"/>
      <c r="EO79" s="103"/>
      <c r="EP79" s="103"/>
      <c r="EQ79" s="103"/>
      <c r="ER79" s="103"/>
      <c r="ES79" s="103"/>
      <c r="ET79" s="103"/>
      <c r="EU79" s="103"/>
      <c r="EV79" s="103"/>
      <c r="EW79" s="103"/>
      <c r="EX79" s="103"/>
      <c r="EY79" s="103"/>
      <c r="EZ79" s="103"/>
      <c r="FA79" s="103"/>
      <c r="FB79" s="103"/>
      <c r="FC79" s="103"/>
      <c r="FD79" s="103"/>
      <c r="FE79" s="103"/>
      <c r="FF79" s="103"/>
      <c r="FG79" s="103"/>
      <c r="FH79" s="103"/>
      <c r="FI79" s="103"/>
      <c r="FJ79" s="103"/>
      <c r="FK79" s="103"/>
      <c r="FL79" s="103"/>
      <c r="FM79" s="103"/>
      <c r="FN79" s="103"/>
      <c r="FO79" s="103"/>
      <c r="FP79" s="103"/>
      <c r="FQ79" s="103"/>
      <c r="FR79" s="103"/>
      <c r="FS79" s="103"/>
      <c r="FT79" s="103"/>
      <c r="FU79" s="103"/>
      <c r="FV79" s="103"/>
      <c r="FW79" s="103"/>
      <c r="FX79" s="103"/>
      <c r="FY79" s="103"/>
      <c r="FZ79" s="103"/>
      <c r="GA79" s="103"/>
      <c r="GB79" s="103"/>
      <c r="GC79" s="103"/>
      <c r="GD79" s="103"/>
      <c r="GE79" s="103"/>
      <c r="GF79" s="103"/>
      <c r="GG79" s="103"/>
      <c r="GH79" s="103"/>
      <c r="GI79" s="103"/>
      <c r="GJ79" s="103"/>
      <c r="GK79" s="103"/>
      <c r="GL79" s="103"/>
      <c r="GM79" s="103"/>
      <c r="GN79" s="103"/>
      <c r="GO79" s="103"/>
      <c r="GP79" s="103"/>
      <c r="GQ79" s="103"/>
      <c r="GR79" s="103"/>
      <c r="GS79" s="103"/>
      <c r="GT79" s="103"/>
      <c r="GU79" s="103"/>
      <c r="GV79" s="103"/>
      <c r="GW79" s="103"/>
      <c r="GX79" s="103"/>
      <c r="GY79" s="103"/>
      <c r="GZ79" s="103"/>
      <c r="HA79" s="103"/>
      <c r="HB79" s="103"/>
      <c r="HC79" s="103"/>
      <c r="HD79" s="103"/>
      <c r="HE79" s="103"/>
      <c r="HF79" s="103"/>
      <c r="HG79" s="103"/>
      <c r="HH79" s="103"/>
      <c r="HI79" s="103"/>
      <c r="HJ79" s="103"/>
      <c r="HK79" s="103"/>
      <c r="HL79" s="103"/>
      <c r="HM79" s="103"/>
      <c r="HN79" s="103"/>
      <c r="HO79" s="103"/>
      <c r="HP79" s="103"/>
      <c r="HQ79" s="103"/>
      <c r="HR79" s="103"/>
      <c r="HS79" s="103"/>
      <c r="HT79" s="103"/>
      <c r="HU79" s="103"/>
      <c r="HV79" s="103"/>
      <c r="HW79" s="103"/>
      <c r="HX79" s="103"/>
      <c r="HY79" s="103"/>
      <c r="HZ79" s="103"/>
    </row>
    <row r="80" spans="1:234" s="104" customFormat="1" ht="18" customHeight="1">
      <c r="A80" s="103"/>
      <c r="B80" s="93"/>
      <c r="C80" s="99" t="s">
        <v>100</v>
      </c>
      <c r="D80" s="100">
        <v>15771</v>
      </c>
      <c r="E80" s="101">
        <v>575.71646312852715</v>
      </c>
      <c r="F80" s="100">
        <v>2241</v>
      </c>
      <c r="G80" s="101">
        <v>876.12311914323971</v>
      </c>
      <c r="H80" s="100">
        <v>572118</v>
      </c>
      <c r="I80" s="101">
        <v>1477.7154251920056</v>
      </c>
      <c r="J80" s="102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N80" s="103"/>
      <c r="AO80" s="103"/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/>
      <c r="BE80" s="103"/>
      <c r="BF80" s="103"/>
      <c r="BG80" s="103"/>
      <c r="BH80" s="103"/>
      <c r="BI80" s="103"/>
      <c r="BJ80" s="103"/>
      <c r="BK80" s="103"/>
      <c r="BL80" s="103"/>
      <c r="BM80" s="103"/>
      <c r="BN80" s="103"/>
      <c r="BO80" s="103"/>
      <c r="BP80" s="103"/>
      <c r="BQ80" s="103"/>
      <c r="BR80" s="103"/>
      <c r="BS80" s="103"/>
      <c r="BT80" s="103"/>
      <c r="BU80" s="103"/>
      <c r="BV80" s="103"/>
      <c r="BW80" s="103"/>
      <c r="BX80" s="103"/>
      <c r="BY80" s="103"/>
      <c r="BZ80" s="103"/>
      <c r="CA80" s="103"/>
      <c r="CB80" s="103"/>
      <c r="CC80" s="103"/>
      <c r="CD80" s="103"/>
      <c r="CE80" s="103"/>
      <c r="CF80" s="103"/>
      <c r="CG80" s="103"/>
      <c r="CH80" s="103"/>
      <c r="CI80" s="103"/>
      <c r="CJ80" s="103"/>
      <c r="CK80" s="103"/>
      <c r="CL80" s="103"/>
      <c r="CM80" s="103"/>
      <c r="CN80" s="103"/>
      <c r="CO80" s="103"/>
      <c r="CP80" s="103"/>
      <c r="CQ80" s="103"/>
      <c r="CR80" s="103"/>
      <c r="CS80" s="103"/>
      <c r="CT80" s="103"/>
      <c r="CU80" s="103"/>
      <c r="CV80" s="103"/>
      <c r="CW80" s="103"/>
      <c r="CX80" s="103"/>
      <c r="CY80" s="103"/>
      <c r="CZ80" s="103"/>
      <c r="DA80" s="103"/>
      <c r="DB80" s="103"/>
      <c r="DC80" s="103"/>
      <c r="DD80" s="103"/>
      <c r="DE80" s="103"/>
      <c r="DF80" s="103"/>
      <c r="DG80" s="103"/>
      <c r="DH80" s="103"/>
      <c r="DI80" s="103"/>
      <c r="DJ80" s="103"/>
      <c r="DK80" s="103"/>
      <c r="DL80" s="103"/>
      <c r="DM80" s="103"/>
      <c r="DN80" s="103"/>
      <c r="DO80" s="103"/>
      <c r="DP80" s="103"/>
      <c r="DQ80" s="103"/>
      <c r="DR80" s="103"/>
      <c r="DS80" s="103"/>
      <c r="DT80" s="103"/>
      <c r="DU80" s="103"/>
      <c r="DV80" s="103"/>
      <c r="DW80" s="103"/>
      <c r="DX80" s="103"/>
      <c r="DY80" s="103"/>
      <c r="DZ80" s="103"/>
      <c r="EA80" s="103"/>
      <c r="EB80" s="103"/>
      <c r="EC80" s="103"/>
      <c r="ED80" s="103"/>
      <c r="EE80" s="103"/>
      <c r="EF80" s="103"/>
      <c r="EG80" s="103"/>
      <c r="EH80" s="103"/>
      <c r="EI80" s="103"/>
      <c r="EJ80" s="103"/>
      <c r="EK80" s="103"/>
      <c r="EL80" s="103"/>
      <c r="EM80" s="103"/>
      <c r="EN80" s="103"/>
      <c r="EO80" s="103"/>
      <c r="EP80" s="103"/>
      <c r="EQ80" s="103"/>
      <c r="ER80" s="103"/>
      <c r="ES80" s="103"/>
      <c r="ET80" s="103"/>
      <c r="EU80" s="103"/>
      <c r="EV80" s="103"/>
      <c r="EW80" s="103"/>
      <c r="EX80" s="103"/>
      <c r="EY80" s="103"/>
      <c r="EZ80" s="103"/>
      <c r="FA80" s="103"/>
      <c r="FB80" s="103"/>
      <c r="FC80" s="103"/>
      <c r="FD80" s="103"/>
      <c r="FE80" s="103"/>
      <c r="FF80" s="103"/>
      <c r="FG80" s="103"/>
      <c r="FH80" s="103"/>
      <c r="FI80" s="103"/>
      <c r="FJ80" s="103"/>
      <c r="FK80" s="103"/>
      <c r="FL80" s="103"/>
      <c r="FM80" s="103"/>
      <c r="FN80" s="103"/>
      <c r="FO80" s="103"/>
      <c r="FP80" s="103"/>
      <c r="FQ80" s="103"/>
      <c r="FR80" s="103"/>
      <c r="FS80" s="103"/>
      <c r="FT80" s="103"/>
      <c r="FU80" s="103"/>
      <c r="FV80" s="103"/>
      <c r="FW80" s="103"/>
      <c r="FX80" s="103"/>
      <c r="FY80" s="103"/>
      <c r="FZ80" s="103"/>
      <c r="GA80" s="103"/>
      <c r="GB80" s="103"/>
      <c r="GC80" s="103"/>
      <c r="GD80" s="103"/>
      <c r="GE80" s="103"/>
      <c r="GF80" s="103"/>
      <c r="GG80" s="103"/>
      <c r="GH80" s="103"/>
      <c r="GI80" s="103"/>
      <c r="GJ80" s="103"/>
      <c r="GK80" s="103"/>
      <c r="GL80" s="103"/>
      <c r="GM80" s="103"/>
      <c r="GN80" s="103"/>
      <c r="GO80" s="103"/>
      <c r="GP80" s="103"/>
      <c r="GQ80" s="103"/>
      <c r="GR80" s="103"/>
      <c r="GS80" s="103"/>
      <c r="GT80" s="103"/>
      <c r="GU80" s="103"/>
      <c r="GV80" s="103"/>
      <c r="GW80" s="103"/>
      <c r="GX80" s="103"/>
      <c r="GY80" s="103"/>
      <c r="GZ80" s="103"/>
      <c r="HA80" s="103"/>
      <c r="HB80" s="103"/>
      <c r="HC80" s="103"/>
      <c r="HD80" s="103"/>
      <c r="HE80" s="103"/>
      <c r="HF80" s="103"/>
      <c r="HG80" s="103"/>
      <c r="HH80" s="103"/>
      <c r="HI80" s="103"/>
      <c r="HJ80" s="103"/>
      <c r="HK80" s="103"/>
      <c r="HL80" s="103"/>
      <c r="HM80" s="103"/>
      <c r="HN80" s="103"/>
      <c r="HO80" s="103"/>
      <c r="HP80" s="103"/>
      <c r="HQ80" s="103"/>
      <c r="HR80" s="103"/>
      <c r="HS80" s="103"/>
      <c r="HT80" s="103"/>
      <c r="HU80" s="103"/>
      <c r="HV80" s="103"/>
      <c r="HW80" s="103"/>
      <c r="HX80" s="103"/>
      <c r="HY80" s="103"/>
      <c r="HZ80" s="103"/>
    </row>
    <row r="81" spans="1:258" s="108" customFormat="1" ht="18" customHeight="1">
      <c r="B81" s="93">
        <v>1</v>
      </c>
      <c r="C81" s="105" t="s">
        <v>220</v>
      </c>
      <c r="D81" s="106">
        <v>2028</v>
      </c>
      <c r="E81" s="107">
        <v>532.4158826429981</v>
      </c>
      <c r="F81" s="106">
        <v>151</v>
      </c>
      <c r="G81" s="107">
        <v>837.96834437086079</v>
      </c>
      <c r="H81" s="106">
        <v>81190</v>
      </c>
      <c r="I81" s="107">
        <v>1501.8982713388348</v>
      </c>
    </row>
    <row r="82" spans="1:258" s="108" customFormat="1" ht="18" customHeight="1">
      <c r="B82" s="93">
        <v>20</v>
      </c>
      <c r="C82" s="105" t="s">
        <v>222</v>
      </c>
      <c r="D82" s="106">
        <v>4830</v>
      </c>
      <c r="E82" s="107">
        <v>560.71733333333339</v>
      </c>
      <c r="F82" s="106">
        <v>534</v>
      </c>
      <c r="G82" s="107">
        <v>867.09333333333325</v>
      </c>
      <c r="H82" s="106">
        <v>193502</v>
      </c>
      <c r="I82" s="107">
        <v>1447.7807599404655</v>
      </c>
    </row>
    <row r="83" spans="1:258" s="108" customFormat="1" ht="18" customHeight="1">
      <c r="B83" s="93">
        <v>48</v>
      </c>
      <c r="C83" s="105" t="s">
        <v>221</v>
      </c>
      <c r="D83" s="106">
        <v>8913</v>
      </c>
      <c r="E83" s="107">
        <v>593.69687086278475</v>
      </c>
      <c r="F83" s="106">
        <v>1556</v>
      </c>
      <c r="G83" s="107">
        <v>882.92471079691518</v>
      </c>
      <c r="H83" s="106">
        <v>297426</v>
      </c>
      <c r="I83" s="107">
        <v>1490.5892570588987</v>
      </c>
    </row>
    <row r="84" spans="1:258" s="108" customFormat="1" ht="18" hidden="1" customHeight="1">
      <c r="B84" s="93"/>
      <c r="C84" s="105"/>
      <c r="D84" s="106"/>
      <c r="E84" s="107"/>
      <c r="F84" s="106"/>
      <c r="G84" s="107"/>
      <c r="H84" s="106"/>
      <c r="I84" s="107"/>
    </row>
    <row r="85" spans="1:258" s="104" customFormat="1" ht="18" customHeight="1">
      <c r="A85" s="103"/>
      <c r="B85" s="93">
        <v>26</v>
      </c>
      <c r="C85" s="99" t="s">
        <v>101</v>
      </c>
      <c r="D85" s="100">
        <v>2008</v>
      </c>
      <c r="E85" s="101">
        <v>462.96315737051788</v>
      </c>
      <c r="F85" s="100">
        <v>169</v>
      </c>
      <c r="G85" s="101">
        <v>679.04562130177521</v>
      </c>
      <c r="H85" s="100">
        <v>72350</v>
      </c>
      <c r="I85" s="101">
        <v>1176.8611510711819</v>
      </c>
      <c r="J85" s="102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AG85" s="103"/>
      <c r="AH85" s="103"/>
      <c r="AI85" s="103"/>
      <c r="AJ85" s="103"/>
      <c r="AK85" s="103"/>
      <c r="AL85" s="103"/>
      <c r="AM85" s="103"/>
      <c r="AN85" s="103"/>
      <c r="AO85" s="103"/>
      <c r="AP85" s="103"/>
      <c r="AQ85" s="103"/>
      <c r="AR85" s="103"/>
      <c r="AS85" s="103"/>
      <c r="AT85" s="103"/>
      <c r="AU85" s="103"/>
      <c r="AV85" s="103"/>
      <c r="AW85" s="103"/>
      <c r="AX85" s="103"/>
      <c r="AY85" s="103"/>
      <c r="AZ85" s="103"/>
      <c r="BA85" s="103"/>
      <c r="BB85" s="103"/>
      <c r="BC85" s="103"/>
      <c r="BD85" s="103"/>
      <c r="BE85" s="103"/>
      <c r="BF85" s="103"/>
      <c r="BG85" s="103"/>
      <c r="BH85" s="103"/>
      <c r="BI85" s="103"/>
      <c r="BJ85" s="103"/>
      <c r="BK85" s="103"/>
      <c r="BL85" s="103"/>
      <c r="BM85" s="103"/>
      <c r="BN85" s="103"/>
      <c r="BO85" s="103"/>
      <c r="BP85" s="103"/>
      <c r="BQ85" s="103"/>
      <c r="BR85" s="103"/>
      <c r="BS85" s="103"/>
      <c r="BT85" s="103"/>
      <c r="BU85" s="103"/>
      <c r="BV85" s="103"/>
      <c r="BW85" s="103"/>
      <c r="BX85" s="103"/>
      <c r="BY85" s="103"/>
      <c r="BZ85" s="103"/>
      <c r="CA85" s="103"/>
      <c r="CB85" s="103"/>
      <c r="CC85" s="103"/>
      <c r="CD85" s="103"/>
      <c r="CE85" s="103"/>
      <c r="CF85" s="103"/>
      <c r="CG85" s="103"/>
      <c r="CH85" s="103"/>
      <c r="CI85" s="103"/>
      <c r="CJ85" s="103"/>
      <c r="CK85" s="103"/>
      <c r="CL85" s="103"/>
      <c r="CM85" s="103"/>
      <c r="CN85" s="103"/>
      <c r="CO85" s="103"/>
      <c r="CP85" s="103"/>
      <c r="CQ85" s="103"/>
      <c r="CR85" s="103"/>
      <c r="CS85" s="103"/>
      <c r="CT85" s="103"/>
      <c r="CU85" s="103"/>
      <c r="CV85" s="103"/>
      <c r="CW85" s="103"/>
      <c r="CX85" s="103"/>
      <c r="CY85" s="103"/>
      <c r="CZ85" s="103"/>
      <c r="DA85" s="103"/>
      <c r="DB85" s="103"/>
      <c r="DC85" s="103"/>
      <c r="DD85" s="103"/>
      <c r="DE85" s="103"/>
      <c r="DF85" s="103"/>
      <c r="DG85" s="103"/>
      <c r="DH85" s="103"/>
      <c r="DI85" s="103"/>
      <c r="DJ85" s="103"/>
      <c r="DK85" s="103"/>
      <c r="DL85" s="103"/>
      <c r="DM85" s="103"/>
      <c r="DN85" s="103"/>
      <c r="DO85" s="103"/>
      <c r="DP85" s="103"/>
      <c r="DQ85" s="103"/>
      <c r="DR85" s="103"/>
      <c r="DS85" s="103"/>
      <c r="DT85" s="103"/>
      <c r="DU85" s="103"/>
      <c r="DV85" s="103"/>
      <c r="DW85" s="103"/>
      <c r="DX85" s="103"/>
      <c r="DY85" s="103"/>
      <c r="DZ85" s="103"/>
      <c r="EA85" s="103"/>
      <c r="EB85" s="103"/>
      <c r="EC85" s="103"/>
      <c r="ED85" s="103"/>
      <c r="EE85" s="103"/>
      <c r="EF85" s="103"/>
      <c r="EG85" s="103"/>
      <c r="EH85" s="103"/>
      <c r="EI85" s="103"/>
      <c r="EJ85" s="103"/>
      <c r="EK85" s="103"/>
      <c r="EL85" s="103"/>
      <c r="EM85" s="103"/>
      <c r="EN85" s="103"/>
      <c r="EO85" s="103"/>
      <c r="EP85" s="103"/>
      <c r="EQ85" s="103"/>
      <c r="ER85" s="103"/>
      <c r="ES85" s="103"/>
      <c r="ET85" s="103"/>
      <c r="EU85" s="103"/>
      <c r="EV85" s="103"/>
      <c r="EW85" s="103"/>
      <c r="EX85" s="103"/>
      <c r="EY85" s="103"/>
      <c r="EZ85" s="103"/>
      <c r="FA85" s="103"/>
      <c r="FB85" s="103"/>
      <c r="FC85" s="103"/>
      <c r="FD85" s="103"/>
      <c r="FE85" s="103"/>
      <c r="FF85" s="103"/>
      <c r="FG85" s="103"/>
      <c r="FH85" s="103"/>
      <c r="FI85" s="103"/>
      <c r="FJ85" s="103"/>
      <c r="FK85" s="103"/>
      <c r="FL85" s="103"/>
      <c r="FM85" s="103"/>
      <c r="FN85" s="103"/>
      <c r="FO85" s="103"/>
      <c r="FP85" s="103"/>
      <c r="FQ85" s="103"/>
      <c r="FR85" s="103"/>
      <c r="FS85" s="103"/>
      <c r="FT85" s="103"/>
      <c r="FU85" s="103"/>
      <c r="FV85" s="103"/>
      <c r="FW85" s="103"/>
      <c r="FX85" s="103"/>
      <c r="FY85" s="103"/>
      <c r="FZ85" s="103"/>
      <c r="GA85" s="103"/>
      <c r="GB85" s="103"/>
      <c r="GC85" s="103"/>
      <c r="GD85" s="103"/>
      <c r="GE85" s="103"/>
      <c r="GF85" s="103"/>
      <c r="GG85" s="103"/>
      <c r="GH85" s="103"/>
      <c r="GI85" s="103"/>
      <c r="GJ85" s="103"/>
      <c r="GK85" s="103"/>
      <c r="GL85" s="103"/>
      <c r="GM85" s="103"/>
      <c r="GN85" s="103"/>
      <c r="GO85" s="103"/>
      <c r="GP85" s="103"/>
      <c r="GQ85" s="103"/>
      <c r="GR85" s="103"/>
      <c r="GS85" s="103"/>
      <c r="GT85" s="103"/>
      <c r="GU85" s="103"/>
      <c r="GV85" s="103"/>
      <c r="GW85" s="103"/>
      <c r="GX85" s="103"/>
      <c r="GY85" s="103"/>
      <c r="GZ85" s="103"/>
      <c r="HA85" s="103"/>
      <c r="HB85" s="103"/>
      <c r="HC85" s="103"/>
      <c r="HD85" s="103"/>
      <c r="HE85" s="103"/>
      <c r="HF85" s="103"/>
      <c r="HG85" s="103"/>
      <c r="HH85" s="103"/>
      <c r="HI85" s="103"/>
      <c r="HJ85" s="103"/>
      <c r="HK85" s="103"/>
      <c r="HL85" s="103"/>
      <c r="HM85" s="103"/>
      <c r="HN85" s="103"/>
      <c r="HO85" s="103"/>
      <c r="HP85" s="103"/>
      <c r="HQ85" s="103"/>
      <c r="HR85" s="103"/>
      <c r="HS85" s="103"/>
      <c r="HT85" s="103"/>
      <c r="HU85" s="103"/>
      <c r="HV85" s="103"/>
      <c r="HW85" s="103"/>
      <c r="HX85" s="103"/>
      <c r="HY85" s="103"/>
      <c r="HZ85" s="103"/>
    </row>
    <row r="86" spans="1:258" s="104" customFormat="1" ht="18" hidden="1" customHeight="1">
      <c r="A86" s="103"/>
      <c r="B86" s="93"/>
      <c r="C86" s="99"/>
      <c r="D86" s="100"/>
      <c r="E86" s="101"/>
      <c r="F86" s="100"/>
      <c r="G86" s="101"/>
      <c r="H86" s="100"/>
      <c r="I86" s="101"/>
      <c r="J86" s="102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N86" s="103"/>
      <c r="AO86" s="103"/>
      <c r="AP86" s="103"/>
      <c r="AQ86" s="103"/>
      <c r="AR86" s="103"/>
      <c r="AS86" s="103"/>
      <c r="AT86" s="103"/>
      <c r="AU86" s="103"/>
      <c r="AV86" s="103"/>
      <c r="AW86" s="103"/>
      <c r="AX86" s="103"/>
      <c r="AY86" s="103"/>
      <c r="AZ86" s="103"/>
      <c r="BA86" s="103"/>
      <c r="BB86" s="103"/>
      <c r="BC86" s="103"/>
      <c r="BD86" s="103"/>
      <c r="BE86" s="103"/>
      <c r="BF86" s="103"/>
      <c r="BG86" s="103"/>
      <c r="BH86" s="103"/>
      <c r="BI86" s="103"/>
      <c r="BJ86" s="103"/>
      <c r="BK86" s="103"/>
      <c r="BL86" s="103"/>
      <c r="BM86" s="103"/>
      <c r="BN86" s="103"/>
      <c r="BO86" s="103"/>
      <c r="BP86" s="103"/>
      <c r="BQ86" s="103"/>
      <c r="BR86" s="103"/>
      <c r="BS86" s="103"/>
      <c r="BT86" s="103"/>
      <c r="BU86" s="103"/>
      <c r="BV86" s="103"/>
      <c r="BW86" s="103"/>
      <c r="BX86" s="103"/>
      <c r="BY86" s="103"/>
      <c r="BZ86" s="103"/>
      <c r="CA86" s="103"/>
      <c r="CB86" s="103"/>
      <c r="CC86" s="103"/>
      <c r="CD86" s="103"/>
      <c r="CE86" s="103"/>
      <c r="CF86" s="103"/>
      <c r="CG86" s="103"/>
      <c r="CH86" s="103"/>
      <c r="CI86" s="103"/>
      <c r="CJ86" s="103"/>
      <c r="CK86" s="103"/>
      <c r="CL86" s="103"/>
      <c r="CM86" s="103"/>
      <c r="CN86" s="103"/>
      <c r="CO86" s="103"/>
      <c r="CP86" s="103"/>
      <c r="CQ86" s="103"/>
      <c r="CR86" s="103"/>
      <c r="CS86" s="103"/>
      <c r="CT86" s="103"/>
      <c r="CU86" s="103"/>
      <c r="CV86" s="103"/>
      <c r="CW86" s="103"/>
      <c r="CX86" s="103"/>
      <c r="CY86" s="103"/>
      <c r="CZ86" s="103"/>
      <c r="DA86" s="103"/>
      <c r="DB86" s="103"/>
      <c r="DC86" s="103"/>
      <c r="DD86" s="103"/>
      <c r="DE86" s="103"/>
      <c r="DF86" s="103"/>
      <c r="DG86" s="103"/>
      <c r="DH86" s="103"/>
      <c r="DI86" s="103"/>
      <c r="DJ86" s="103"/>
      <c r="DK86" s="103"/>
      <c r="DL86" s="103"/>
      <c r="DM86" s="103"/>
      <c r="DN86" s="103"/>
      <c r="DO86" s="103"/>
      <c r="DP86" s="103"/>
      <c r="DQ86" s="103"/>
      <c r="DR86" s="103"/>
      <c r="DS86" s="103"/>
      <c r="DT86" s="103"/>
      <c r="DU86" s="103"/>
      <c r="DV86" s="103"/>
      <c r="DW86" s="103"/>
      <c r="DX86" s="103"/>
      <c r="DY86" s="103"/>
      <c r="DZ86" s="103"/>
      <c r="EA86" s="103"/>
      <c r="EB86" s="103"/>
      <c r="EC86" s="103"/>
      <c r="ED86" s="103"/>
      <c r="EE86" s="103"/>
      <c r="EF86" s="103"/>
      <c r="EG86" s="103"/>
      <c r="EH86" s="103"/>
      <c r="EI86" s="103"/>
      <c r="EJ86" s="103"/>
      <c r="EK86" s="103"/>
      <c r="EL86" s="103"/>
      <c r="EM86" s="103"/>
      <c r="EN86" s="103"/>
      <c r="EO86" s="103"/>
      <c r="EP86" s="103"/>
      <c r="EQ86" s="103"/>
      <c r="ER86" s="103"/>
      <c r="ES86" s="103"/>
      <c r="ET86" s="103"/>
      <c r="EU86" s="103"/>
      <c r="EV86" s="103"/>
      <c r="EW86" s="103"/>
      <c r="EX86" s="103"/>
      <c r="EY86" s="103"/>
      <c r="EZ86" s="103"/>
      <c r="FA86" s="103"/>
      <c r="FB86" s="103"/>
      <c r="FC86" s="103"/>
      <c r="FD86" s="103"/>
      <c r="FE86" s="103"/>
      <c r="FF86" s="103"/>
      <c r="FG86" s="103"/>
      <c r="FH86" s="103"/>
      <c r="FI86" s="103"/>
      <c r="FJ86" s="103"/>
      <c r="FK86" s="103"/>
      <c r="FL86" s="103"/>
      <c r="FM86" s="103"/>
      <c r="FN86" s="103"/>
      <c r="FO86" s="103"/>
      <c r="FP86" s="103"/>
      <c r="FQ86" s="103"/>
      <c r="FR86" s="103"/>
      <c r="FS86" s="103"/>
      <c r="FT86" s="103"/>
      <c r="FU86" s="103"/>
      <c r="FV86" s="103"/>
      <c r="FW86" s="103"/>
      <c r="FX86" s="103"/>
      <c r="FY86" s="103"/>
      <c r="FZ86" s="103"/>
      <c r="GA86" s="103"/>
      <c r="GB86" s="103"/>
      <c r="GC86" s="103"/>
      <c r="GD86" s="103"/>
      <c r="GE86" s="103"/>
      <c r="GF86" s="103"/>
      <c r="GG86" s="103"/>
      <c r="GH86" s="103"/>
      <c r="GI86" s="103"/>
      <c r="GJ86" s="103"/>
      <c r="GK86" s="103"/>
      <c r="GL86" s="103"/>
      <c r="GM86" s="103"/>
      <c r="GN86" s="103"/>
      <c r="GO86" s="103"/>
      <c r="GP86" s="103"/>
      <c r="GQ86" s="103"/>
      <c r="GR86" s="103"/>
      <c r="GS86" s="103"/>
      <c r="GT86" s="103"/>
      <c r="GU86" s="103"/>
      <c r="GV86" s="103"/>
      <c r="GW86" s="103"/>
      <c r="GX86" s="103"/>
      <c r="GY86" s="103"/>
      <c r="GZ86" s="103"/>
      <c r="HA86" s="103"/>
      <c r="HB86" s="103"/>
      <c r="HC86" s="103"/>
      <c r="HD86" s="103"/>
      <c r="HE86" s="103"/>
      <c r="HF86" s="103"/>
      <c r="HG86" s="103"/>
      <c r="HH86" s="103"/>
      <c r="HI86" s="103"/>
      <c r="HJ86" s="103"/>
      <c r="HK86" s="103"/>
      <c r="HL86" s="103"/>
      <c r="HM86" s="103"/>
      <c r="HN86" s="103"/>
      <c r="HO86" s="103"/>
      <c r="HP86" s="103"/>
      <c r="HQ86" s="103"/>
      <c r="HR86" s="103"/>
      <c r="HS86" s="103"/>
      <c r="HT86" s="103"/>
      <c r="HU86" s="103"/>
      <c r="HV86" s="103"/>
      <c r="HW86" s="103"/>
      <c r="HX86" s="103"/>
      <c r="HY86" s="103"/>
      <c r="HZ86" s="103"/>
    </row>
    <row r="87" spans="1:258" s="104" customFormat="1" ht="18" customHeight="1">
      <c r="A87" s="103"/>
      <c r="B87" s="93">
        <v>51</v>
      </c>
      <c r="C87" s="105" t="s">
        <v>102</v>
      </c>
      <c r="D87" s="106">
        <v>767</v>
      </c>
      <c r="E87" s="107">
        <v>400.90750977835722</v>
      </c>
      <c r="F87" s="106">
        <v>46</v>
      </c>
      <c r="G87" s="107">
        <v>795.10173913043479</v>
      </c>
      <c r="H87" s="106">
        <v>8973</v>
      </c>
      <c r="I87" s="107">
        <v>1204.0039864036553</v>
      </c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103"/>
      <c r="AO87" s="103"/>
      <c r="AP87" s="103"/>
      <c r="AQ87" s="103"/>
      <c r="AR87" s="103"/>
      <c r="AS87" s="103"/>
      <c r="AT87" s="103"/>
      <c r="AU87" s="103"/>
      <c r="AV87" s="103"/>
      <c r="AW87" s="103"/>
      <c r="AX87" s="103"/>
      <c r="AY87" s="103"/>
      <c r="AZ87" s="103"/>
      <c r="BA87" s="103"/>
      <c r="BB87" s="103"/>
      <c r="BC87" s="103"/>
      <c r="BD87" s="103"/>
      <c r="BE87" s="103"/>
      <c r="BF87" s="103"/>
      <c r="BG87" s="103"/>
      <c r="BH87" s="103"/>
      <c r="BI87" s="103"/>
      <c r="BJ87" s="103"/>
      <c r="BK87" s="103"/>
      <c r="BL87" s="103"/>
      <c r="BM87" s="103"/>
      <c r="BN87" s="103"/>
      <c r="BO87" s="103"/>
      <c r="BP87" s="103"/>
      <c r="BQ87" s="103"/>
      <c r="BR87" s="103"/>
      <c r="BS87" s="103"/>
      <c r="BT87" s="103"/>
      <c r="BU87" s="103"/>
      <c r="BV87" s="103"/>
      <c r="BW87" s="103"/>
      <c r="BX87" s="103"/>
      <c r="BY87" s="103"/>
      <c r="BZ87" s="103"/>
      <c r="CA87" s="103"/>
      <c r="CB87" s="103"/>
      <c r="CC87" s="103"/>
      <c r="CD87" s="103"/>
      <c r="CE87" s="103"/>
      <c r="CF87" s="103"/>
      <c r="CG87" s="103"/>
      <c r="CH87" s="103"/>
      <c r="CI87" s="103"/>
      <c r="CJ87" s="103"/>
      <c r="CK87" s="103"/>
      <c r="CL87" s="103"/>
      <c r="CM87" s="103"/>
      <c r="CN87" s="103"/>
      <c r="CO87" s="103"/>
      <c r="CP87" s="103"/>
      <c r="CQ87" s="103"/>
      <c r="CR87" s="103"/>
      <c r="CS87" s="103"/>
      <c r="CT87" s="103"/>
      <c r="CU87" s="103"/>
      <c r="CV87" s="103"/>
      <c r="CW87" s="103"/>
      <c r="CX87" s="103"/>
      <c r="CY87" s="103"/>
      <c r="CZ87" s="103"/>
      <c r="DA87" s="103"/>
      <c r="DB87" s="103"/>
      <c r="DC87" s="103"/>
      <c r="DD87" s="103"/>
      <c r="DE87" s="103"/>
      <c r="DF87" s="103"/>
      <c r="DG87" s="103"/>
      <c r="DH87" s="103"/>
      <c r="DI87" s="103"/>
      <c r="DJ87" s="103"/>
      <c r="DK87" s="103"/>
      <c r="DL87" s="103"/>
      <c r="DM87" s="103"/>
      <c r="DN87" s="103"/>
      <c r="DO87" s="103"/>
      <c r="DP87" s="103"/>
      <c r="DQ87" s="103"/>
      <c r="DR87" s="103"/>
      <c r="DS87" s="103"/>
      <c r="DT87" s="103"/>
      <c r="DU87" s="103"/>
      <c r="DV87" s="103"/>
      <c r="DW87" s="103"/>
      <c r="DX87" s="103"/>
      <c r="DY87" s="103"/>
      <c r="DZ87" s="103"/>
      <c r="EA87" s="103"/>
      <c r="EB87" s="103"/>
      <c r="EC87" s="103"/>
      <c r="ED87" s="103"/>
      <c r="EE87" s="103"/>
      <c r="EF87" s="103"/>
      <c r="EG87" s="103"/>
      <c r="EH87" s="103"/>
      <c r="EI87" s="103"/>
      <c r="EJ87" s="103"/>
      <c r="EK87" s="103"/>
      <c r="EL87" s="103"/>
      <c r="EM87" s="103"/>
      <c r="EN87" s="103"/>
      <c r="EO87" s="103"/>
      <c r="EP87" s="103"/>
      <c r="EQ87" s="103"/>
      <c r="ER87" s="103"/>
      <c r="ES87" s="103"/>
      <c r="ET87" s="103"/>
      <c r="EU87" s="103"/>
      <c r="EV87" s="103"/>
      <c r="EW87" s="103"/>
      <c r="EX87" s="103"/>
      <c r="EY87" s="103"/>
      <c r="EZ87" s="103"/>
      <c r="FA87" s="103"/>
      <c r="FB87" s="103"/>
      <c r="FC87" s="103"/>
      <c r="FD87" s="103"/>
      <c r="FE87" s="103"/>
      <c r="FF87" s="103"/>
      <c r="FG87" s="103"/>
      <c r="FH87" s="103"/>
      <c r="FI87" s="103"/>
      <c r="FJ87" s="103"/>
      <c r="FK87" s="103"/>
      <c r="FL87" s="103"/>
      <c r="FM87" s="103"/>
      <c r="FN87" s="103"/>
      <c r="FO87" s="103"/>
      <c r="FP87" s="103"/>
      <c r="FQ87" s="103"/>
      <c r="FR87" s="103"/>
      <c r="FS87" s="103"/>
      <c r="FT87" s="103"/>
      <c r="FU87" s="103"/>
      <c r="FV87" s="103"/>
      <c r="FW87" s="103"/>
      <c r="FX87" s="103"/>
      <c r="FY87" s="103"/>
      <c r="FZ87" s="103"/>
      <c r="GA87" s="103"/>
      <c r="GB87" s="103"/>
      <c r="GC87" s="103"/>
      <c r="GD87" s="103"/>
      <c r="GE87" s="103"/>
      <c r="GF87" s="103"/>
      <c r="GG87" s="103"/>
      <c r="GH87" s="103"/>
      <c r="GI87" s="103"/>
      <c r="GJ87" s="103"/>
      <c r="GK87" s="103"/>
      <c r="GL87" s="103"/>
      <c r="GM87" s="103"/>
      <c r="GN87" s="103"/>
      <c r="GO87" s="103"/>
      <c r="GP87" s="103"/>
      <c r="GQ87" s="103"/>
      <c r="GR87" s="103"/>
      <c r="GS87" s="103"/>
      <c r="GT87" s="103"/>
      <c r="GU87" s="103"/>
      <c r="GV87" s="103"/>
      <c r="GW87" s="103"/>
      <c r="GX87" s="103"/>
      <c r="GY87" s="103"/>
      <c r="GZ87" s="103"/>
      <c r="HA87" s="103"/>
      <c r="HB87" s="103"/>
      <c r="HC87" s="103"/>
      <c r="HD87" s="103"/>
      <c r="HE87" s="103"/>
      <c r="HF87" s="103"/>
      <c r="HG87" s="103"/>
      <c r="HH87" s="103"/>
      <c r="HI87" s="103"/>
      <c r="HJ87" s="103"/>
      <c r="HK87" s="103"/>
      <c r="HL87" s="103"/>
      <c r="HM87" s="103"/>
      <c r="HN87" s="103"/>
      <c r="HO87" s="103"/>
      <c r="HP87" s="103"/>
      <c r="HQ87" s="103"/>
      <c r="HR87" s="103"/>
      <c r="HS87" s="103"/>
      <c r="HT87" s="103"/>
      <c r="HU87" s="103"/>
      <c r="HV87" s="103"/>
      <c r="HW87" s="103"/>
      <c r="HX87" s="103"/>
      <c r="HY87" s="103"/>
      <c r="HZ87" s="103"/>
      <c r="IA87" s="103"/>
      <c r="IB87" s="103"/>
      <c r="IC87" s="103"/>
      <c r="ID87" s="103"/>
      <c r="IE87" s="103"/>
      <c r="IF87" s="103"/>
      <c r="IG87" s="103"/>
      <c r="IH87" s="103"/>
      <c r="II87" s="103"/>
      <c r="IJ87" s="103"/>
      <c r="IK87" s="103"/>
      <c r="IL87" s="103"/>
      <c r="IM87" s="103"/>
      <c r="IN87" s="103"/>
      <c r="IO87" s="103"/>
      <c r="IP87" s="103"/>
      <c r="IQ87" s="103"/>
      <c r="IR87" s="103"/>
      <c r="IS87" s="103"/>
      <c r="IT87" s="103"/>
      <c r="IU87" s="103"/>
      <c r="IV87" s="103"/>
      <c r="IW87" s="103"/>
      <c r="IX87" s="103"/>
    </row>
    <row r="88" spans="1:258" s="104" customFormat="1" ht="18" customHeight="1">
      <c r="A88" s="103"/>
      <c r="B88" s="93">
        <v>52</v>
      </c>
      <c r="C88" s="105" t="s">
        <v>103</v>
      </c>
      <c r="D88" s="106">
        <v>799</v>
      </c>
      <c r="E88" s="107">
        <v>367.27984981226535</v>
      </c>
      <c r="F88" s="106">
        <v>26</v>
      </c>
      <c r="G88" s="107">
        <v>744.22423076923064</v>
      </c>
      <c r="H88" s="106">
        <v>8476</v>
      </c>
      <c r="I88" s="107">
        <v>1151.6186196319015</v>
      </c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  <c r="AV88" s="103"/>
      <c r="AW88" s="103"/>
      <c r="AX88" s="103"/>
      <c r="AY88" s="103"/>
      <c r="AZ88" s="103"/>
      <c r="BA88" s="103"/>
      <c r="BB88" s="103"/>
      <c r="BC88" s="103"/>
      <c r="BD88" s="103"/>
      <c r="BE88" s="103"/>
      <c r="BF88" s="103"/>
      <c r="BG88" s="103"/>
      <c r="BH88" s="103"/>
      <c r="BI88" s="103"/>
      <c r="BJ88" s="103"/>
      <c r="BK88" s="103"/>
      <c r="BL88" s="103"/>
      <c r="BM88" s="103"/>
      <c r="BN88" s="103"/>
      <c r="BO88" s="103"/>
      <c r="BP88" s="103"/>
      <c r="BQ88" s="103"/>
      <c r="BR88" s="103"/>
      <c r="BS88" s="103"/>
      <c r="BT88" s="103"/>
      <c r="BU88" s="103"/>
      <c r="BV88" s="103"/>
      <c r="BW88" s="103"/>
      <c r="BX88" s="103"/>
      <c r="BY88" s="103"/>
      <c r="BZ88" s="103"/>
      <c r="CA88" s="103"/>
      <c r="CB88" s="103"/>
      <c r="CC88" s="103"/>
      <c r="CD88" s="103"/>
      <c r="CE88" s="103"/>
      <c r="CF88" s="103"/>
      <c r="CG88" s="103"/>
      <c r="CH88" s="103"/>
      <c r="CI88" s="103"/>
      <c r="CJ88" s="103"/>
      <c r="CK88" s="103"/>
      <c r="CL88" s="103"/>
      <c r="CM88" s="103"/>
      <c r="CN88" s="103"/>
      <c r="CO88" s="103"/>
      <c r="CP88" s="103"/>
      <c r="CQ88" s="103"/>
      <c r="CR88" s="103"/>
      <c r="CS88" s="103"/>
      <c r="CT88" s="103"/>
      <c r="CU88" s="103"/>
      <c r="CV88" s="103"/>
      <c r="CW88" s="103"/>
      <c r="CX88" s="103"/>
      <c r="CY88" s="103"/>
      <c r="CZ88" s="103"/>
      <c r="DA88" s="103"/>
      <c r="DB88" s="103"/>
      <c r="DC88" s="103"/>
      <c r="DD88" s="103"/>
      <c r="DE88" s="103"/>
      <c r="DF88" s="103"/>
      <c r="DG88" s="103"/>
      <c r="DH88" s="103"/>
      <c r="DI88" s="103"/>
      <c r="DJ88" s="103"/>
      <c r="DK88" s="103"/>
      <c r="DL88" s="103"/>
      <c r="DM88" s="103"/>
      <c r="DN88" s="103"/>
      <c r="DO88" s="103"/>
      <c r="DP88" s="103"/>
      <c r="DQ88" s="103"/>
      <c r="DR88" s="103"/>
      <c r="DS88" s="103"/>
      <c r="DT88" s="103"/>
      <c r="DU88" s="103"/>
      <c r="DV88" s="103"/>
      <c r="DW88" s="103"/>
      <c r="DX88" s="103"/>
      <c r="DY88" s="103"/>
      <c r="DZ88" s="103"/>
      <c r="EA88" s="103"/>
      <c r="EB88" s="103"/>
      <c r="EC88" s="103"/>
      <c r="ED88" s="103"/>
      <c r="EE88" s="103"/>
      <c r="EF88" s="103"/>
      <c r="EG88" s="103"/>
      <c r="EH88" s="103"/>
      <c r="EI88" s="103"/>
      <c r="EJ88" s="103"/>
      <c r="EK88" s="103"/>
      <c r="EL88" s="103"/>
      <c r="EM88" s="103"/>
      <c r="EN88" s="103"/>
      <c r="EO88" s="103"/>
      <c r="EP88" s="103"/>
      <c r="EQ88" s="103"/>
      <c r="ER88" s="103"/>
      <c r="ES88" s="103"/>
      <c r="ET88" s="103"/>
      <c r="EU88" s="103"/>
      <c r="EV88" s="103"/>
      <c r="EW88" s="103"/>
      <c r="EX88" s="103"/>
      <c r="EY88" s="103"/>
      <c r="EZ88" s="103"/>
      <c r="FA88" s="103"/>
      <c r="FB88" s="103"/>
      <c r="FC88" s="103"/>
      <c r="FD88" s="103"/>
      <c r="FE88" s="103"/>
      <c r="FF88" s="103"/>
      <c r="FG88" s="103"/>
      <c r="FH88" s="103"/>
      <c r="FI88" s="103"/>
      <c r="FJ88" s="103"/>
      <c r="FK88" s="103"/>
      <c r="FL88" s="103"/>
      <c r="FM88" s="103"/>
      <c r="FN88" s="103"/>
      <c r="FO88" s="103"/>
      <c r="FP88" s="103"/>
      <c r="FQ88" s="103"/>
      <c r="FR88" s="103"/>
      <c r="FS88" s="103"/>
      <c r="FT88" s="103"/>
      <c r="FU88" s="103"/>
      <c r="FV88" s="103"/>
      <c r="FW88" s="103"/>
      <c r="FX88" s="103"/>
      <c r="FY88" s="103"/>
      <c r="FZ88" s="103"/>
      <c r="GA88" s="103"/>
      <c r="GB88" s="103"/>
      <c r="GC88" s="103"/>
      <c r="GD88" s="103"/>
      <c r="GE88" s="103"/>
      <c r="GF88" s="103"/>
      <c r="GG88" s="103"/>
      <c r="GH88" s="103"/>
      <c r="GI88" s="103"/>
      <c r="GJ88" s="103"/>
      <c r="GK88" s="103"/>
      <c r="GL88" s="103"/>
      <c r="GM88" s="103"/>
      <c r="GN88" s="103"/>
      <c r="GO88" s="103"/>
      <c r="GP88" s="103"/>
      <c r="GQ88" s="103"/>
      <c r="GR88" s="103"/>
      <c r="GS88" s="103"/>
      <c r="GT88" s="103"/>
      <c r="GU88" s="103"/>
      <c r="GV88" s="103"/>
      <c r="GW88" s="103"/>
      <c r="GX88" s="103"/>
      <c r="GY88" s="103"/>
      <c r="GZ88" s="103"/>
      <c r="HA88" s="103"/>
      <c r="HB88" s="103"/>
      <c r="HC88" s="103"/>
      <c r="HD88" s="103"/>
      <c r="HE88" s="103"/>
      <c r="HF88" s="103"/>
      <c r="HG88" s="103"/>
      <c r="HH88" s="103"/>
      <c r="HI88" s="103"/>
      <c r="HJ88" s="103"/>
      <c r="HK88" s="103"/>
      <c r="HL88" s="103"/>
      <c r="HM88" s="103"/>
      <c r="HN88" s="103"/>
      <c r="HO88" s="103"/>
      <c r="HP88" s="103"/>
      <c r="HQ88" s="103"/>
      <c r="HR88" s="103"/>
      <c r="HS88" s="103"/>
      <c r="HT88" s="103"/>
      <c r="HU88" s="103"/>
      <c r="HV88" s="103"/>
      <c r="HW88" s="103"/>
      <c r="HX88" s="103"/>
      <c r="HY88" s="103"/>
      <c r="HZ88" s="103"/>
      <c r="IA88" s="103"/>
      <c r="IB88" s="103"/>
      <c r="IC88" s="103"/>
      <c r="ID88" s="103"/>
      <c r="IE88" s="103"/>
      <c r="IF88" s="103"/>
      <c r="IG88" s="103"/>
      <c r="IH88" s="103"/>
      <c r="II88" s="103"/>
      <c r="IJ88" s="103"/>
      <c r="IK88" s="103"/>
      <c r="IL88" s="103"/>
      <c r="IM88" s="103"/>
      <c r="IN88" s="103"/>
      <c r="IO88" s="103"/>
      <c r="IP88" s="103"/>
      <c r="IQ88" s="103"/>
      <c r="IR88" s="103"/>
      <c r="IS88" s="103"/>
      <c r="IT88" s="103"/>
      <c r="IU88" s="103"/>
      <c r="IV88" s="103"/>
      <c r="IW88" s="103"/>
      <c r="IX88" s="103"/>
    </row>
    <row r="89" spans="1:258" s="104" customFormat="1" ht="18" hidden="1" customHeight="1">
      <c r="A89" s="103"/>
      <c r="B89" s="93"/>
      <c r="C89" s="105"/>
      <c r="D89" s="106"/>
      <c r="E89" s="107"/>
      <c r="F89" s="106"/>
      <c r="G89" s="107"/>
      <c r="H89" s="106"/>
      <c r="I89" s="107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3"/>
      <c r="BR89" s="103"/>
      <c r="BS89" s="103"/>
      <c r="BT89" s="103"/>
      <c r="BU89" s="103"/>
      <c r="BV89" s="103"/>
      <c r="BW89" s="103"/>
      <c r="BX89" s="103"/>
      <c r="BY89" s="103"/>
      <c r="BZ89" s="103"/>
      <c r="CA89" s="103"/>
      <c r="CB89" s="103"/>
      <c r="CC89" s="103"/>
      <c r="CD89" s="103"/>
      <c r="CE89" s="103"/>
      <c r="CF89" s="103"/>
      <c r="CG89" s="103"/>
      <c r="CH89" s="103"/>
      <c r="CI89" s="103"/>
      <c r="CJ89" s="103"/>
      <c r="CK89" s="103"/>
      <c r="CL89" s="103"/>
      <c r="CM89" s="103"/>
      <c r="CN89" s="103"/>
      <c r="CO89" s="103"/>
      <c r="CP89" s="103"/>
      <c r="CQ89" s="103"/>
      <c r="CR89" s="103"/>
      <c r="CS89" s="103"/>
      <c r="CT89" s="103"/>
      <c r="CU89" s="103"/>
      <c r="CV89" s="103"/>
      <c r="CW89" s="103"/>
      <c r="CX89" s="103"/>
      <c r="CY89" s="103"/>
      <c r="CZ89" s="103"/>
      <c r="DA89" s="103"/>
      <c r="DB89" s="103"/>
      <c r="DC89" s="103"/>
      <c r="DD89" s="103"/>
      <c r="DE89" s="103"/>
      <c r="DF89" s="103"/>
      <c r="DG89" s="103"/>
      <c r="DH89" s="103"/>
      <c r="DI89" s="103"/>
      <c r="DJ89" s="103"/>
      <c r="DK89" s="103"/>
      <c r="DL89" s="103"/>
      <c r="DM89" s="103"/>
      <c r="DN89" s="103"/>
      <c r="DO89" s="103"/>
      <c r="DP89" s="103"/>
      <c r="DQ89" s="103"/>
      <c r="DR89" s="103"/>
      <c r="DS89" s="103"/>
      <c r="DT89" s="103"/>
      <c r="DU89" s="103"/>
      <c r="DV89" s="103"/>
      <c r="DW89" s="103"/>
      <c r="DX89" s="103"/>
      <c r="DY89" s="103"/>
      <c r="DZ89" s="103"/>
      <c r="EA89" s="103"/>
      <c r="EB89" s="103"/>
      <c r="EC89" s="103"/>
      <c r="ED89" s="103"/>
      <c r="EE89" s="103"/>
      <c r="EF89" s="103"/>
      <c r="EG89" s="103"/>
      <c r="EH89" s="103"/>
      <c r="EI89" s="103"/>
      <c r="EJ89" s="103"/>
      <c r="EK89" s="103"/>
      <c r="EL89" s="103"/>
      <c r="EM89" s="103"/>
      <c r="EN89" s="103"/>
      <c r="EO89" s="103"/>
      <c r="EP89" s="103"/>
      <c r="EQ89" s="103"/>
      <c r="ER89" s="103"/>
      <c r="ES89" s="103"/>
      <c r="ET89" s="103"/>
      <c r="EU89" s="103"/>
      <c r="EV89" s="103"/>
      <c r="EW89" s="103"/>
      <c r="EX89" s="103"/>
      <c r="EY89" s="103"/>
      <c r="EZ89" s="103"/>
      <c r="FA89" s="103"/>
      <c r="FB89" s="103"/>
      <c r="FC89" s="103"/>
      <c r="FD89" s="103"/>
      <c r="FE89" s="103"/>
      <c r="FF89" s="103"/>
      <c r="FG89" s="103"/>
      <c r="FH89" s="103"/>
      <c r="FI89" s="103"/>
      <c r="FJ89" s="103"/>
      <c r="FK89" s="103"/>
      <c r="FL89" s="103"/>
      <c r="FM89" s="103"/>
      <c r="FN89" s="103"/>
      <c r="FO89" s="103"/>
      <c r="FP89" s="103"/>
      <c r="FQ89" s="103"/>
      <c r="FR89" s="103"/>
      <c r="FS89" s="103"/>
      <c r="FT89" s="103"/>
      <c r="FU89" s="103"/>
      <c r="FV89" s="103"/>
      <c r="FW89" s="103"/>
      <c r="FX89" s="103"/>
      <c r="FY89" s="103"/>
      <c r="FZ89" s="103"/>
      <c r="GA89" s="103"/>
      <c r="GB89" s="103"/>
      <c r="GC89" s="103"/>
      <c r="GD89" s="103"/>
      <c r="GE89" s="103"/>
      <c r="GF89" s="103"/>
      <c r="GG89" s="103"/>
      <c r="GH89" s="103"/>
      <c r="GI89" s="103"/>
      <c r="GJ89" s="103"/>
      <c r="GK89" s="103"/>
      <c r="GL89" s="103"/>
      <c r="GM89" s="103"/>
      <c r="GN89" s="103"/>
      <c r="GO89" s="103"/>
      <c r="GP89" s="103"/>
      <c r="GQ89" s="103"/>
      <c r="GR89" s="103"/>
      <c r="GS89" s="103"/>
      <c r="GT89" s="103"/>
      <c r="GU89" s="103"/>
      <c r="GV89" s="103"/>
      <c r="GW89" s="103"/>
      <c r="GX89" s="103"/>
      <c r="GY89" s="103"/>
      <c r="GZ89" s="103"/>
      <c r="HA89" s="103"/>
      <c r="HB89" s="103"/>
      <c r="HC89" s="103"/>
      <c r="HD89" s="103"/>
      <c r="HE89" s="103"/>
      <c r="HF89" s="103"/>
      <c r="HG89" s="103"/>
      <c r="HH89" s="103"/>
      <c r="HI89" s="103"/>
      <c r="HJ89" s="103"/>
      <c r="HK89" s="103"/>
      <c r="HL89" s="103"/>
      <c r="HM89" s="103"/>
      <c r="HN89" s="103"/>
      <c r="HO89" s="103"/>
      <c r="HP89" s="103"/>
      <c r="HQ89" s="103"/>
      <c r="HR89" s="103"/>
      <c r="HS89" s="103"/>
      <c r="HT89" s="103"/>
      <c r="HU89" s="103"/>
      <c r="HV89" s="103"/>
      <c r="HW89" s="103"/>
      <c r="HX89" s="103"/>
      <c r="HY89" s="103"/>
      <c r="HZ89" s="103"/>
      <c r="IA89" s="103"/>
      <c r="IB89" s="103"/>
      <c r="IC89" s="103"/>
      <c r="ID89" s="103"/>
      <c r="IE89" s="103"/>
      <c r="IF89" s="103"/>
      <c r="IG89" s="103"/>
      <c r="IH89" s="103"/>
      <c r="II89" s="103"/>
      <c r="IJ89" s="103"/>
      <c r="IK89" s="103"/>
      <c r="IL89" s="103"/>
      <c r="IM89" s="103"/>
      <c r="IN89" s="103"/>
      <c r="IO89" s="103"/>
      <c r="IP89" s="103"/>
      <c r="IQ89" s="103"/>
      <c r="IR89" s="103"/>
      <c r="IS89" s="103"/>
      <c r="IT89" s="103"/>
      <c r="IU89" s="103"/>
      <c r="IV89" s="103"/>
      <c r="IW89" s="103"/>
      <c r="IX89" s="103"/>
    </row>
    <row r="90" spans="1:258" s="104" customFormat="1" ht="18" customHeight="1">
      <c r="A90" s="103"/>
      <c r="B90" s="330"/>
      <c r="C90" s="321" t="s">
        <v>45</v>
      </c>
      <c r="D90" s="328">
        <v>340760</v>
      </c>
      <c r="E90" s="329">
        <v>477.18027535508958</v>
      </c>
      <c r="F90" s="328">
        <v>44772</v>
      </c>
      <c r="G90" s="329">
        <v>698.49754802108407</v>
      </c>
      <c r="H90" s="328">
        <v>10019006</v>
      </c>
      <c r="I90" s="329">
        <v>1192.296913185799</v>
      </c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03"/>
      <c r="AH90" s="103"/>
      <c r="AI90" s="103"/>
      <c r="AJ90" s="103"/>
      <c r="AK90" s="103"/>
      <c r="AL90" s="103"/>
      <c r="AM90" s="103"/>
      <c r="AN90" s="103"/>
      <c r="AO90" s="103"/>
      <c r="AP90" s="103"/>
      <c r="AQ90" s="103"/>
      <c r="AR90" s="103"/>
      <c r="AS90" s="103"/>
      <c r="AT90" s="103"/>
      <c r="AU90" s="103"/>
      <c r="AV90" s="103"/>
      <c r="AW90" s="103"/>
      <c r="AX90" s="103"/>
      <c r="AY90" s="103"/>
      <c r="AZ90" s="103"/>
      <c r="BA90" s="103"/>
      <c r="BB90" s="103"/>
      <c r="BC90" s="103"/>
      <c r="BD90" s="103"/>
      <c r="BE90" s="103"/>
      <c r="BF90" s="103"/>
      <c r="BG90" s="103"/>
      <c r="BH90" s="103"/>
      <c r="BI90" s="103"/>
      <c r="BJ90" s="103"/>
      <c r="BK90" s="103"/>
      <c r="BL90" s="103"/>
      <c r="BM90" s="103"/>
      <c r="BN90" s="103"/>
      <c r="BO90" s="103"/>
      <c r="BP90" s="103"/>
      <c r="BQ90" s="103"/>
      <c r="BR90" s="103"/>
      <c r="BS90" s="103"/>
      <c r="BT90" s="103"/>
      <c r="BU90" s="103"/>
      <c r="BV90" s="103"/>
      <c r="BW90" s="103"/>
      <c r="BX90" s="103"/>
      <c r="BY90" s="103"/>
      <c r="BZ90" s="103"/>
      <c r="CA90" s="103"/>
      <c r="CB90" s="103"/>
      <c r="CC90" s="103"/>
      <c r="CD90" s="103"/>
      <c r="CE90" s="103"/>
      <c r="CF90" s="103"/>
      <c r="CG90" s="103"/>
      <c r="CH90" s="103"/>
      <c r="CI90" s="103"/>
      <c r="CJ90" s="103"/>
      <c r="CK90" s="103"/>
      <c r="CL90" s="103"/>
      <c r="CM90" s="103"/>
      <c r="CN90" s="103"/>
      <c r="CO90" s="103"/>
      <c r="CP90" s="103"/>
      <c r="CQ90" s="103"/>
      <c r="CR90" s="103"/>
      <c r="CS90" s="103"/>
      <c r="CT90" s="103"/>
      <c r="CU90" s="103"/>
      <c r="CV90" s="103"/>
      <c r="CW90" s="103"/>
      <c r="CX90" s="103"/>
      <c r="CY90" s="103"/>
      <c r="CZ90" s="103"/>
      <c r="DA90" s="103"/>
      <c r="DB90" s="103"/>
      <c r="DC90" s="103"/>
      <c r="DD90" s="103"/>
      <c r="DE90" s="103"/>
      <c r="DF90" s="103"/>
      <c r="DG90" s="103"/>
      <c r="DH90" s="103"/>
      <c r="DI90" s="103"/>
      <c r="DJ90" s="103"/>
      <c r="DK90" s="103"/>
      <c r="DL90" s="103"/>
      <c r="DM90" s="103"/>
      <c r="DN90" s="103"/>
      <c r="DO90" s="103"/>
      <c r="DP90" s="103"/>
      <c r="DQ90" s="103"/>
      <c r="DR90" s="103"/>
      <c r="DS90" s="103"/>
      <c r="DT90" s="103"/>
      <c r="DU90" s="103"/>
      <c r="DV90" s="103"/>
      <c r="DW90" s="103"/>
      <c r="DX90" s="103"/>
      <c r="DY90" s="103"/>
      <c r="DZ90" s="103"/>
      <c r="EA90" s="103"/>
      <c r="EB90" s="103"/>
      <c r="EC90" s="103"/>
      <c r="ED90" s="103"/>
      <c r="EE90" s="103"/>
      <c r="EF90" s="103"/>
      <c r="EG90" s="103"/>
      <c r="EH90" s="103"/>
      <c r="EI90" s="103"/>
      <c r="EJ90" s="103"/>
      <c r="EK90" s="103"/>
      <c r="EL90" s="103"/>
      <c r="EM90" s="103"/>
      <c r="EN90" s="103"/>
      <c r="EO90" s="103"/>
      <c r="EP90" s="103"/>
      <c r="EQ90" s="103"/>
      <c r="ER90" s="103"/>
      <c r="ES90" s="103"/>
      <c r="ET90" s="103"/>
      <c r="EU90" s="103"/>
      <c r="EV90" s="103"/>
      <c r="EW90" s="103"/>
      <c r="EX90" s="103"/>
      <c r="EY90" s="103"/>
      <c r="EZ90" s="103"/>
      <c r="FA90" s="103"/>
      <c r="FB90" s="103"/>
      <c r="FC90" s="103"/>
      <c r="FD90" s="103"/>
      <c r="FE90" s="103"/>
      <c r="FF90" s="103"/>
      <c r="FG90" s="103"/>
      <c r="FH90" s="103"/>
      <c r="FI90" s="103"/>
      <c r="FJ90" s="103"/>
      <c r="FK90" s="103"/>
      <c r="FL90" s="103"/>
      <c r="FM90" s="103"/>
      <c r="FN90" s="103"/>
      <c r="FO90" s="103"/>
      <c r="FP90" s="103"/>
      <c r="FQ90" s="103"/>
      <c r="FR90" s="103"/>
      <c r="FS90" s="103"/>
      <c r="FT90" s="103"/>
      <c r="FU90" s="103"/>
      <c r="FV90" s="103"/>
      <c r="FW90" s="103"/>
      <c r="FX90" s="103"/>
      <c r="FY90" s="103"/>
      <c r="FZ90" s="103"/>
      <c r="GA90" s="103"/>
      <c r="GB90" s="103"/>
      <c r="GC90" s="103"/>
      <c r="GD90" s="103"/>
      <c r="GE90" s="103"/>
      <c r="GF90" s="103"/>
      <c r="GG90" s="103"/>
      <c r="GH90" s="103"/>
      <c r="GI90" s="103"/>
      <c r="GJ90" s="103"/>
      <c r="GK90" s="103"/>
      <c r="GL90" s="103"/>
      <c r="GM90" s="103"/>
      <c r="GN90" s="103"/>
      <c r="GO90" s="103"/>
      <c r="GP90" s="103"/>
      <c r="GQ90" s="103"/>
      <c r="GR90" s="103"/>
      <c r="GS90" s="103"/>
      <c r="GT90" s="103"/>
      <c r="GU90" s="103"/>
      <c r="GV90" s="103"/>
      <c r="GW90" s="103"/>
      <c r="GX90" s="103"/>
      <c r="GY90" s="103"/>
      <c r="GZ90" s="103"/>
      <c r="HA90" s="103"/>
      <c r="HB90" s="103"/>
      <c r="HC90" s="103"/>
      <c r="HD90" s="103"/>
      <c r="HE90" s="103"/>
      <c r="HF90" s="103"/>
      <c r="HG90" s="103"/>
      <c r="HH90" s="103"/>
      <c r="HI90" s="103"/>
      <c r="HJ90" s="103"/>
      <c r="HK90" s="103"/>
      <c r="HL90" s="103"/>
      <c r="HM90" s="103"/>
      <c r="HN90" s="103"/>
      <c r="HO90" s="103"/>
      <c r="HP90" s="103"/>
      <c r="HQ90" s="103"/>
      <c r="HR90" s="103"/>
      <c r="HS90" s="103"/>
      <c r="HT90" s="103"/>
      <c r="HU90" s="103"/>
      <c r="HV90" s="103"/>
      <c r="HW90" s="103"/>
      <c r="HX90" s="103"/>
      <c r="HY90" s="103"/>
      <c r="HZ90" s="103"/>
      <c r="IA90" s="103"/>
      <c r="IB90" s="103"/>
      <c r="IC90" s="103"/>
      <c r="ID90" s="103"/>
      <c r="IE90" s="103"/>
      <c r="IF90" s="103"/>
      <c r="IG90" s="103"/>
      <c r="IH90" s="103"/>
      <c r="II90" s="103"/>
      <c r="IJ90" s="103"/>
      <c r="IK90" s="103"/>
      <c r="IL90" s="103"/>
      <c r="IM90" s="103"/>
      <c r="IN90" s="103"/>
      <c r="IO90" s="103"/>
      <c r="IP90" s="103"/>
      <c r="IQ90" s="103"/>
      <c r="IR90" s="103"/>
      <c r="IS90" s="103"/>
      <c r="IT90" s="103"/>
      <c r="IU90" s="103"/>
      <c r="IV90" s="103"/>
      <c r="IW90" s="103"/>
      <c r="IX90" s="103"/>
    </row>
    <row r="91" spans="1:258" ht="18" customHeight="1">
      <c r="B91" s="257"/>
      <c r="C91" s="256"/>
      <c r="D91" s="256"/>
      <c r="E91" s="256"/>
      <c r="F91" s="256"/>
      <c r="G91" s="256"/>
      <c r="H91" s="256"/>
      <c r="I91" s="256"/>
    </row>
    <row r="92" spans="1:258" ht="18" customHeight="1">
      <c r="B92" s="322"/>
      <c r="C92" s="256"/>
      <c r="D92" s="256"/>
      <c r="E92" s="256"/>
      <c r="F92" s="256"/>
      <c r="G92" s="256"/>
      <c r="H92" s="256"/>
      <c r="I92" s="256"/>
    </row>
    <row r="93" spans="1:258" ht="18" customHeight="1">
      <c r="B93" s="113"/>
    </row>
    <row r="94" spans="1:258" ht="18" customHeight="1">
      <c r="B94" s="113"/>
    </row>
    <row r="95" spans="1:258" ht="18" customHeight="1">
      <c r="B95" s="113"/>
    </row>
    <row r="96" spans="1:258" ht="18" customHeight="1">
      <c r="B96" s="113"/>
    </row>
    <row r="97" spans="2:4" ht="18" customHeight="1">
      <c r="B97" s="113"/>
    </row>
    <row r="98" spans="2:4" ht="28.5">
      <c r="B98" s="113"/>
    </row>
    <row r="99" spans="2:4" ht="28.5">
      <c r="B99" s="113"/>
    </row>
    <row r="100" spans="2:4" ht="28.5">
      <c r="B100" s="113"/>
    </row>
    <row r="101" spans="2:4" ht="28.5">
      <c r="B101" s="113"/>
    </row>
    <row r="102" spans="2:4" ht="28.5">
      <c r="B102" s="113"/>
      <c r="D102" s="115"/>
    </row>
    <row r="103" spans="2:4" ht="28.5">
      <c r="B103" s="113"/>
      <c r="D103" s="115"/>
    </row>
    <row r="104" spans="2:4" ht="28.5">
      <c r="B104" s="113"/>
      <c r="D104" s="115"/>
    </row>
    <row r="105" spans="2:4" ht="28.5">
      <c r="B105" s="113"/>
      <c r="D105" s="115"/>
    </row>
    <row r="106" spans="2:4" ht="28.5">
      <c r="B106" s="113"/>
      <c r="D106" s="115"/>
    </row>
    <row r="107" spans="2:4" ht="28.5">
      <c r="B107" s="113"/>
      <c r="D107" s="115"/>
    </row>
    <row r="108" spans="2:4">
      <c r="D108" s="115"/>
    </row>
    <row r="109" spans="2:4">
      <c r="D109" s="115"/>
    </row>
    <row r="110" spans="2:4">
      <c r="D110" s="115"/>
    </row>
    <row r="111" spans="2:4">
      <c r="D111" s="115"/>
    </row>
    <row r="112" spans="2:4">
      <c r="D112" s="115"/>
    </row>
    <row r="113" spans="4:4">
      <c r="D113" s="115"/>
    </row>
    <row r="114" spans="4:4">
      <c r="D114" s="115"/>
    </row>
    <row r="115" spans="4:4">
      <c r="D115" s="115"/>
    </row>
    <row r="116" spans="4:4">
      <c r="D116" s="115"/>
    </row>
    <row r="117" spans="4:4">
      <c r="D117" s="115"/>
    </row>
    <row r="118" spans="4:4">
      <c r="D118" s="115"/>
    </row>
    <row r="119" spans="4:4">
      <c r="D119" s="115"/>
    </row>
    <row r="120" spans="4:4">
      <c r="D120" s="115"/>
    </row>
    <row r="127" spans="4:4" ht="15.2" customHeight="1"/>
  </sheetData>
  <mergeCells count="2">
    <mergeCell ref="C7:C8"/>
    <mergeCell ref="B7:B8"/>
  </mergeCells>
  <hyperlinks>
    <hyperlink ref="K5" location="Indice!A1" display="Volver al índice" xr:uid="{00000000-0004-0000-0A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  <ignoredErrors>
    <ignoredError sqref="C5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9" topLeftCell="A13" activePane="bottomLeft" state="frozen"/>
      <selection activeCell="Q29" sqref="Q29"/>
      <selection pane="bottomLeft" activeCell="C27" sqref="C27"/>
    </sheetView>
  </sheetViews>
  <sheetFormatPr baseColWidth="10" defaultColWidth="11.42578125" defaultRowHeight="15.75"/>
  <cols>
    <col min="1" max="1" width="2.7109375" style="94" customWidth="1"/>
    <col min="2" max="2" width="8" style="93" customWidth="1"/>
    <col min="3" max="3" width="24.7109375" style="94" customWidth="1"/>
    <col min="4" max="4" width="18.7109375" style="94" customWidth="1"/>
    <col min="5" max="5" width="13.85546875" style="94" customWidth="1"/>
    <col min="6" max="6" width="10.7109375" style="94" customWidth="1"/>
    <col min="7" max="7" width="18.7109375" style="94" customWidth="1"/>
    <col min="8" max="8" width="13.85546875" style="94" customWidth="1"/>
    <col min="9" max="9" width="10.7109375" style="94" customWidth="1"/>
    <col min="10" max="16384" width="11.42578125" style="94"/>
  </cols>
  <sheetData>
    <row r="1" spans="1:255" s="1" customFormat="1" ht="12.2" customHeight="1">
      <c r="B1" s="6"/>
    </row>
    <row r="2" spans="1:255" s="1" customFormat="1" ht="12.95" customHeight="1">
      <c r="B2" s="6"/>
    </row>
    <row r="3" spans="1:255" s="121" customFormat="1" ht="18.75">
      <c r="B3" s="469" t="s">
        <v>107</v>
      </c>
      <c r="C3" s="469"/>
      <c r="D3" s="469"/>
      <c r="E3" s="469"/>
      <c r="F3" s="469"/>
      <c r="G3" s="469"/>
      <c r="H3" s="469"/>
      <c r="I3" s="469"/>
    </row>
    <row r="4" spans="1:255" s="2" customFormat="1" ht="15.75" customHeight="1">
      <c r="B4" s="6"/>
      <c r="C4" s="119"/>
      <c r="D4" s="117"/>
      <c r="E4" s="118"/>
      <c r="F4" s="117"/>
      <c r="G4" s="117"/>
      <c r="H4" s="118"/>
      <c r="I4" s="117"/>
    </row>
    <row r="5" spans="1:255" s="121" customFormat="1" ht="18.75">
      <c r="B5" s="470" t="str">
        <f>'Número pensiones (IP-J-V)'!$C$5</f>
        <v>1 de  Marzo de 2023</v>
      </c>
      <c r="C5" s="470"/>
      <c r="D5" s="470"/>
      <c r="E5" s="470"/>
      <c r="F5" s="470"/>
      <c r="G5" s="470"/>
      <c r="H5" s="470"/>
      <c r="I5" s="470"/>
      <c r="K5" s="7" t="s">
        <v>171</v>
      </c>
    </row>
    <row r="6" spans="1:255" s="121" customFormat="1" ht="6" customHeight="1">
      <c r="B6" s="6"/>
      <c r="C6" s="92"/>
      <c r="D6" s="117"/>
      <c r="E6" s="118"/>
      <c r="F6" s="117"/>
      <c r="G6" s="117"/>
      <c r="H6" s="118"/>
      <c r="I6" s="117"/>
      <c r="K6" s="7"/>
    </row>
    <row r="7" spans="1:255" ht="24.75" customHeight="1">
      <c r="B7" s="467" t="s">
        <v>160</v>
      </c>
      <c r="C7" s="465" t="s">
        <v>47</v>
      </c>
      <c r="D7" s="462" t="s">
        <v>108</v>
      </c>
      <c r="E7" s="463"/>
      <c r="F7" s="464"/>
      <c r="G7" s="462" t="s">
        <v>203</v>
      </c>
      <c r="H7" s="463"/>
      <c r="I7" s="464"/>
    </row>
    <row r="8" spans="1:255" ht="69" customHeight="1">
      <c r="B8" s="468"/>
      <c r="C8" s="466"/>
      <c r="D8" s="261" t="s">
        <v>108</v>
      </c>
      <c r="E8" s="263" t="s">
        <v>202</v>
      </c>
      <c r="F8" s="261" t="s">
        <v>200</v>
      </c>
      <c r="G8" s="261" t="s">
        <v>201</v>
      </c>
      <c r="H8" s="263" t="s">
        <v>202</v>
      </c>
      <c r="I8" s="261" t="s">
        <v>200</v>
      </c>
    </row>
    <row r="9" spans="1:255" ht="29.25" hidden="1" customHeight="1">
      <c r="B9" s="122"/>
      <c r="C9" s="97"/>
      <c r="D9" s="97"/>
      <c r="E9" s="98"/>
      <c r="F9" s="97"/>
      <c r="G9" s="97"/>
      <c r="H9" s="98"/>
      <c r="I9" s="97"/>
    </row>
    <row r="10" spans="1:255" s="126" customFormat="1" ht="18" customHeight="1">
      <c r="A10" s="10"/>
      <c r="B10" s="123"/>
      <c r="C10" s="124" t="s">
        <v>52</v>
      </c>
      <c r="D10" s="125">
        <v>1628756</v>
      </c>
      <c r="E10" s="236">
        <v>0.16256662587086981</v>
      </c>
      <c r="F10" s="236">
        <v>1.1382709533197755E-2</v>
      </c>
      <c r="G10" s="163">
        <v>1065.609960589554</v>
      </c>
      <c r="H10" s="236">
        <v>0.89374546625492857</v>
      </c>
      <c r="I10" s="236">
        <v>9.6505670821670497E-2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</row>
    <row r="11" spans="1:255" s="129" customFormat="1" ht="18" customHeight="1">
      <c r="B11" s="123">
        <v>4</v>
      </c>
      <c r="C11" s="127" t="s">
        <v>53</v>
      </c>
      <c r="D11" s="128">
        <v>111731</v>
      </c>
      <c r="E11" s="237">
        <v>1.1151904689946288E-2</v>
      </c>
      <c r="F11" s="237">
        <v>1.3708945744873802E-2</v>
      </c>
      <c r="G11" s="164">
        <v>969.93929849370329</v>
      </c>
      <c r="H11" s="237">
        <v>0.81350483069023505</v>
      </c>
      <c r="I11" s="237">
        <v>0.10085088511294948</v>
      </c>
    </row>
    <row r="12" spans="1:255" s="130" customFormat="1" ht="18" customHeight="1">
      <c r="B12" s="123">
        <v>11</v>
      </c>
      <c r="C12" s="127" t="s">
        <v>54</v>
      </c>
      <c r="D12" s="128">
        <v>227589</v>
      </c>
      <c r="E12" s="237">
        <v>2.2715726490232662E-2</v>
      </c>
      <c r="F12" s="237">
        <v>7.6864155003475432E-3</v>
      </c>
      <c r="G12" s="164">
        <v>1180.355493762879</v>
      </c>
      <c r="H12" s="237">
        <v>0.98998452542243631</v>
      </c>
      <c r="I12" s="237">
        <v>9.5861987060917642E-2</v>
      </c>
    </row>
    <row r="13" spans="1:255" s="130" customFormat="1" ht="18" customHeight="1">
      <c r="B13" s="123">
        <v>14</v>
      </c>
      <c r="C13" s="127" t="s">
        <v>55</v>
      </c>
      <c r="D13" s="128">
        <v>175836</v>
      </c>
      <c r="E13" s="237">
        <v>1.7550244006241736E-2</v>
      </c>
      <c r="F13" s="237">
        <v>6.9463930868214341E-3</v>
      </c>
      <c r="G13" s="164">
        <v>992.03855336791025</v>
      </c>
      <c r="H13" s="237">
        <v>0.83203985718389439</v>
      </c>
      <c r="I13" s="237">
        <v>0.10123161107726619</v>
      </c>
    </row>
    <row r="14" spans="1:255" s="130" customFormat="1" ht="18" customHeight="1">
      <c r="B14" s="123">
        <v>18</v>
      </c>
      <c r="C14" s="127" t="s">
        <v>56</v>
      </c>
      <c r="D14" s="128">
        <v>194145</v>
      </c>
      <c r="E14" s="237">
        <v>1.937767079887965E-2</v>
      </c>
      <c r="F14" s="237">
        <v>1.4490103045377678E-2</v>
      </c>
      <c r="G14" s="164">
        <v>1012.8902523371702</v>
      </c>
      <c r="H14" s="237">
        <v>0.8495285370073995</v>
      </c>
      <c r="I14" s="237">
        <v>9.6751064844186052E-2</v>
      </c>
    </row>
    <row r="15" spans="1:255" s="130" customFormat="1" ht="18" customHeight="1">
      <c r="B15" s="123">
        <v>21</v>
      </c>
      <c r="C15" s="127" t="s">
        <v>57</v>
      </c>
      <c r="D15" s="128">
        <v>101549</v>
      </c>
      <c r="E15" s="237">
        <v>1.0135636209819616E-2</v>
      </c>
      <c r="F15" s="237">
        <v>1.263437107357257E-2</v>
      </c>
      <c r="G15" s="164">
        <v>1080.7775512314258</v>
      </c>
      <c r="H15" s="237">
        <v>0.90646678631718069</v>
      </c>
      <c r="I15" s="237">
        <v>9.5282443517403559E-2</v>
      </c>
    </row>
    <row r="16" spans="1:255" s="130" customFormat="1" ht="18" customHeight="1">
      <c r="B16" s="123">
        <v>23</v>
      </c>
      <c r="C16" s="127" t="s">
        <v>58</v>
      </c>
      <c r="D16" s="128">
        <v>145736</v>
      </c>
      <c r="E16" s="237">
        <v>1.4545953959903806E-2</v>
      </c>
      <c r="F16" s="237">
        <v>8.5815524305170587E-3</v>
      </c>
      <c r="G16" s="164">
        <v>980.80945861008945</v>
      </c>
      <c r="H16" s="237">
        <v>0.82262182159759323</v>
      </c>
      <c r="I16" s="237">
        <v>9.8330411618557712E-2</v>
      </c>
    </row>
    <row r="17" spans="1:457" s="130" customFormat="1" ht="18" customHeight="1">
      <c r="B17" s="123">
        <v>29</v>
      </c>
      <c r="C17" s="127" t="s">
        <v>59</v>
      </c>
      <c r="D17" s="128">
        <v>280467</v>
      </c>
      <c r="E17" s="237">
        <v>2.7993495562334228E-2</v>
      </c>
      <c r="F17" s="237">
        <v>1.391449580287607E-2</v>
      </c>
      <c r="G17" s="164">
        <v>1082.8749110947094</v>
      </c>
      <c r="H17" s="237">
        <v>0.90822587823471279</v>
      </c>
      <c r="I17" s="237">
        <v>9.5367806080544737E-2</v>
      </c>
    </row>
    <row r="18" spans="1:457" s="130" customFormat="1" ht="18" customHeight="1">
      <c r="B18" s="123">
        <v>41</v>
      </c>
      <c r="C18" s="127" t="s">
        <v>60</v>
      </c>
      <c r="D18" s="128">
        <v>391703</v>
      </c>
      <c r="E18" s="237">
        <v>3.9095994153511837E-2</v>
      </c>
      <c r="F18" s="237">
        <v>1.2254464920237407E-2</v>
      </c>
      <c r="G18" s="164">
        <v>1100.6423977605477</v>
      </c>
      <c r="H18" s="237">
        <v>0.92312777596617956</v>
      </c>
      <c r="I18" s="237">
        <v>9.4395321515887032E-2</v>
      </c>
    </row>
    <row r="19" spans="1:457" s="130" customFormat="1" ht="18" hidden="1" customHeight="1">
      <c r="B19" s="123"/>
      <c r="C19" s="127"/>
      <c r="D19" s="128"/>
      <c r="E19" s="237"/>
      <c r="F19" s="237"/>
      <c r="G19" s="164"/>
      <c r="H19" s="237"/>
      <c r="I19" s="237"/>
    </row>
    <row r="20" spans="1:457" s="131" customFormat="1" ht="18" customHeight="1">
      <c r="A20" s="10"/>
      <c r="B20" s="123"/>
      <c r="C20" s="124" t="s">
        <v>61</v>
      </c>
      <c r="D20" s="125">
        <v>308883</v>
      </c>
      <c r="E20" s="236">
        <v>3.0829705062558103E-2</v>
      </c>
      <c r="F20" s="236">
        <v>6.6188260138437816E-3</v>
      </c>
      <c r="G20" s="163">
        <v>1262.5831894600876</v>
      </c>
      <c r="H20" s="236">
        <v>1.0589503130444955</v>
      </c>
      <c r="I20" s="236">
        <v>9.9494913701114296E-2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  <c r="IZ20" s="10"/>
      <c r="JA20" s="10"/>
      <c r="JB20" s="10"/>
      <c r="JC20" s="10"/>
      <c r="JD20" s="10"/>
      <c r="JE20" s="10"/>
      <c r="JF20" s="10"/>
      <c r="JG20" s="10"/>
      <c r="JH20" s="10"/>
      <c r="JI20" s="10"/>
      <c r="JJ20" s="10"/>
      <c r="JK20" s="10"/>
      <c r="JL20" s="10"/>
      <c r="JM20" s="10"/>
      <c r="JN20" s="10"/>
      <c r="JO20" s="10"/>
      <c r="JP20" s="10"/>
      <c r="JQ20" s="10"/>
      <c r="JR20" s="10"/>
      <c r="JS20" s="10"/>
      <c r="JT20" s="10"/>
      <c r="JU20" s="10"/>
      <c r="JV20" s="10"/>
      <c r="JW20" s="10"/>
      <c r="JX20" s="10"/>
      <c r="JY20" s="10"/>
      <c r="JZ20" s="10"/>
      <c r="KA20" s="10"/>
      <c r="KB20" s="10"/>
      <c r="KC20" s="10"/>
      <c r="KD20" s="10"/>
      <c r="KE20" s="10"/>
      <c r="KF20" s="10"/>
      <c r="KG20" s="10"/>
      <c r="KH20" s="10"/>
      <c r="KI20" s="10"/>
      <c r="KJ20" s="10"/>
      <c r="KK20" s="10"/>
      <c r="KL20" s="10"/>
      <c r="KM20" s="10"/>
      <c r="KN20" s="10"/>
      <c r="KO20" s="10"/>
      <c r="KP20" s="10"/>
      <c r="KQ20" s="10"/>
      <c r="KR20" s="10"/>
      <c r="KS20" s="10"/>
      <c r="KT20" s="10"/>
      <c r="KU20" s="10"/>
      <c r="KV20" s="10"/>
      <c r="KW20" s="10"/>
      <c r="KX20" s="10"/>
      <c r="KY20" s="10"/>
      <c r="KZ20" s="10"/>
      <c r="LA20" s="10"/>
      <c r="LB20" s="10"/>
      <c r="LC20" s="10"/>
      <c r="LD20" s="10"/>
      <c r="LE20" s="10"/>
      <c r="LF20" s="10"/>
      <c r="LG20" s="10"/>
      <c r="LH20" s="10"/>
      <c r="LI20" s="10"/>
      <c r="LJ20" s="10"/>
      <c r="LK20" s="10"/>
      <c r="LL20" s="10"/>
      <c r="LM20" s="10"/>
      <c r="LN20" s="10"/>
      <c r="LO20" s="10"/>
      <c r="LP20" s="10"/>
      <c r="LQ20" s="10"/>
      <c r="LR20" s="10"/>
      <c r="LS20" s="10"/>
      <c r="LT20" s="10"/>
      <c r="LU20" s="10"/>
      <c r="LV20" s="10"/>
      <c r="LW20" s="10"/>
      <c r="LX20" s="10"/>
      <c r="LY20" s="10"/>
      <c r="LZ20" s="10"/>
      <c r="MA20" s="10"/>
      <c r="MB20" s="10"/>
      <c r="MC20" s="10"/>
      <c r="MD20" s="10"/>
      <c r="ME20" s="10"/>
      <c r="MF20" s="10"/>
      <c r="MG20" s="10"/>
      <c r="MH20" s="10"/>
      <c r="MI20" s="10"/>
      <c r="MJ20" s="10"/>
      <c r="MK20" s="10"/>
      <c r="ML20" s="10"/>
      <c r="MM20" s="10"/>
      <c r="MN20" s="10"/>
      <c r="MO20" s="10"/>
      <c r="MP20" s="10"/>
      <c r="MQ20" s="10"/>
      <c r="MR20" s="10"/>
      <c r="MS20" s="10"/>
      <c r="MT20" s="10"/>
      <c r="MU20" s="10"/>
      <c r="MV20" s="10"/>
      <c r="MW20" s="10"/>
      <c r="MX20" s="10"/>
      <c r="MY20" s="10"/>
      <c r="MZ20" s="10"/>
      <c r="NA20" s="10"/>
      <c r="NB20" s="10"/>
      <c r="NC20" s="10"/>
      <c r="ND20" s="10"/>
      <c r="NE20" s="10"/>
      <c r="NF20" s="10"/>
      <c r="NG20" s="10"/>
      <c r="NH20" s="10"/>
      <c r="NI20" s="10"/>
      <c r="NJ20" s="10"/>
      <c r="NK20" s="10"/>
      <c r="NL20" s="10"/>
      <c r="NM20" s="10"/>
      <c r="NN20" s="10"/>
      <c r="NO20" s="10"/>
      <c r="NP20" s="10"/>
      <c r="NQ20" s="10"/>
      <c r="NR20" s="10"/>
      <c r="NS20" s="10"/>
      <c r="NT20" s="10"/>
      <c r="NU20" s="10"/>
      <c r="NV20" s="10"/>
      <c r="NW20" s="10"/>
      <c r="NX20" s="10"/>
      <c r="NY20" s="10"/>
      <c r="NZ20" s="10"/>
      <c r="OA20" s="10"/>
      <c r="OB20" s="10"/>
      <c r="OC20" s="10"/>
      <c r="OD20" s="10"/>
      <c r="OE20" s="10"/>
      <c r="OF20" s="10"/>
      <c r="OG20" s="10"/>
      <c r="OH20" s="10"/>
      <c r="OI20" s="10"/>
      <c r="OJ20" s="10"/>
      <c r="OK20" s="10"/>
      <c r="OL20" s="10"/>
      <c r="OM20" s="10"/>
      <c r="ON20" s="10"/>
      <c r="OO20" s="10"/>
      <c r="OP20" s="10"/>
      <c r="OQ20" s="10"/>
      <c r="OR20" s="10"/>
      <c r="OS20" s="10"/>
      <c r="OT20" s="10"/>
      <c r="OU20" s="10"/>
      <c r="OV20" s="10"/>
      <c r="OW20" s="10"/>
      <c r="OX20" s="10"/>
      <c r="OY20" s="10"/>
      <c r="OZ20" s="10"/>
      <c r="PA20" s="10"/>
      <c r="PB20" s="10"/>
      <c r="PC20" s="10"/>
      <c r="PD20" s="10"/>
      <c r="PE20" s="10"/>
      <c r="PF20" s="10"/>
      <c r="PG20" s="10"/>
      <c r="PH20" s="10"/>
      <c r="PI20" s="10"/>
      <c r="PJ20" s="10"/>
      <c r="PK20" s="10"/>
      <c r="PL20" s="10"/>
      <c r="PM20" s="10"/>
      <c r="PN20" s="10"/>
      <c r="PO20" s="10"/>
      <c r="PP20" s="10"/>
      <c r="PQ20" s="10"/>
      <c r="PR20" s="10"/>
      <c r="PS20" s="10"/>
      <c r="PT20" s="10"/>
      <c r="PU20" s="10"/>
      <c r="PV20" s="10"/>
      <c r="PW20" s="10"/>
      <c r="PX20" s="10"/>
      <c r="PY20" s="10"/>
      <c r="PZ20" s="10"/>
      <c r="QA20" s="10"/>
      <c r="QB20" s="10"/>
      <c r="QC20" s="10"/>
      <c r="QD20" s="10"/>
      <c r="QE20" s="10"/>
      <c r="QF20" s="10"/>
      <c r="QG20" s="10"/>
      <c r="QH20" s="10"/>
      <c r="QI20" s="10"/>
      <c r="QJ20" s="10"/>
      <c r="QK20" s="10"/>
      <c r="QL20" s="10"/>
      <c r="QM20" s="10"/>
      <c r="QN20" s="10"/>
      <c r="QO20" s="10"/>
    </row>
    <row r="21" spans="1:457" s="129" customFormat="1" ht="18" customHeight="1">
      <c r="B21" s="123">
        <v>22</v>
      </c>
      <c r="C21" s="127" t="s">
        <v>62</v>
      </c>
      <c r="D21" s="128">
        <v>54033</v>
      </c>
      <c r="E21" s="237">
        <v>5.3930499692284844E-3</v>
      </c>
      <c r="F21" s="237">
        <v>5.9388613769222331E-3</v>
      </c>
      <c r="G21" s="164">
        <v>1143.2525567708626</v>
      </c>
      <c r="H21" s="237">
        <v>0.95886565177469885</v>
      </c>
      <c r="I21" s="237">
        <v>9.8759960387710288E-2</v>
      </c>
    </row>
    <row r="22" spans="1:457" s="130" customFormat="1" ht="18" customHeight="1">
      <c r="B22" s="123">
        <v>40</v>
      </c>
      <c r="C22" s="127" t="s">
        <v>63</v>
      </c>
      <c r="D22" s="128">
        <v>35880</v>
      </c>
      <c r="E22" s="237">
        <v>3.5811935834752472E-3</v>
      </c>
      <c r="F22" s="237">
        <v>1.0881392818280489E-3</v>
      </c>
      <c r="G22" s="164">
        <v>1151.1426942586409</v>
      </c>
      <c r="H22" s="237">
        <v>0.96548324626858695</v>
      </c>
      <c r="I22" s="237">
        <v>9.8161089364033449E-2</v>
      </c>
    </row>
    <row r="23" spans="1:457" s="130" customFormat="1" ht="18" customHeight="1">
      <c r="B23" s="123">
        <v>50</v>
      </c>
      <c r="C23" s="130" t="s">
        <v>64</v>
      </c>
      <c r="D23" s="132">
        <v>218970</v>
      </c>
      <c r="E23" s="238">
        <v>2.185546150985437E-2</v>
      </c>
      <c r="F23" s="238">
        <v>7.6991398868828664E-3</v>
      </c>
      <c r="G23" s="165">
        <v>1310.2896197652656</v>
      </c>
      <c r="H23" s="238">
        <v>1.0989625195490877</v>
      </c>
      <c r="I23" s="238">
        <v>9.9702661731696285E-2</v>
      </c>
    </row>
    <row r="24" spans="1:457" s="130" customFormat="1" ht="18" hidden="1" customHeight="1">
      <c r="B24" s="123"/>
      <c r="D24" s="132"/>
      <c r="E24" s="238"/>
      <c r="F24" s="238"/>
      <c r="G24" s="165"/>
      <c r="H24" s="238"/>
      <c r="I24" s="238"/>
    </row>
    <row r="25" spans="1:457" s="126" customFormat="1" ht="18" customHeight="1">
      <c r="A25" s="10"/>
      <c r="B25" s="123">
        <v>33</v>
      </c>
      <c r="C25" s="124" t="s">
        <v>65</v>
      </c>
      <c r="D25" s="125">
        <v>299661</v>
      </c>
      <c r="E25" s="236">
        <v>2.9909254470952509E-2</v>
      </c>
      <c r="F25" s="236">
        <v>-1.3230775383425986E-3</v>
      </c>
      <c r="G25" s="163">
        <v>1396.9899192754476</v>
      </c>
      <c r="H25" s="236">
        <v>1.1716795571857281</v>
      </c>
      <c r="I25" s="236">
        <v>9.4934482712958124E-2</v>
      </c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</row>
    <row r="26" spans="1:457" s="126" customFormat="1" ht="18" hidden="1" customHeight="1">
      <c r="A26" s="10"/>
      <c r="B26" s="123"/>
      <c r="C26" s="124"/>
      <c r="D26" s="125"/>
      <c r="E26" s="236"/>
      <c r="F26" s="236"/>
      <c r="G26" s="163"/>
      <c r="H26" s="236"/>
      <c r="I26" s="236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</row>
    <row r="27" spans="1:457" s="126" customFormat="1" ht="18" customHeight="1">
      <c r="A27" s="10"/>
      <c r="B27" s="123">
        <v>7</v>
      </c>
      <c r="C27" s="124" t="s">
        <v>223</v>
      </c>
      <c r="D27" s="125">
        <v>203137</v>
      </c>
      <c r="E27" s="236">
        <v>2.0275165021360401E-2</v>
      </c>
      <c r="F27" s="236">
        <v>1.1452073074184499E-2</v>
      </c>
      <c r="G27" s="163">
        <v>1112.2731681574505</v>
      </c>
      <c r="H27" s="236">
        <v>0.9328827038438553</v>
      </c>
      <c r="I27" s="236">
        <v>9.8616399510289554E-2</v>
      </c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</row>
    <row r="28" spans="1:457" s="126" customFormat="1" ht="18" hidden="1" customHeight="1">
      <c r="A28" s="10"/>
      <c r="B28" s="123"/>
      <c r="C28" s="124"/>
      <c r="D28" s="125"/>
      <c r="E28" s="236"/>
      <c r="F28" s="236"/>
      <c r="G28" s="163"/>
      <c r="H28" s="236"/>
      <c r="I28" s="236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</row>
    <row r="29" spans="1:457" s="126" customFormat="1" ht="18" customHeight="1">
      <c r="A29" s="10"/>
      <c r="B29" s="123"/>
      <c r="C29" s="124" t="s">
        <v>66</v>
      </c>
      <c r="D29" s="125">
        <v>351034</v>
      </c>
      <c r="E29" s="236">
        <v>3.5036809040737173E-2</v>
      </c>
      <c r="F29" s="236">
        <v>1.7197963482942669E-2</v>
      </c>
      <c r="G29" s="163">
        <v>1084.5174901861358</v>
      </c>
      <c r="H29" s="236">
        <v>0.90960353766942303</v>
      </c>
      <c r="I29" s="236">
        <v>9.3855147301088016E-2</v>
      </c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</row>
    <row r="30" spans="1:457" s="129" customFormat="1" ht="18" customHeight="1">
      <c r="B30" s="123">
        <v>35</v>
      </c>
      <c r="C30" s="127" t="s">
        <v>67</v>
      </c>
      <c r="D30" s="128">
        <v>184382</v>
      </c>
      <c r="E30" s="237">
        <v>1.8403222834680405E-2</v>
      </c>
      <c r="F30" s="237">
        <v>1.6085923852245276E-2</v>
      </c>
      <c r="G30" s="164">
        <v>1101.6996877135509</v>
      </c>
      <c r="H30" s="237">
        <v>0.92401454329846944</v>
      </c>
      <c r="I30" s="237">
        <v>9.5364657207670067E-2</v>
      </c>
    </row>
    <row r="31" spans="1:457" s="130" customFormat="1" ht="18" customHeight="1">
      <c r="B31" s="123">
        <v>38</v>
      </c>
      <c r="C31" s="127" t="s">
        <v>68</v>
      </c>
      <c r="D31" s="128">
        <v>166652</v>
      </c>
      <c r="E31" s="237">
        <v>1.6633586206056768E-2</v>
      </c>
      <c r="F31" s="237">
        <v>1.8431152069226853E-2</v>
      </c>
      <c r="G31" s="164">
        <v>1065.507289621487</v>
      </c>
      <c r="H31" s="237">
        <v>0.89365935434192134</v>
      </c>
      <c r="I31" s="237">
        <v>9.217434363190824E-2</v>
      </c>
    </row>
    <row r="32" spans="1:457" s="130" customFormat="1" ht="18" hidden="1" customHeight="1">
      <c r="B32" s="123"/>
      <c r="C32" s="127"/>
      <c r="D32" s="128"/>
      <c r="E32" s="237"/>
      <c r="F32" s="237"/>
      <c r="G32" s="164"/>
      <c r="H32" s="237"/>
      <c r="I32" s="237"/>
    </row>
    <row r="33" spans="1:255" s="130" customFormat="1" ht="18" customHeight="1">
      <c r="B33" s="123">
        <v>39</v>
      </c>
      <c r="C33" s="124" t="s">
        <v>69</v>
      </c>
      <c r="D33" s="125">
        <v>144513</v>
      </c>
      <c r="E33" s="236">
        <v>1.4423885962339976E-2</v>
      </c>
      <c r="F33" s="236">
        <v>6.2458221925134616E-3</v>
      </c>
      <c r="G33" s="163">
        <v>1259.6552422273426</v>
      </c>
      <c r="H33" s="236">
        <v>1.0564945931643512</v>
      </c>
      <c r="I33" s="236">
        <v>9.7396832058260108E-2</v>
      </c>
    </row>
    <row r="34" spans="1:255" s="130" customFormat="1" ht="18" hidden="1" customHeight="1">
      <c r="B34" s="123"/>
      <c r="C34" s="124"/>
      <c r="D34" s="125"/>
      <c r="E34" s="236"/>
      <c r="F34" s="236"/>
      <c r="G34" s="163"/>
      <c r="H34" s="236"/>
      <c r="I34" s="236"/>
    </row>
    <row r="35" spans="1:255" s="126" customFormat="1" ht="18" customHeight="1">
      <c r="A35" s="10"/>
      <c r="B35" s="123"/>
      <c r="C35" s="124" t="s">
        <v>70</v>
      </c>
      <c r="D35" s="125">
        <v>619751</v>
      </c>
      <c r="E35" s="236">
        <v>6.1857533571693636E-2</v>
      </c>
      <c r="F35" s="236">
        <v>4.808806958664702E-3</v>
      </c>
      <c r="G35" s="163">
        <v>1189.882721173504</v>
      </c>
      <c r="H35" s="236">
        <v>0.99797517549060466</v>
      </c>
      <c r="I35" s="236">
        <v>0.10021869300523933</v>
      </c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</row>
    <row r="36" spans="1:255" s="133" customFormat="1" ht="18" customHeight="1">
      <c r="B36" s="123">
        <v>5</v>
      </c>
      <c r="C36" s="127" t="s">
        <v>71</v>
      </c>
      <c r="D36" s="128">
        <v>38957</v>
      </c>
      <c r="E36" s="237">
        <v>3.8883098782454069E-3</v>
      </c>
      <c r="F36" s="237">
        <v>2.2382299974272879E-3</v>
      </c>
      <c r="G36" s="164">
        <v>1041.4667813229969</v>
      </c>
      <c r="H36" s="237">
        <v>0.87349616509549932</v>
      </c>
      <c r="I36" s="237">
        <v>0.10144027125010147</v>
      </c>
    </row>
    <row r="37" spans="1:255" s="130" customFormat="1" ht="18" customHeight="1">
      <c r="B37" s="123">
        <v>9</v>
      </c>
      <c r="C37" s="127" t="s">
        <v>72</v>
      </c>
      <c r="D37" s="128">
        <v>92176</v>
      </c>
      <c r="E37" s="237">
        <v>9.2001142628320622E-3</v>
      </c>
      <c r="F37" s="237">
        <v>9.5726271056493228E-3</v>
      </c>
      <c r="G37" s="164">
        <v>1279.5815413990629</v>
      </c>
      <c r="H37" s="237">
        <v>1.0732071242053631</v>
      </c>
      <c r="I37" s="237">
        <v>0.10166956226246038</v>
      </c>
    </row>
    <row r="38" spans="1:255" s="130" customFormat="1" ht="18" customHeight="1">
      <c r="B38" s="123">
        <v>24</v>
      </c>
      <c r="C38" s="127" t="s">
        <v>73</v>
      </c>
      <c r="D38" s="128">
        <v>139948</v>
      </c>
      <c r="E38" s="237">
        <v>1.3968251940362148E-2</v>
      </c>
      <c r="F38" s="237">
        <v>-2.8287434536321543E-3</v>
      </c>
      <c r="G38" s="164">
        <v>1186.332086703633</v>
      </c>
      <c r="H38" s="237">
        <v>0.99499719707717094</v>
      </c>
      <c r="I38" s="237">
        <v>0.10106463285078493</v>
      </c>
    </row>
    <row r="39" spans="1:255" s="130" customFormat="1" ht="18" customHeight="1">
      <c r="B39" s="123">
        <v>34</v>
      </c>
      <c r="C39" s="130" t="s">
        <v>74</v>
      </c>
      <c r="D39" s="132">
        <v>43070</v>
      </c>
      <c r="E39" s="238">
        <v>4.2988296443778953E-3</v>
      </c>
      <c r="F39" s="238">
        <v>7.5089475777210257E-3</v>
      </c>
      <c r="G39" s="165">
        <v>1220.023799164152</v>
      </c>
      <c r="H39" s="238">
        <v>1.0232550178329887</v>
      </c>
      <c r="I39" s="238">
        <v>0.10066614083529446</v>
      </c>
    </row>
    <row r="40" spans="1:255" s="130" customFormat="1" ht="18" customHeight="1">
      <c r="B40" s="123">
        <v>37</v>
      </c>
      <c r="C40" s="130" t="s">
        <v>75</v>
      </c>
      <c r="D40" s="132">
        <v>81327</v>
      </c>
      <c r="E40" s="238">
        <v>8.117272312243351E-3</v>
      </c>
      <c r="F40" s="238">
        <v>3.3062337309861523E-3</v>
      </c>
      <c r="G40" s="165">
        <v>1107.2032675495225</v>
      </c>
      <c r="H40" s="238">
        <v>0.9286304906980698</v>
      </c>
      <c r="I40" s="238">
        <v>0.10033519716470529</v>
      </c>
    </row>
    <row r="41" spans="1:255" s="130" customFormat="1" ht="18" customHeight="1">
      <c r="B41" s="123">
        <v>40</v>
      </c>
      <c r="C41" s="127" t="s">
        <v>76</v>
      </c>
      <c r="D41" s="128">
        <v>34606</v>
      </c>
      <c r="E41" s="237">
        <v>3.4540352605837345E-3</v>
      </c>
      <c r="F41" s="237">
        <v>1.1220852083455135E-2</v>
      </c>
      <c r="G41" s="164">
        <v>1135.908081835521</v>
      </c>
      <c r="H41" s="237">
        <v>0.95270571388161363</v>
      </c>
      <c r="I41" s="237">
        <v>0.10118025736395819</v>
      </c>
    </row>
    <row r="42" spans="1:255" s="130" customFormat="1" ht="18" customHeight="1">
      <c r="B42" s="123">
        <v>42</v>
      </c>
      <c r="C42" s="127" t="s">
        <v>77</v>
      </c>
      <c r="D42" s="128">
        <v>22594</v>
      </c>
      <c r="E42" s="237">
        <v>2.2551139304637607E-3</v>
      </c>
      <c r="F42" s="237">
        <v>7.7609277430865653E-3</v>
      </c>
      <c r="G42" s="164">
        <v>1140.3603850579796</v>
      </c>
      <c r="H42" s="237">
        <v>0.95643993744054423</v>
      </c>
      <c r="I42" s="237">
        <v>0.10523889229086958</v>
      </c>
    </row>
    <row r="43" spans="1:255" s="130" customFormat="1" ht="18" customHeight="1">
      <c r="B43" s="123">
        <v>47</v>
      </c>
      <c r="C43" s="127" t="s">
        <v>78</v>
      </c>
      <c r="D43" s="128">
        <v>119275</v>
      </c>
      <c r="E43" s="237">
        <v>1.1904873597241083E-2</v>
      </c>
      <c r="F43" s="237">
        <v>1.2452465027841919E-2</v>
      </c>
      <c r="G43" s="164">
        <v>1316.545557828548</v>
      </c>
      <c r="H43" s="237">
        <v>1.1042094827795523</v>
      </c>
      <c r="I43" s="237">
        <v>9.4611257811673566E-2</v>
      </c>
    </row>
    <row r="44" spans="1:255" s="130" customFormat="1" ht="18" customHeight="1">
      <c r="B44" s="123">
        <v>49</v>
      </c>
      <c r="C44" s="127" t="s">
        <v>79</v>
      </c>
      <c r="D44" s="128">
        <v>47798</v>
      </c>
      <c r="E44" s="237">
        <v>4.7707327453441984E-3</v>
      </c>
      <c r="F44" s="237">
        <v>-4.4157467194334554E-3</v>
      </c>
      <c r="G44" s="164">
        <v>1008.1932235658396</v>
      </c>
      <c r="H44" s="237">
        <v>0.84558905790669447</v>
      </c>
      <c r="I44" s="237">
        <v>0.10107593688018457</v>
      </c>
    </row>
    <row r="45" spans="1:255" s="130" customFormat="1" ht="18" hidden="1" customHeight="1">
      <c r="B45" s="123"/>
      <c r="C45" s="127"/>
      <c r="D45" s="128"/>
      <c r="E45" s="237"/>
      <c r="F45" s="237"/>
      <c r="G45" s="164"/>
      <c r="H45" s="237"/>
      <c r="I45" s="237"/>
    </row>
    <row r="46" spans="1:255" s="126" customFormat="1" ht="18" customHeight="1">
      <c r="A46" s="10"/>
      <c r="B46" s="123"/>
      <c r="C46" s="124" t="s">
        <v>80</v>
      </c>
      <c r="D46" s="125">
        <v>384497</v>
      </c>
      <c r="E46" s="236">
        <v>3.8376761127800502E-2</v>
      </c>
      <c r="F46" s="236">
        <v>1.0788842065968529E-2</v>
      </c>
      <c r="G46" s="163">
        <v>1104.0326188500824</v>
      </c>
      <c r="H46" s="236">
        <v>0.92597121290880824</v>
      </c>
      <c r="I46" s="236">
        <v>9.9170696167699468E-2</v>
      </c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  <c r="IG46" s="10"/>
      <c r="IH46" s="10"/>
      <c r="II46" s="10"/>
      <c r="IJ46" s="10"/>
      <c r="IK46" s="10"/>
      <c r="IL46" s="10"/>
      <c r="IM46" s="10"/>
      <c r="IN46" s="10"/>
      <c r="IO46" s="10"/>
      <c r="IP46" s="10"/>
      <c r="IQ46" s="10"/>
      <c r="IR46" s="10"/>
      <c r="IS46" s="10"/>
      <c r="IT46" s="10"/>
      <c r="IU46" s="10"/>
    </row>
    <row r="47" spans="1:255" s="129" customFormat="1" ht="18" customHeight="1">
      <c r="B47" s="123">
        <v>2</v>
      </c>
      <c r="C47" s="127" t="s">
        <v>81</v>
      </c>
      <c r="D47" s="128">
        <v>73769</v>
      </c>
      <c r="E47" s="237">
        <v>7.3629060607409555E-3</v>
      </c>
      <c r="F47" s="237">
        <v>5.7397611386813541E-3</v>
      </c>
      <c r="G47" s="164">
        <v>1067.9059351489109</v>
      </c>
      <c r="H47" s="237">
        <v>0.89567113974612467</v>
      </c>
      <c r="I47" s="237">
        <v>0.1024343266061849</v>
      </c>
    </row>
    <row r="48" spans="1:255" s="130" customFormat="1" ht="18" customHeight="1">
      <c r="B48" s="123">
        <v>13</v>
      </c>
      <c r="C48" s="127" t="s">
        <v>82</v>
      </c>
      <c r="D48" s="128">
        <v>101082</v>
      </c>
      <c r="E48" s="237">
        <v>1.0089024799466134E-2</v>
      </c>
      <c r="F48" s="237">
        <v>7.7966101694915135E-3</v>
      </c>
      <c r="G48" s="164">
        <v>1108.0469481213277</v>
      </c>
      <c r="H48" s="237">
        <v>0.92933810015547491</v>
      </c>
      <c r="I48" s="237">
        <v>9.7552139896429413E-2</v>
      </c>
    </row>
    <row r="49" spans="1:255" s="133" customFormat="1" ht="18" customHeight="1">
      <c r="B49" s="123">
        <v>16</v>
      </c>
      <c r="C49" s="130" t="s">
        <v>83</v>
      </c>
      <c r="D49" s="128">
        <v>44685</v>
      </c>
      <c r="E49" s="237">
        <v>4.4600232797544987E-3</v>
      </c>
      <c r="F49" s="237">
        <v>2.1979500751339032E-3</v>
      </c>
      <c r="G49" s="164">
        <v>1012.3357547275373</v>
      </c>
      <c r="H49" s="237">
        <v>0.84906347029163376</v>
      </c>
      <c r="I49" s="237">
        <v>9.766128950860975E-2</v>
      </c>
    </row>
    <row r="50" spans="1:255" s="130" customFormat="1" ht="18" customHeight="1">
      <c r="B50" s="123">
        <v>19</v>
      </c>
      <c r="C50" s="130" t="s">
        <v>84</v>
      </c>
      <c r="D50" s="132">
        <v>44105</v>
      </c>
      <c r="E50" s="238">
        <v>4.4021333054396813E-3</v>
      </c>
      <c r="F50" s="238">
        <v>2.6987379499836983E-2</v>
      </c>
      <c r="G50" s="165">
        <v>1263.4969432037185</v>
      </c>
      <c r="H50" s="238">
        <v>1.059716694080566</v>
      </c>
      <c r="I50" s="238">
        <v>0.10000474884557353</v>
      </c>
    </row>
    <row r="51" spans="1:255" s="130" customFormat="1" ht="18" customHeight="1">
      <c r="B51" s="123">
        <v>45</v>
      </c>
      <c r="C51" s="127" t="s">
        <v>85</v>
      </c>
      <c r="D51" s="128">
        <v>120856</v>
      </c>
      <c r="E51" s="237">
        <v>1.2062673682399232E-2</v>
      </c>
      <c r="F51" s="237">
        <v>1.379055799751705E-2</v>
      </c>
      <c r="G51" s="164">
        <v>1098.4354887634872</v>
      </c>
      <c r="H51" s="237">
        <v>0.92127680329934303</v>
      </c>
      <c r="I51" s="237">
        <v>9.7480847793301351E-2</v>
      </c>
    </row>
    <row r="52" spans="1:255" s="130" customFormat="1" ht="18" hidden="1" customHeight="1">
      <c r="B52" s="123"/>
      <c r="C52" s="127"/>
      <c r="D52" s="128"/>
      <c r="E52" s="237"/>
      <c r="F52" s="237"/>
      <c r="G52" s="164"/>
      <c r="H52" s="237"/>
      <c r="I52" s="237"/>
    </row>
    <row r="53" spans="1:255" s="126" customFormat="1" ht="18" customHeight="1">
      <c r="A53" s="10"/>
      <c r="B53" s="123"/>
      <c r="C53" s="124" t="s">
        <v>86</v>
      </c>
      <c r="D53" s="125">
        <v>1765905</v>
      </c>
      <c r="E53" s="236">
        <v>0.1762555087800127</v>
      </c>
      <c r="F53" s="236">
        <v>8.4765702185303216E-3</v>
      </c>
      <c r="G53" s="163">
        <v>1239.841075097472</v>
      </c>
      <c r="H53" s="236">
        <v>1.0398761092022253</v>
      </c>
      <c r="I53" s="236">
        <v>9.7929663120262633E-2</v>
      </c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  <c r="ID53" s="10"/>
      <c r="IE53" s="10"/>
      <c r="IF53" s="10"/>
      <c r="IG53" s="10"/>
      <c r="IH53" s="10"/>
      <c r="II53" s="10"/>
      <c r="IJ53" s="10"/>
      <c r="IK53" s="10"/>
      <c r="IL53" s="10"/>
      <c r="IM53" s="10"/>
      <c r="IN53" s="10"/>
      <c r="IO53" s="10"/>
      <c r="IP53" s="10"/>
      <c r="IQ53" s="10"/>
      <c r="IR53" s="10"/>
      <c r="IS53" s="10"/>
      <c r="IT53" s="10"/>
      <c r="IU53" s="10"/>
    </row>
    <row r="54" spans="1:255" s="129" customFormat="1" ht="18" customHeight="1">
      <c r="B54" s="123">
        <v>8</v>
      </c>
      <c r="C54" s="130" t="s">
        <v>87</v>
      </c>
      <c r="D54" s="132">
        <v>1323891</v>
      </c>
      <c r="E54" s="238">
        <v>0.13213795859589264</v>
      </c>
      <c r="F54" s="238">
        <v>7.3924649362033801E-3</v>
      </c>
      <c r="G54" s="165">
        <v>1279.0921568089827</v>
      </c>
      <c r="H54" s="238">
        <v>1.0727966689029398</v>
      </c>
      <c r="I54" s="238">
        <v>9.6966705707575374E-2</v>
      </c>
    </row>
    <row r="55" spans="1:255" s="130" customFormat="1" ht="18" customHeight="1">
      <c r="B55" s="123">
        <v>17</v>
      </c>
      <c r="C55" s="130" t="s">
        <v>227</v>
      </c>
      <c r="D55" s="132">
        <v>163947</v>
      </c>
      <c r="E55" s="238">
        <v>1.6363599343088526E-2</v>
      </c>
      <c r="F55" s="238">
        <v>1.4341485748225802E-2</v>
      </c>
      <c r="G55" s="165">
        <v>1112.942408034304</v>
      </c>
      <c r="H55" s="238">
        <v>0.93344400687957751</v>
      </c>
      <c r="I55" s="238">
        <v>0.10273315771923985</v>
      </c>
    </row>
    <row r="56" spans="1:255" s="133" customFormat="1" ht="18" customHeight="1">
      <c r="B56" s="123">
        <v>25</v>
      </c>
      <c r="C56" s="130" t="s">
        <v>224</v>
      </c>
      <c r="D56" s="128">
        <v>101301</v>
      </c>
      <c r="E56" s="237">
        <v>1.0110883255285006E-2</v>
      </c>
      <c r="F56" s="237">
        <v>7.6392826236160172E-3</v>
      </c>
      <c r="G56" s="164">
        <v>1066.206835075666</v>
      </c>
      <c r="H56" s="237">
        <v>0.89424607518841748</v>
      </c>
      <c r="I56" s="237">
        <v>0.10277689047026328</v>
      </c>
    </row>
    <row r="57" spans="1:255" s="130" customFormat="1" ht="18" customHeight="1">
      <c r="B57" s="123">
        <v>43</v>
      </c>
      <c r="C57" s="130" t="s">
        <v>88</v>
      </c>
      <c r="D57" s="132">
        <v>176766</v>
      </c>
      <c r="E57" s="238">
        <v>1.764306758574653E-2</v>
      </c>
      <c r="F57" s="238">
        <v>1.1687003502667048E-2</v>
      </c>
      <c r="G57" s="165">
        <v>1163.0719232205295</v>
      </c>
      <c r="H57" s="238">
        <v>0.97548849649607761</v>
      </c>
      <c r="I57" s="238">
        <v>0.10022426384716687</v>
      </c>
    </row>
    <row r="58" spans="1:255" s="130" customFormat="1" ht="18" hidden="1" customHeight="1">
      <c r="B58" s="123"/>
      <c r="D58" s="132"/>
      <c r="E58" s="238"/>
      <c r="F58" s="238"/>
      <c r="G58" s="165"/>
      <c r="H58" s="238"/>
      <c r="I58" s="238"/>
    </row>
    <row r="59" spans="1:255" s="126" customFormat="1" ht="18" customHeight="1">
      <c r="A59" s="10"/>
      <c r="B59" s="123"/>
      <c r="C59" s="124" t="s">
        <v>89</v>
      </c>
      <c r="D59" s="125">
        <v>1026765</v>
      </c>
      <c r="E59" s="236">
        <v>0.10248172323681611</v>
      </c>
      <c r="F59" s="236">
        <v>1.0427399379433933E-2</v>
      </c>
      <c r="G59" s="163">
        <v>1099.2170842013509</v>
      </c>
      <c r="H59" s="236">
        <v>0.92193234088332898</v>
      </c>
      <c r="I59" s="236">
        <v>9.7509788077902337E-2</v>
      </c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0"/>
      <c r="IF59" s="10"/>
      <c r="IG59" s="10"/>
      <c r="IH59" s="10"/>
      <c r="II59" s="10"/>
      <c r="IJ59" s="10"/>
      <c r="IK59" s="10"/>
      <c r="IL59" s="10"/>
      <c r="IM59" s="10"/>
      <c r="IN59" s="10"/>
      <c r="IO59" s="10"/>
      <c r="IP59" s="10"/>
      <c r="IQ59" s="10"/>
      <c r="IR59" s="10"/>
      <c r="IS59" s="10"/>
      <c r="IT59" s="10"/>
      <c r="IU59" s="10"/>
    </row>
    <row r="60" spans="1:255" s="129" customFormat="1" ht="18" customHeight="1">
      <c r="B60" s="123">
        <v>3</v>
      </c>
      <c r="C60" s="130" t="s">
        <v>219</v>
      </c>
      <c r="D60" s="132">
        <v>333318</v>
      </c>
      <c r="E60" s="238">
        <v>3.3268569756321135E-2</v>
      </c>
      <c r="F60" s="238">
        <v>1.5801519505810102E-2</v>
      </c>
      <c r="G60" s="165">
        <v>1031.8278813325412</v>
      </c>
      <c r="H60" s="238">
        <v>0.86541185330717074</v>
      </c>
      <c r="I60" s="238">
        <v>9.6602589699212649E-2</v>
      </c>
    </row>
    <row r="61" spans="1:255" s="130" customFormat="1" ht="18" customHeight="1">
      <c r="B61" s="123">
        <v>12</v>
      </c>
      <c r="C61" s="130" t="s">
        <v>226</v>
      </c>
      <c r="D61" s="132">
        <v>135789</v>
      </c>
      <c r="E61" s="238">
        <v>1.355314090040469E-2</v>
      </c>
      <c r="F61" s="238">
        <v>8.2493057514960721E-3</v>
      </c>
      <c r="G61" s="165">
        <v>1068.5571435830589</v>
      </c>
      <c r="H61" s="238">
        <v>0.89621731949962924</v>
      </c>
      <c r="I61" s="238">
        <v>9.9853676096754329E-2</v>
      </c>
    </row>
    <row r="62" spans="1:255" s="130" customFormat="1" ht="18" customHeight="1">
      <c r="B62" s="123">
        <v>46</v>
      </c>
      <c r="C62" s="130" t="s">
        <v>90</v>
      </c>
      <c r="D62" s="132">
        <v>557658</v>
      </c>
      <c r="E62" s="238">
        <v>5.5660012580090283E-2</v>
      </c>
      <c r="F62" s="238">
        <v>7.7707379309597258E-3</v>
      </c>
      <c r="G62" s="165">
        <v>1146.9619690563034</v>
      </c>
      <c r="H62" s="238">
        <v>0.96197679988253815</v>
      </c>
      <c r="I62" s="238">
        <v>9.7771973878957086E-2</v>
      </c>
    </row>
    <row r="63" spans="1:255" s="130" customFormat="1" ht="18" hidden="1" customHeight="1">
      <c r="B63" s="123"/>
      <c r="D63" s="132"/>
      <c r="E63" s="238"/>
      <c r="F63" s="238"/>
      <c r="G63" s="165"/>
      <c r="H63" s="238"/>
      <c r="I63" s="238"/>
    </row>
    <row r="64" spans="1:255" s="126" customFormat="1" ht="18" customHeight="1">
      <c r="A64" s="10"/>
      <c r="B64" s="123"/>
      <c r="C64" s="124" t="s">
        <v>91</v>
      </c>
      <c r="D64" s="125">
        <v>234026</v>
      </c>
      <c r="E64" s="236">
        <v>2.3358205394826591E-2</v>
      </c>
      <c r="F64" s="236">
        <v>6.7756215288383714E-3</v>
      </c>
      <c r="G64" s="163">
        <v>995.56838402570656</v>
      </c>
      <c r="H64" s="236">
        <v>0.83500038708106961</v>
      </c>
      <c r="I64" s="236">
        <v>9.9159272118204411E-2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</row>
    <row r="65" spans="1:255" s="129" customFormat="1" ht="18" customHeight="1">
      <c r="B65" s="123">
        <v>6</v>
      </c>
      <c r="C65" s="130" t="s">
        <v>92</v>
      </c>
      <c r="D65" s="132">
        <v>137278</v>
      </c>
      <c r="E65" s="238">
        <v>1.3701758437912904E-2</v>
      </c>
      <c r="F65" s="238">
        <v>8.7814054657819884E-3</v>
      </c>
      <c r="G65" s="165">
        <v>1001.5492540683867</v>
      </c>
      <c r="H65" s="238">
        <v>0.84001664601501191</v>
      </c>
      <c r="I65" s="238">
        <v>9.8315565588000586E-2</v>
      </c>
    </row>
    <row r="66" spans="1:255" s="130" customFormat="1" ht="18" customHeight="1">
      <c r="B66" s="123">
        <v>10</v>
      </c>
      <c r="C66" s="127" t="s">
        <v>93</v>
      </c>
      <c r="D66" s="128">
        <v>96748</v>
      </c>
      <c r="E66" s="237">
        <v>9.6564469569136897E-3</v>
      </c>
      <c r="F66" s="237">
        <v>3.9432176656151174E-3</v>
      </c>
      <c r="G66" s="164">
        <v>987.08198763798748</v>
      </c>
      <c r="H66" s="237">
        <v>0.82788269995643926</v>
      </c>
      <c r="I66" s="237">
        <v>0.10032498834327153</v>
      </c>
    </row>
    <row r="67" spans="1:255" s="130" customFormat="1" ht="18" hidden="1" customHeight="1">
      <c r="B67" s="123"/>
      <c r="C67" s="127"/>
      <c r="D67" s="128"/>
      <c r="E67" s="237"/>
      <c r="F67" s="237"/>
      <c r="G67" s="164"/>
      <c r="H67" s="237"/>
      <c r="I67" s="237"/>
    </row>
    <row r="68" spans="1:255" s="126" customFormat="1" ht="18" customHeight="1">
      <c r="A68" s="10"/>
      <c r="B68" s="123"/>
      <c r="C68" s="124" t="s">
        <v>94</v>
      </c>
      <c r="D68" s="125">
        <v>769942</v>
      </c>
      <c r="E68" s="236">
        <v>7.6848142420515575E-2</v>
      </c>
      <c r="F68" s="236">
        <v>1.6105028723669701E-3</v>
      </c>
      <c r="G68" s="163">
        <v>1018.9156623226161</v>
      </c>
      <c r="H68" s="236">
        <v>0.85458215236009383</v>
      </c>
      <c r="I68" s="236">
        <v>9.9819889586726829E-2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0"/>
      <c r="IB68" s="10"/>
      <c r="IC68" s="10"/>
      <c r="ID68" s="10"/>
      <c r="IE68" s="10"/>
      <c r="IF68" s="10"/>
      <c r="IG68" s="10"/>
      <c r="IH68" s="10"/>
      <c r="II68" s="10"/>
      <c r="IJ68" s="10"/>
      <c r="IK68" s="10"/>
      <c r="IL68" s="10"/>
      <c r="IM68" s="10"/>
      <c r="IN68" s="10"/>
      <c r="IO68" s="10"/>
      <c r="IP68" s="10"/>
      <c r="IQ68" s="10"/>
      <c r="IR68" s="10"/>
      <c r="IS68" s="10"/>
      <c r="IT68" s="10"/>
      <c r="IU68" s="10"/>
    </row>
    <row r="69" spans="1:255" s="129" customFormat="1" ht="18" customHeight="1">
      <c r="B69" s="123">
        <v>15</v>
      </c>
      <c r="C69" s="130" t="s">
        <v>218</v>
      </c>
      <c r="D69" s="132">
        <v>303196</v>
      </c>
      <c r="E69" s="238">
        <v>3.0262083883371264E-2</v>
      </c>
      <c r="F69" s="238">
        <v>4.7154649355640732E-3</v>
      </c>
      <c r="G69" s="165">
        <v>1068.7041615654555</v>
      </c>
      <c r="H69" s="238">
        <v>0.89634062601897913</v>
      </c>
      <c r="I69" s="238">
        <v>9.8750562711261702E-2</v>
      </c>
    </row>
    <row r="70" spans="1:255" s="130" customFormat="1" ht="18" customHeight="1">
      <c r="B70" s="123">
        <v>27</v>
      </c>
      <c r="C70" s="130" t="s">
        <v>95</v>
      </c>
      <c r="D70" s="132">
        <v>113552</v>
      </c>
      <c r="E70" s="238">
        <v>1.1333659247234706E-2</v>
      </c>
      <c r="F70" s="238">
        <v>-9.6719896041373987E-3</v>
      </c>
      <c r="G70" s="165">
        <v>918.05149411723221</v>
      </c>
      <c r="H70" s="238">
        <v>0.76998563358200167</v>
      </c>
      <c r="I70" s="238">
        <v>0.10444483561055296</v>
      </c>
    </row>
    <row r="71" spans="1:255" s="130" customFormat="1" ht="18" customHeight="1">
      <c r="B71" s="123">
        <v>32</v>
      </c>
      <c r="C71" s="130" t="s">
        <v>225</v>
      </c>
      <c r="D71" s="132">
        <v>106636</v>
      </c>
      <c r="E71" s="238">
        <v>1.0643371208680781E-2</v>
      </c>
      <c r="F71" s="238">
        <v>-8.9008816557512027E-4</v>
      </c>
      <c r="G71" s="165">
        <v>884.31230091151235</v>
      </c>
      <c r="H71" s="238">
        <v>0.74168798990567164</v>
      </c>
      <c r="I71" s="238">
        <v>0.10018111286224363</v>
      </c>
    </row>
    <row r="72" spans="1:255" s="130" customFormat="1" ht="18" customHeight="1">
      <c r="B72" s="134">
        <v>36</v>
      </c>
      <c r="C72" s="135" t="s">
        <v>96</v>
      </c>
      <c r="D72" s="132">
        <v>246558</v>
      </c>
      <c r="E72" s="238">
        <v>2.4609028081228817E-2</v>
      </c>
      <c r="F72" s="238">
        <v>4.1500535556469043E-3</v>
      </c>
      <c r="G72" s="165">
        <v>1062.3586585306491</v>
      </c>
      <c r="H72" s="238">
        <v>0.89101854310101591</v>
      </c>
      <c r="I72" s="238">
        <v>9.8145682869537287E-2</v>
      </c>
    </row>
    <row r="73" spans="1:255" s="130" customFormat="1" ht="18" hidden="1" customHeight="1">
      <c r="B73" s="134"/>
      <c r="C73" s="135"/>
      <c r="D73" s="132"/>
      <c r="E73" s="238"/>
      <c r="F73" s="238"/>
      <c r="G73" s="165"/>
      <c r="H73" s="238"/>
      <c r="I73" s="238"/>
    </row>
    <row r="74" spans="1:255" s="126" customFormat="1" ht="18" customHeight="1">
      <c r="A74" s="10"/>
      <c r="B74" s="123">
        <v>28</v>
      </c>
      <c r="C74" s="124" t="s">
        <v>97</v>
      </c>
      <c r="D74" s="125">
        <v>1221640</v>
      </c>
      <c r="E74" s="236">
        <v>0.12193225555509199</v>
      </c>
      <c r="F74" s="236">
        <v>1.8320160178450173E-2</v>
      </c>
      <c r="G74" s="163">
        <v>1390.7271706722124</v>
      </c>
      <c r="H74" s="236">
        <v>1.166426881837856</v>
      </c>
      <c r="I74" s="236">
        <v>9.4045184387250513E-2</v>
      </c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0"/>
      <c r="IC74" s="10"/>
      <c r="ID74" s="10"/>
      <c r="IE74" s="10"/>
      <c r="IF74" s="10"/>
      <c r="IG74" s="10"/>
      <c r="IH74" s="10"/>
      <c r="II74" s="10"/>
      <c r="IJ74" s="10"/>
      <c r="IK74" s="10"/>
      <c r="IL74" s="10"/>
      <c r="IM74" s="10"/>
      <c r="IN74" s="10"/>
      <c r="IO74" s="10"/>
      <c r="IP74" s="10"/>
      <c r="IQ74" s="10"/>
      <c r="IR74" s="10"/>
      <c r="IS74" s="10"/>
      <c r="IT74" s="10"/>
      <c r="IU74" s="10"/>
    </row>
    <row r="75" spans="1:255" s="126" customFormat="1" ht="18" hidden="1" customHeight="1">
      <c r="A75" s="10"/>
      <c r="B75" s="123"/>
      <c r="C75" s="124"/>
      <c r="D75" s="125"/>
      <c r="E75" s="236"/>
      <c r="F75" s="236"/>
      <c r="G75" s="163"/>
      <c r="H75" s="236"/>
      <c r="I75" s="236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  <c r="IU75" s="10"/>
    </row>
    <row r="76" spans="1:255" s="126" customFormat="1" ht="18" customHeight="1">
      <c r="A76" s="10"/>
      <c r="B76" s="123">
        <v>30</v>
      </c>
      <c r="C76" s="124" t="s">
        <v>98</v>
      </c>
      <c r="D76" s="125">
        <v>256215</v>
      </c>
      <c r="E76" s="236">
        <v>2.5572896153570526E-2</v>
      </c>
      <c r="F76" s="236">
        <v>1.0606407232394366E-2</v>
      </c>
      <c r="G76" s="163">
        <v>1055.1869346837616</v>
      </c>
      <c r="H76" s="236">
        <v>0.88500349452748173</v>
      </c>
      <c r="I76" s="236">
        <v>9.8598798531837284E-2</v>
      </c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  <c r="IO76" s="10"/>
      <c r="IP76" s="10"/>
      <c r="IQ76" s="10"/>
      <c r="IR76" s="10"/>
      <c r="IS76" s="10"/>
      <c r="IT76" s="10"/>
      <c r="IU76" s="10"/>
    </row>
    <row r="77" spans="1:255" s="126" customFormat="1" ht="18" hidden="1" customHeight="1">
      <c r="A77" s="10"/>
      <c r="B77" s="123"/>
      <c r="C77" s="124"/>
      <c r="D77" s="125"/>
      <c r="E77" s="236"/>
      <c r="F77" s="236"/>
      <c r="G77" s="163"/>
      <c r="H77" s="236"/>
      <c r="I77" s="236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0"/>
      <c r="IB77" s="10"/>
      <c r="IC77" s="10"/>
      <c r="ID77" s="10"/>
      <c r="IE77" s="10"/>
      <c r="IF77" s="10"/>
      <c r="IG77" s="10"/>
      <c r="IH77" s="10"/>
      <c r="II77" s="10"/>
      <c r="IJ77" s="10"/>
      <c r="IK77" s="10"/>
      <c r="IL77" s="10"/>
      <c r="IM77" s="10"/>
      <c r="IN77" s="10"/>
      <c r="IO77" s="10"/>
      <c r="IP77" s="10"/>
      <c r="IQ77" s="10"/>
      <c r="IR77" s="10"/>
      <c r="IS77" s="10"/>
      <c r="IT77" s="10"/>
      <c r="IU77" s="10"/>
    </row>
    <row r="78" spans="1:255" s="126" customFormat="1" ht="18" customHeight="1">
      <c r="A78" s="10"/>
      <c r="B78" s="123">
        <v>31</v>
      </c>
      <c r="C78" s="124" t="s">
        <v>99</v>
      </c>
      <c r="D78" s="125">
        <v>142364</v>
      </c>
      <c r="E78" s="236">
        <v>1.4209393626473525E-2</v>
      </c>
      <c r="F78" s="236">
        <v>1.1165407125404814E-2</v>
      </c>
      <c r="G78" s="163">
        <v>1367.9824256834595</v>
      </c>
      <c r="H78" s="236">
        <v>1.1473504716440399</v>
      </c>
      <c r="I78" s="236">
        <v>9.7031249418108922E-2</v>
      </c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0"/>
      <c r="IB78" s="10"/>
      <c r="IC78" s="10"/>
      <c r="ID78" s="10"/>
      <c r="IE78" s="10"/>
      <c r="IF78" s="10"/>
      <c r="IG78" s="10"/>
      <c r="IH78" s="10"/>
      <c r="II78" s="10"/>
      <c r="IJ78" s="10"/>
      <c r="IK78" s="10"/>
      <c r="IL78" s="10"/>
      <c r="IM78" s="10"/>
      <c r="IN78" s="10"/>
      <c r="IO78" s="10"/>
      <c r="IP78" s="10"/>
      <c r="IQ78" s="10"/>
      <c r="IR78" s="10"/>
      <c r="IS78" s="10"/>
      <c r="IT78" s="10"/>
      <c r="IU78" s="10"/>
    </row>
    <row r="79" spans="1:255" s="126" customFormat="1" ht="18" hidden="1" customHeight="1">
      <c r="A79" s="10"/>
      <c r="B79" s="123"/>
      <c r="C79" s="124"/>
      <c r="D79" s="125"/>
      <c r="E79" s="236"/>
      <c r="F79" s="236"/>
      <c r="G79" s="163"/>
      <c r="H79" s="236"/>
      <c r="I79" s="236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/>
      <c r="HQ79" s="10"/>
      <c r="HR79" s="10"/>
      <c r="HS79" s="10"/>
      <c r="HT79" s="10"/>
      <c r="HU79" s="10"/>
      <c r="HV79" s="10"/>
      <c r="HW79" s="10"/>
      <c r="HX79" s="10"/>
      <c r="HY79" s="10"/>
      <c r="HZ79" s="10"/>
      <c r="IA79" s="10"/>
      <c r="IB79" s="10"/>
      <c r="IC79" s="10"/>
      <c r="ID79" s="10"/>
      <c r="IE79" s="10"/>
      <c r="IF79" s="10"/>
      <c r="IG79" s="10"/>
      <c r="IH79" s="10"/>
      <c r="II79" s="10"/>
      <c r="IJ79" s="10"/>
      <c r="IK79" s="10"/>
      <c r="IL79" s="10"/>
      <c r="IM79" s="10"/>
      <c r="IN79" s="10"/>
      <c r="IO79" s="10"/>
      <c r="IP79" s="10"/>
      <c r="IQ79" s="10"/>
      <c r="IR79" s="10"/>
      <c r="IS79" s="10"/>
      <c r="IT79" s="10"/>
      <c r="IU79" s="10"/>
    </row>
    <row r="80" spans="1:255" s="126" customFormat="1" ht="18" customHeight="1">
      <c r="A80" s="10"/>
      <c r="B80" s="123"/>
      <c r="C80" s="124" t="s">
        <v>100</v>
      </c>
      <c r="D80" s="125">
        <v>572118</v>
      </c>
      <c r="E80" s="236">
        <v>5.7103269525938999E-2</v>
      </c>
      <c r="F80" s="236">
        <v>7.4149464613044724E-3</v>
      </c>
      <c r="G80" s="163">
        <v>1477.7154251920056</v>
      </c>
      <c r="H80" s="236">
        <v>1.2393854323111286</v>
      </c>
      <c r="I80" s="236">
        <v>9.6915012957693003E-2</v>
      </c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/>
      <c r="HQ80" s="10"/>
      <c r="HR80" s="10"/>
      <c r="HS80" s="10"/>
      <c r="HT80" s="10"/>
      <c r="HU80" s="10"/>
      <c r="HV80" s="10"/>
      <c r="HW80" s="10"/>
      <c r="HX80" s="10"/>
      <c r="HY80" s="10"/>
      <c r="HZ80" s="10"/>
      <c r="IA80" s="10"/>
      <c r="IB80" s="10"/>
      <c r="IC80" s="10"/>
      <c r="ID80" s="10"/>
      <c r="IE80" s="10"/>
      <c r="IF80" s="10"/>
      <c r="IG80" s="10"/>
      <c r="IH80" s="10"/>
      <c r="II80" s="10"/>
      <c r="IJ80" s="10"/>
      <c r="IK80" s="10"/>
      <c r="IL80" s="10"/>
      <c r="IM80" s="10"/>
      <c r="IN80" s="10"/>
      <c r="IO80" s="10"/>
      <c r="IP80" s="10"/>
      <c r="IQ80" s="10"/>
      <c r="IR80" s="10"/>
      <c r="IS80" s="10"/>
      <c r="IT80" s="10"/>
      <c r="IU80" s="10"/>
    </row>
    <row r="81" spans="1:255" s="129" customFormat="1" ht="18" customHeight="1">
      <c r="B81" s="123">
        <v>1</v>
      </c>
      <c r="C81" s="130" t="s">
        <v>220</v>
      </c>
      <c r="D81" s="128">
        <v>81190</v>
      </c>
      <c r="E81" s="237">
        <v>8.1035983010689875E-3</v>
      </c>
      <c r="F81" s="238">
        <v>1.5547800417776703E-2</v>
      </c>
      <c r="G81" s="164">
        <v>1501.8982713388348</v>
      </c>
      <c r="H81" s="237">
        <v>1.2596680027676879</v>
      </c>
      <c r="I81" s="238">
        <v>9.7367006329641903E-2</v>
      </c>
    </row>
    <row r="82" spans="1:255" s="130" customFormat="1" ht="18" customHeight="1">
      <c r="B82" s="123">
        <v>20</v>
      </c>
      <c r="C82" s="130" t="s">
        <v>222</v>
      </c>
      <c r="D82" s="128">
        <v>193502</v>
      </c>
      <c r="E82" s="237">
        <v>1.9313492775630638E-2</v>
      </c>
      <c r="F82" s="238">
        <v>5.8165222498869351E-3</v>
      </c>
      <c r="G82" s="164">
        <v>1447.7807599404655</v>
      </c>
      <c r="H82" s="237">
        <v>1.2142787118956953</v>
      </c>
      <c r="I82" s="238">
        <v>9.7268799430811015E-2</v>
      </c>
    </row>
    <row r="83" spans="1:255" s="130" customFormat="1" ht="18" customHeight="1">
      <c r="B83" s="123">
        <v>48</v>
      </c>
      <c r="C83" s="130" t="s">
        <v>221</v>
      </c>
      <c r="D83" s="128">
        <v>297426</v>
      </c>
      <c r="E83" s="237">
        <v>2.9686178449239375E-2</v>
      </c>
      <c r="F83" s="238">
        <v>6.2555611566528224E-3</v>
      </c>
      <c r="G83" s="164">
        <v>1490.5892570588987</v>
      </c>
      <c r="H83" s="237">
        <v>1.2501829372987867</v>
      </c>
      <c r="I83" s="238">
        <v>9.6517736093688411E-2</v>
      </c>
    </row>
    <row r="84" spans="1:255" s="130" customFormat="1" ht="18" hidden="1" customHeight="1">
      <c r="B84" s="123"/>
      <c r="D84" s="128"/>
      <c r="E84" s="237"/>
      <c r="F84" s="238"/>
      <c r="G84" s="164"/>
      <c r="H84" s="237"/>
      <c r="I84" s="238"/>
    </row>
    <row r="85" spans="1:255" s="126" customFormat="1" ht="18" customHeight="1">
      <c r="A85" s="10"/>
      <c r="B85" s="123">
        <v>26</v>
      </c>
      <c r="C85" s="124" t="s">
        <v>101</v>
      </c>
      <c r="D85" s="125">
        <v>72350</v>
      </c>
      <c r="E85" s="236">
        <v>7.2212752442707391E-3</v>
      </c>
      <c r="F85" s="236">
        <v>9.6851624427822802E-3</v>
      </c>
      <c r="G85" s="163">
        <v>1176.8611510711819</v>
      </c>
      <c r="H85" s="236">
        <v>0.98705375989494681</v>
      </c>
      <c r="I85" s="236">
        <v>9.9825839631582092E-2</v>
      </c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  <c r="HT85" s="10"/>
      <c r="HU85" s="10"/>
      <c r="HV85" s="10"/>
      <c r="HW85" s="10"/>
      <c r="HX85" s="10"/>
      <c r="HY85" s="10"/>
      <c r="HZ85" s="10"/>
      <c r="IA85" s="10"/>
      <c r="IB85" s="10"/>
      <c r="IC85" s="10"/>
      <c r="ID85" s="10"/>
      <c r="IE85" s="10"/>
      <c r="IF85" s="10"/>
      <c r="IG85" s="10"/>
      <c r="IH85" s="10"/>
      <c r="II85" s="10"/>
      <c r="IJ85" s="10"/>
      <c r="IK85" s="10"/>
      <c r="IL85" s="10"/>
      <c r="IM85" s="10"/>
      <c r="IN85" s="10"/>
      <c r="IO85" s="10"/>
      <c r="IP85" s="10"/>
      <c r="IQ85" s="10"/>
      <c r="IR85" s="10"/>
      <c r="IS85" s="10"/>
      <c r="IT85" s="10"/>
      <c r="IU85" s="10"/>
    </row>
    <row r="86" spans="1:255" s="126" customFormat="1" ht="18" hidden="1" customHeight="1">
      <c r="A86" s="10"/>
      <c r="B86" s="123"/>
      <c r="C86" s="124"/>
      <c r="D86" s="125"/>
      <c r="E86" s="236"/>
      <c r="F86" s="236"/>
      <c r="G86" s="163"/>
      <c r="H86" s="236"/>
      <c r="I86" s="236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/>
      <c r="IA86" s="10"/>
      <c r="IB86" s="10"/>
      <c r="IC86" s="10"/>
      <c r="ID86" s="10"/>
      <c r="IE86" s="10"/>
      <c r="IF86" s="10"/>
      <c r="IG86" s="10"/>
      <c r="IH86" s="10"/>
      <c r="II86" s="10"/>
      <c r="IJ86" s="10"/>
      <c r="IK86" s="10"/>
      <c r="IL86" s="10"/>
      <c r="IM86" s="10"/>
      <c r="IN86" s="10"/>
      <c r="IO86" s="10"/>
      <c r="IP86" s="10"/>
      <c r="IQ86" s="10"/>
      <c r="IR86" s="10"/>
      <c r="IS86" s="10"/>
      <c r="IT86" s="10"/>
      <c r="IU86" s="10"/>
    </row>
    <row r="87" spans="1:255" s="126" customFormat="1" ht="18" customHeight="1">
      <c r="A87" s="10"/>
      <c r="B87" s="123">
        <v>51</v>
      </c>
      <c r="C87" s="130" t="s">
        <v>102</v>
      </c>
      <c r="D87" s="128">
        <v>8973</v>
      </c>
      <c r="E87" s="237">
        <v>8.9559782677044013E-4</v>
      </c>
      <c r="F87" s="238">
        <v>9.9043331457513428E-3</v>
      </c>
      <c r="G87" s="164">
        <v>1204.0039864036553</v>
      </c>
      <c r="H87" s="237">
        <v>1.0098189243705875</v>
      </c>
      <c r="I87" s="238">
        <v>0.10040609766856234</v>
      </c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0"/>
      <c r="IC87" s="10"/>
      <c r="ID87" s="10"/>
      <c r="IE87" s="10"/>
      <c r="IF87" s="10"/>
      <c r="IG87" s="10"/>
      <c r="IH87" s="10"/>
      <c r="II87" s="10"/>
      <c r="IJ87" s="10"/>
      <c r="IK87" s="10"/>
      <c r="IL87" s="10"/>
      <c r="IM87" s="10"/>
      <c r="IN87" s="10"/>
      <c r="IO87" s="10"/>
      <c r="IP87" s="10"/>
      <c r="IQ87" s="10"/>
      <c r="IR87" s="10"/>
      <c r="IS87" s="10"/>
      <c r="IT87" s="10"/>
      <c r="IU87" s="10"/>
    </row>
    <row r="88" spans="1:255" s="126" customFormat="1" ht="18" customHeight="1">
      <c r="A88" s="10"/>
      <c r="B88" s="123">
        <v>52</v>
      </c>
      <c r="C88" s="130" t="s">
        <v>103</v>
      </c>
      <c r="D88" s="128">
        <v>8476</v>
      </c>
      <c r="E88" s="237">
        <v>8.4599210740067424E-4</v>
      </c>
      <c r="F88" s="238">
        <v>2.1697203471552573E-2</v>
      </c>
      <c r="G88" s="164">
        <v>1151.6186196319015</v>
      </c>
      <c r="H88" s="237">
        <v>0.96588241309355938</v>
      </c>
      <c r="I88" s="238">
        <v>0.100413052375109</v>
      </c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  <c r="HM88" s="10"/>
      <c r="HN88" s="10"/>
      <c r="HO88" s="10"/>
      <c r="HP88" s="10"/>
      <c r="HQ88" s="10"/>
      <c r="HR88" s="10"/>
      <c r="HS88" s="10"/>
      <c r="HT88" s="10"/>
      <c r="HU88" s="10"/>
      <c r="HV88" s="10"/>
      <c r="HW88" s="10"/>
      <c r="HX88" s="10"/>
      <c r="HY88" s="10"/>
      <c r="HZ88" s="10"/>
      <c r="IA88" s="10"/>
      <c r="IB88" s="10"/>
      <c r="IC88" s="10"/>
      <c r="ID88" s="10"/>
      <c r="IE88" s="10"/>
      <c r="IF88" s="10"/>
      <c r="IG88" s="10"/>
      <c r="IH88" s="10"/>
      <c r="II88" s="10"/>
      <c r="IJ88" s="10"/>
      <c r="IK88" s="10"/>
      <c r="IL88" s="10"/>
      <c r="IM88" s="10"/>
      <c r="IN88" s="10"/>
      <c r="IO88" s="10"/>
      <c r="IP88" s="10"/>
      <c r="IQ88" s="10"/>
      <c r="IR88" s="10"/>
      <c r="IS88" s="10"/>
      <c r="IT88" s="10"/>
      <c r="IU88" s="10"/>
    </row>
    <row r="89" spans="1:255" s="126" customFormat="1" ht="18" hidden="1" customHeight="1">
      <c r="A89" s="10"/>
      <c r="B89" s="123"/>
      <c r="C89" s="130"/>
      <c r="D89" s="128"/>
      <c r="E89" s="237"/>
      <c r="F89" s="238"/>
      <c r="G89" s="164"/>
      <c r="H89" s="237"/>
      <c r="I89" s="238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  <c r="HK89" s="10"/>
      <c r="HL89" s="10"/>
      <c r="HM89" s="10"/>
      <c r="HN89" s="10"/>
      <c r="HO89" s="10"/>
      <c r="HP89" s="10"/>
      <c r="HQ89" s="10"/>
      <c r="HR89" s="10"/>
      <c r="HS89" s="10"/>
      <c r="HT89" s="10"/>
      <c r="HU89" s="10"/>
      <c r="HV89" s="10"/>
      <c r="HW89" s="10"/>
      <c r="HX89" s="10"/>
      <c r="HY89" s="10"/>
      <c r="HZ89" s="10"/>
      <c r="IA89" s="10"/>
      <c r="IB89" s="10"/>
      <c r="IC89" s="10"/>
      <c r="ID89" s="10"/>
      <c r="IE89" s="10"/>
      <c r="IF89" s="10"/>
      <c r="IG89" s="10"/>
      <c r="IH89" s="10"/>
      <c r="II89" s="10"/>
      <c r="IJ89" s="10"/>
      <c r="IK89" s="10"/>
      <c r="IL89" s="10"/>
      <c r="IM89" s="10"/>
      <c r="IN89" s="10"/>
      <c r="IO89" s="10"/>
      <c r="IP89" s="10"/>
      <c r="IQ89" s="10"/>
      <c r="IR89" s="10"/>
      <c r="IS89" s="10"/>
      <c r="IT89" s="10"/>
      <c r="IU89" s="10"/>
    </row>
    <row r="90" spans="1:255" s="10" customFormat="1" ht="18" customHeight="1">
      <c r="B90" s="123"/>
      <c r="C90" s="268" t="s">
        <v>45</v>
      </c>
      <c r="D90" s="269">
        <v>10019006</v>
      </c>
      <c r="E90" s="271">
        <v>1</v>
      </c>
      <c r="F90" s="271">
        <v>9.6572921469186834E-3</v>
      </c>
      <c r="G90" s="270">
        <v>1192.296913185799</v>
      </c>
      <c r="H90" s="271">
        <v>1</v>
      </c>
      <c r="I90" s="271">
        <v>9.735126180913678E-2</v>
      </c>
    </row>
    <row r="91" spans="1:255" ht="18" customHeight="1">
      <c r="B91" s="136"/>
      <c r="D91" s="106"/>
      <c r="E91" s="137"/>
      <c r="F91" s="137"/>
      <c r="G91" s="138"/>
      <c r="H91" s="137"/>
      <c r="I91" s="137"/>
    </row>
    <row r="92" spans="1:255" ht="18" customHeight="1">
      <c r="B92" s="136"/>
      <c r="D92" s="114"/>
      <c r="E92" s="137"/>
      <c r="G92" s="138"/>
      <c r="H92" s="137"/>
      <c r="I92" s="137"/>
    </row>
    <row r="93" spans="1:255" ht="18" customHeight="1">
      <c r="B93" s="136"/>
      <c r="D93" s="114"/>
      <c r="I93" s="137"/>
    </row>
    <row r="94" spans="1:255" ht="18" customHeight="1">
      <c r="B94" s="136"/>
      <c r="D94" s="114"/>
      <c r="I94" s="137"/>
    </row>
    <row r="95" spans="1:255" ht="18" customHeight="1">
      <c r="B95" s="136"/>
      <c r="D95" s="114"/>
      <c r="I95" s="137"/>
    </row>
    <row r="96" spans="1:255" ht="18" customHeight="1">
      <c r="B96" s="136"/>
      <c r="D96" s="114"/>
      <c r="I96" s="137"/>
    </row>
    <row r="97" spans="2:9" ht="18" customHeight="1">
      <c r="B97" s="139"/>
      <c r="C97" s="140"/>
      <c r="D97" s="141"/>
      <c r="E97" s="140"/>
      <c r="F97" s="140"/>
      <c r="G97" s="140"/>
      <c r="H97" s="140"/>
      <c r="I97" s="140"/>
    </row>
    <row r="98" spans="2:9" ht="18" customHeight="1">
      <c r="B98" s="139"/>
      <c r="C98" s="140"/>
      <c r="D98" s="141"/>
      <c r="E98" s="140"/>
      <c r="F98" s="140"/>
      <c r="G98" s="140"/>
      <c r="H98" s="140"/>
      <c r="I98" s="140"/>
    </row>
    <row r="99" spans="2:9" ht="18" customHeight="1">
      <c r="D99" s="114"/>
    </row>
    <row r="100" spans="2:9" ht="18" customHeight="1">
      <c r="D100" s="114"/>
    </row>
    <row r="101" spans="2:9" ht="18" customHeight="1">
      <c r="D101" s="114"/>
    </row>
    <row r="102" spans="2:9" ht="18" customHeight="1">
      <c r="D102" s="114"/>
    </row>
    <row r="103" spans="2:9" ht="18" customHeight="1">
      <c r="D103" s="114"/>
    </row>
    <row r="104" spans="2:9" ht="18" customHeight="1">
      <c r="D104" s="114"/>
    </row>
    <row r="105" spans="2:9" ht="18" customHeight="1">
      <c r="D105" s="114"/>
    </row>
    <row r="106" spans="2:9" ht="18" customHeight="1">
      <c r="D106" s="114"/>
    </row>
    <row r="107" spans="2:9" ht="18" customHeight="1">
      <c r="D107" s="114"/>
    </row>
    <row r="108" spans="2:9" ht="18" customHeight="1">
      <c r="D108" s="114"/>
    </row>
    <row r="109" spans="2:9" ht="18" customHeight="1">
      <c r="D109" s="114"/>
    </row>
    <row r="110" spans="2:9" ht="18" customHeight="1">
      <c r="D110" s="114"/>
    </row>
    <row r="111" spans="2:9" ht="18" customHeight="1">
      <c r="D111" s="114"/>
    </row>
    <row r="112" spans="2:9" ht="18" customHeight="1">
      <c r="D112" s="114"/>
    </row>
    <row r="113" spans="4:4" ht="18" customHeight="1">
      <c r="D113" s="114"/>
    </row>
    <row r="114" spans="4:4">
      <c r="D114" s="114"/>
    </row>
    <row r="115" spans="4:4">
      <c r="D115" s="114"/>
    </row>
    <row r="116" spans="4:4">
      <c r="D116" s="114"/>
    </row>
    <row r="117" spans="4:4">
      <c r="D117" s="114"/>
    </row>
    <row r="118" spans="4:4">
      <c r="D118" s="114"/>
    </row>
    <row r="119" spans="4:4">
      <c r="D119" s="114"/>
    </row>
    <row r="120" spans="4:4">
      <c r="D120" s="114"/>
    </row>
  </sheetData>
  <mergeCells count="6">
    <mergeCell ref="D7:F7"/>
    <mergeCell ref="G7:I7"/>
    <mergeCell ref="C7:C8"/>
    <mergeCell ref="B7:B8"/>
    <mergeCell ref="B3:I3"/>
    <mergeCell ref="B5:I5"/>
  </mergeCells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  <ignoredErrors>
    <ignoredError sqref="B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I71"/>
  <sheetViews>
    <sheetView showGridLines="0" showRowColHeaders="0" zoomScaleNormal="100" workbookViewId="0">
      <pane ySplit="5" topLeftCell="A19" activePane="bottomLeft" state="frozen"/>
      <selection activeCell="Q29" sqref="Q29"/>
      <selection pane="bottomLeft" activeCell="D46" sqref="D46"/>
    </sheetView>
  </sheetViews>
  <sheetFormatPr baseColWidth="10" defaultColWidth="10.28515625" defaultRowHeight="15.75"/>
  <cols>
    <col min="1" max="1" width="2.7109375" style="147" customWidth="1"/>
    <col min="2" max="2" width="7" style="160" customWidth="1"/>
    <col min="3" max="3" width="27.42578125" style="143" customWidth="1"/>
    <col min="4" max="4" width="20.7109375" style="144" customWidth="1"/>
    <col min="5" max="5" width="20.7109375" style="145" customWidth="1"/>
    <col min="6" max="7" width="20.7109375" style="146" customWidth="1"/>
    <col min="8" max="16384" width="10.28515625" style="147"/>
  </cols>
  <sheetData>
    <row r="1" spans="1:9">
      <c r="B1" s="142"/>
    </row>
    <row r="2" spans="1:9" s="143" customFormat="1" ht="22.7" customHeight="1">
      <c r="B2" s="148"/>
      <c r="C2" s="471" t="s">
        <v>155</v>
      </c>
      <c r="D2" s="472"/>
      <c r="E2" s="472"/>
      <c r="F2" s="472"/>
      <c r="G2" s="472"/>
    </row>
    <row r="3" spans="1:9" s="143" customFormat="1" ht="18.95" customHeight="1">
      <c r="A3" s="252"/>
      <c r="B3" s="253"/>
      <c r="C3" s="473" t="s">
        <v>145</v>
      </c>
      <c r="D3" s="474"/>
      <c r="E3" s="474"/>
      <c r="F3" s="474"/>
      <c r="G3" s="474"/>
    </row>
    <row r="4" spans="1:9" ht="19.7" customHeight="1">
      <c r="A4" s="252"/>
      <c r="B4" s="479" t="s">
        <v>160</v>
      </c>
      <c r="C4" s="475" t="s">
        <v>215</v>
      </c>
      <c r="D4" s="477" t="s">
        <v>156</v>
      </c>
      <c r="E4" s="254" t="s">
        <v>157</v>
      </c>
      <c r="F4" s="254"/>
      <c r="G4" s="254"/>
      <c r="I4" s="7" t="s">
        <v>171</v>
      </c>
    </row>
    <row r="5" spans="1:9" ht="19.7" customHeight="1">
      <c r="A5" s="252"/>
      <c r="B5" s="480"/>
      <c r="C5" s="476"/>
      <c r="D5" s="478"/>
      <c r="E5" s="254" t="s">
        <v>4</v>
      </c>
      <c r="F5" s="254" t="s">
        <v>3</v>
      </c>
      <c r="G5" s="254" t="s">
        <v>6</v>
      </c>
    </row>
    <row r="6" spans="1:9">
      <c r="B6" s="149">
        <v>4</v>
      </c>
      <c r="C6" s="151" t="s">
        <v>53</v>
      </c>
      <c r="D6" s="152">
        <v>35081</v>
      </c>
      <c r="E6" s="239">
        <v>0.38136826783114991</v>
      </c>
      <c r="F6" s="239">
        <v>0.23835210545309501</v>
      </c>
      <c r="G6" s="239">
        <v>0.31397732052876998</v>
      </c>
    </row>
    <row r="7" spans="1:9">
      <c r="B7" s="150">
        <v>11</v>
      </c>
      <c r="C7" s="151" t="s">
        <v>54</v>
      </c>
      <c r="D7" s="152">
        <v>65435</v>
      </c>
      <c r="E7" s="239">
        <v>0.35821172971465748</v>
      </c>
      <c r="F7" s="239">
        <v>0.22412873547892465</v>
      </c>
      <c r="G7" s="239">
        <v>0.28751389566279567</v>
      </c>
      <c r="H7" s="143"/>
    </row>
    <row r="8" spans="1:9">
      <c r="B8" s="150">
        <v>14</v>
      </c>
      <c r="C8" s="151" t="s">
        <v>55</v>
      </c>
      <c r="D8" s="152">
        <v>55077</v>
      </c>
      <c r="E8" s="239">
        <v>0.37442447177546517</v>
      </c>
      <c r="F8" s="239">
        <v>0.24109731618467029</v>
      </c>
      <c r="G8" s="239">
        <v>0.31322937282467755</v>
      </c>
      <c r="H8" s="143"/>
    </row>
    <row r="9" spans="1:9">
      <c r="B9" s="150">
        <v>18</v>
      </c>
      <c r="C9" s="151" t="s">
        <v>56</v>
      </c>
      <c r="D9" s="152">
        <v>60218</v>
      </c>
      <c r="E9" s="239">
        <v>0.37184738498881176</v>
      </c>
      <c r="F9" s="239">
        <v>0.23681717713924849</v>
      </c>
      <c r="G9" s="239">
        <v>0.31017023358829743</v>
      </c>
      <c r="H9" s="143"/>
    </row>
    <row r="10" spans="1:9">
      <c r="B10" s="150">
        <v>21</v>
      </c>
      <c r="C10" s="151" t="s">
        <v>57</v>
      </c>
      <c r="D10" s="152">
        <v>29415</v>
      </c>
      <c r="E10" s="239">
        <v>0.36657586862372377</v>
      </c>
      <c r="F10" s="239">
        <v>0.21197545526524147</v>
      </c>
      <c r="G10" s="239">
        <v>0.28966311829757063</v>
      </c>
      <c r="H10" s="143"/>
    </row>
    <row r="11" spans="1:9">
      <c r="B11" s="150">
        <v>23</v>
      </c>
      <c r="C11" s="151" t="s">
        <v>58</v>
      </c>
      <c r="D11" s="152">
        <v>52369</v>
      </c>
      <c r="E11" s="239">
        <v>0.44089384582623509</v>
      </c>
      <c r="F11" s="239">
        <v>0.2725495750708215</v>
      </c>
      <c r="G11" s="239">
        <v>0.35934154910248667</v>
      </c>
      <c r="H11" s="143"/>
    </row>
    <row r="12" spans="1:9">
      <c r="B12" s="150">
        <v>29</v>
      </c>
      <c r="C12" s="151" t="s">
        <v>59</v>
      </c>
      <c r="D12" s="152">
        <v>75797</v>
      </c>
      <c r="E12" s="239">
        <v>0.33707247710833443</v>
      </c>
      <c r="F12" s="239">
        <v>0.19813922455333977</v>
      </c>
      <c r="G12" s="239">
        <v>0.27025282831848307</v>
      </c>
      <c r="H12" s="143"/>
    </row>
    <row r="13" spans="1:9">
      <c r="B13" s="150">
        <v>41</v>
      </c>
      <c r="C13" s="151" t="s">
        <v>60</v>
      </c>
      <c r="D13" s="152">
        <v>107762</v>
      </c>
      <c r="E13" s="239">
        <v>0.33305253931927742</v>
      </c>
      <c r="F13" s="239">
        <v>0.21125082513564425</v>
      </c>
      <c r="G13" s="239">
        <v>0.27511150029486625</v>
      </c>
      <c r="H13" s="143"/>
    </row>
    <row r="14" spans="1:9" s="157" customFormat="1">
      <c r="B14" s="153"/>
      <c r="C14" s="154" t="s">
        <v>52</v>
      </c>
      <c r="D14" s="155">
        <v>481154</v>
      </c>
      <c r="E14" s="240">
        <v>0.36146080802290909</v>
      </c>
      <c r="F14" s="240">
        <v>0.22431065871805725</v>
      </c>
      <c r="G14" s="240">
        <v>0.29541195857451946</v>
      </c>
      <c r="H14" s="156"/>
    </row>
    <row r="15" spans="1:9">
      <c r="B15" s="150">
        <v>22</v>
      </c>
      <c r="C15" s="151" t="s">
        <v>62</v>
      </c>
      <c r="D15" s="152">
        <v>12479</v>
      </c>
      <c r="E15" s="239">
        <v>0.31179171913191617</v>
      </c>
      <c r="F15" s="239">
        <v>0.15019792090562686</v>
      </c>
      <c r="G15" s="239">
        <v>0.23095145559195307</v>
      </c>
      <c r="H15" s="143"/>
    </row>
    <row r="16" spans="1:9">
      <c r="B16" s="150">
        <v>44</v>
      </c>
      <c r="C16" s="151" t="s">
        <v>63</v>
      </c>
      <c r="D16" s="152">
        <v>8249</v>
      </c>
      <c r="E16" s="239">
        <v>0.29320565435476514</v>
      </c>
      <c r="F16" s="239">
        <v>0.16933900523560211</v>
      </c>
      <c r="G16" s="239">
        <v>0.22990523968784837</v>
      </c>
      <c r="H16" s="143"/>
    </row>
    <row r="17" spans="2:8">
      <c r="B17" s="150">
        <v>50</v>
      </c>
      <c r="C17" s="151" t="s">
        <v>64</v>
      </c>
      <c r="D17" s="152">
        <v>38806</v>
      </c>
      <c r="E17" s="239">
        <v>0.24549954009898822</v>
      </c>
      <c r="F17" s="239">
        <v>0.10285741544626247</v>
      </c>
      <c r="G17" s="239">
        <v>0.17722062382974837</v>
      </c>
      <c r="H17" s="143"/>
    </row>
    <row r="18" spans="2:8" s="157" customFormat="1">
      <c r="B18" s="150"/>
      <c r="C18" s="154" t="s">
        <v>61</v>
      </c>
      <c r="D18" s="155">
        <v>59534</v>
      </c>
      <c r="E18" s="240">
        <v>0.26205253905142373</v>
      </c>
      <c r="F18" s="240">
        <v>0.11949501271790228</v>
      </c>
      <c r="G18" s="240">
        <v>0.19273964575583635</v>
      </c>
      <c r="H18" s="156"/>
    </row>
    <row r="19" spans="2:8" s="157" customFormat="1">
      <c r="B19" s="150">
        <v>33</v>
      </c>
      <c r="C19" s="154" t="s">
        <v>65</v>
      </c>
      <c r="D19" s="155">
        <v>44102</v>
      </c>
      <c r="E19" s="240">
        <v>0.20828816592004387</v>
      </c>
      <c r="F19" s="240">
        <v>8.3273044950108524E-2</v>
      </c>
      <c r="G19" s="240">
        <v>0.14717297212516811</v>
      </c>
      <c r="H19" s="156"/>
    </row>
    <row r="20" spans="2:8" s="157" customFormat="1">
      <c r="B20" s="150">
        <v>7</v>
      </c>
      <c r="C20" s="154" t="s">
        <v>223</v>
      </c>
      <c r="D20" s="155">
        <v>34168</v>
      </c>
      <c r="E20" s="240">
        <v>0.21689636138233084</v>
      </c>
      <c r="F20" s="240">
        <v>0.11010709504685408</v>
      </c>
      <c r="G20" s="240">
        <v>0.16820175546552327</v>
      </c>
      <c r="H20" s="156"/>
    </row>
    <row r="21" spans="2:8">
      <c r="B21" s="150">
        <v>35</v>
      </c>
      <c r="C21" s="151" t="s">
        <v>67</v>
      </c>
      <c r="D21" s="152">
        <v>47656</v>
      </c>
      <c r="E21" s="239">
        <v>0.31611794894098205</v>
      </c>
      <c r="F21" s="239">
        <v>0.20108213396818525</v>
      </c>
      <c r="G21" s="239">
        <v>0.25846340749096985</v>
      </c>
      <c r="H21" s="143"/>
    </row>
    <row r="22" spans="2:8">
      <c r="B22" s="150">
        <v>38</v>
      </c>
      <c r="C22" s="151" t="s">
        <v>68</v>
      </c>
      <c r="D22" s="152">
        <v>49559</v>
      </c>
      <c r="E22" s="239">
        <v>0.35053071576178846</v>
      </c>
      <c r="F22" s="239">
        <v>0.24179870153778182</v>
      </c>
      <c r="G22" s="239">
        <v>0.29738016945491202</v>
      </c>
      <c r="H22" s="143"/>
    </row>
    <row r="23" spans="2:8" s="157" customFormat="1">
      <c r="B23" s="150"/>
      <c r="C23" s="154" t="s">
        <v>66</v>
      </c>
      <c r="D23" s="155">
        <v>97215</v>
      </c>
      <c r="E23" s="240">
        <v>0.33266343005532345</v>
      </c>
      <c r="F23" s="240">
        <v>0.2201609053947588</v>
      </c>
      <c r="G23" s="240">
        <v>0.27693898596717126</v>
      </c>
      <c r="H23" s="156"/>
    </row>
    <row r="24" spans="2:8" s="157" customFormat="1">
      <c r="B24" s="150">
        <v>39</v>
      </c>
      <c r="C24" s="154" t="s">
        <v>69</v>
      </c>
      <c r="D24" s="155">
        <v>23653</v>
      </c>
      <c r="E24" s="240">
        <v>0.21879860552426925</v>
      </c>
      <c r="F24" s="240">
        <v>0.10488760510209919</v>
      </c>
      <c r="G24" s="240">
        <v>0.16367385633126433</v>
      </c>
      <c r="H24" s="156"/>
    </row>
    <row r="25" spans="2:8">
      <c r="B25" s="150">
        <v>5</v>
      </c>
      <c r="C25" s="151" t="s">
        <v>71</v>
      </c>
      <c r="D25" s="152">
        <v>13853</v>
      </c>
      <c r="E25" s="239">
        <v>0.44122321477503151</v>
      </c>
      <c r="F25" s="239">
        <v>0.28015451472718494</v>
      </c>
      <c r="G25" s="239">
        <v>0.35559719690941294</v>
      </c>
      <c r="H25" s="143"/>
    </row>
    <row r="26" spans="2:8">
      <c r="B26" s="150">
        <v>9</v>
      </c>
      <c r="C26" s="151" t="s">
        <v>72</v>
      </c>
      <c r="D26" s="152">
        <v>16728</v>
      </c>
      <c r="E26" s="239">
        <v>0.24929282459890739</v>
      </c>
      <c r="F26" s="239">
        <v>0.1130055597950507</v>
      </c>
      <c r="G26" s="239">
        <v>0.1814789099114737</v>
      </c>
      <c r="H26" s="143"/>
    </row>
    <row r="27" spans="2:8">
      <c r="B27" s="150">
        <v>24</v>
      </c>
      <c r="C27" s="151" t="s">
        <v>73</v>
      </c>
      <c r="D27" s="152">
        <v>28638</v>
      </c>
      <c r="E27" s="239">
        <v>0.2693981858518914</v>
      </c>
      <c r="F27" s="239">
        <v>0.1375236432416703</v>
      </c>
      <c r="G27" s="239">
        <v>0.20463314945551206</v>
      </c>
      <c r="H27" s="143"/>
    </row>
    <row r="28" spans="2:8">
      <c r="B28" s="150">
        <v>34</v>
      </c>
      <c r="C28" s="151" t="s">
        <v>74</v>
      </c>
      <c r="D28" s="152">
        <v>10029</v>
      </c>
      <c r="E28" s="239">
        <v>0.3134522661523626</v>
      </c>
      <c r="F28" s="239">
        <v>0.15799373040752351</v>
      </c>
      <c r="G28" s="239">
        <v>0.23285349431158578</v>
      </c>
      <c r="H28" s="143"/>
    </row>
    <row r="29" spans="2:8">
      <c r="B29" s="150">
        <v>37</v>
      </c>
      <c r="C29" s="151" t="s">
        <v>75</v>
      </c>
      <c r="D29" s="152">
        <v>25583</v>
      </c>
      <c r="E29" s="239">
        <v>0.37718010598860496</v>
      </c>
      <c r="F29" s="239">
        <v>0.25339751537694793</v>
      </c>
      <c r="G29" s="239">
        <v>0.31456957713920347</v>
      </c>
      <c r="H29" s="143"/>
    </row>
    <row r="30" spans="2:8">
      <c r="B30" s="150">
        <v>40</v>
      </c>
      <c r="C30" s="151" t="s">
        <v>76</v>
      </c>
      <c r="D30" s="152">
        <v>8926</v>
      </c>
      <c r="E30" s="239">
        <v>0.34647290698358535</v>
      </c>
      <c r="F30" s="239">
        <v>0.17246862399909138</v>
      </c>
      <c r="G30" s="239">
        <v>0.25793215049413398</v>
      </c>
      <c r="H30" s="143"/>
    </row>
    <row r="31" spans="2:8">
      <c r="B31" s="150">
        <v>42</v>
      </c>
      <c r="C31" s="151" t="s">
        <v>77</v>
      </c>
      <c r="D31" s="152">
        <v>5152</v>
      </c>
      <c r="E31" s="239">
        <v>0.30165872595729665</v>
      </c>
      <c r="F31" s="239">
        <v>0.1539076376554174</v>
      </c>
      <c r="G31" s="239">
        <v>0.22802513941754449</v>
      </c>
      <c r="H31" s="143"/>
    </row>
    <row r="32" spans="2:8">
      <c r="B32" s="150">
        <v>47</v>
      </c>
      <c r="C32" s="151" t="s">
        <v>78</v>
      </c>
      <c r="D32" s="152">
        <v>23205</v>
      </c>
      <c r="E32" s="239">
        <v>0.27237856183270875</v>
      </c>
      <c r="F32" s="239">
        <v>0.12433216911471541</v>
      </c>
      <c r="G32" s="239">
        <v>0.19455040871934604</v>
      </c>
      <c r="H32" s="143"/>
    </row>
    <row r="33" spans="2:8">
      <c r="B33" s="150">
        <v>49</v>
      </c>
      <c r="C33" s="151" t="s">
        <v>79</v>
      </c>
      <c r="D33" s="152">
        <v>18293</v>
      </c>
      <c r="E33" s="239">
        <v>0.44636633535562154</v>
      </c>
      <c r="F33" s="239">
        <v>0.32247424359653054</v>
      </c>
      <c r="G33" s="239">
        <v>0.38271475793966275</v>
      </c>
      <c r="H33" s="143"/>
    </row>
    <row r="34" spans="2:8" s="157" customFormat="1">
      <c r="B34" s="150"/>
      <c r="C34" s="154" t="s">
        <v>70</v>
      </c>
      <c r="D34" s="155">
        <v>150407</v>
      </c>
      <c r="E34" s="240">
        <v>0.31337726707626301</v>
      </c>
      <c r="F34" s="240">
        <v>0.17425697926623626</v>
      </c>
      <c r="G34" s="240">
        <v>0.24268940267946321</v>
      </c>
      <c r="H34" s="156"/>
    </row>
    <row r="35" spans="2:8">
      <c r="B35" s="150">
        <v>2</v>
      </c>
      <c r="C35" s="151" t="s">
        <v>81</v>
      </c>
      <c r="D35" s="152">
        <v>26316</v>
      </c>
      <c r="E35" s="239">
        <v>0.43423611715869836</v>
      </c>
      <c r="F35" s="239">
        <v>0.28883519837232963</v>
      </c>
      <c r="G35" s="239">
        <v>0.35673521397877156</v>
      </c>
      <c r="H35" s="143"/>
    </row>
    <row r="36" spans="2:8">
      <c r="B36" s="150">
        <v>13</v>
      </c>
      <c r="C36" s="151" t="s">
        <v>82</v>
      </c>
      <c r="D36" s="152">
        <v>36010</v>
      </c>
      <c r="E36" s="239">
        <v>0.45640306066519043</v>
      </c>
      <c r="F36" s="239">
        <v>0.27389086189179934</v>
      </c>
      <c r="G36" s="239">
        <v>0.35624542450683605</v>
      </c>
      <c r="H36" s="143"/>
    </row>
    <row r="37" spans="2:8">
      <c r="B37" s="150">
        <v>16</v>
      </c>
      <c r="C37" s="151" t="s">
        <v>83</v>
      </c>
      <c r="D37" s="152">
        <v>17909</v>
      </c>
      <c r="E37" s="239">
        <v>0.47702577595868051</v>
      </c>
      <c r="F37" s="239">
        <v>0.33602350798774938</v>
      </c>
      <c r="G37" s="239">
        <v>0.40078326060199171</v>
      </c>
      <c r="H37" s="143"/>
    </row>
    <row r="38" spans="2:8">
      <c r="B38" s="150">
        <v>19</v>
      </c>
      <c r="C38" s="151" t="s">
        <v>84</v>
      </c>
      <c r="D38" s="152">
        <v>8654</v>
      </c>
      <c r="E38" s="239">
        <v>0.28334218274846745</v>
      </c>
      <c r="F38" s="239">
        <v>0.11903540277065161</v>
      </c>
      <c r="G38" s="239">
        <v>0.19621358122661831</v>
      </c>
      <c r="H38" s="143"/>
    </row>
    <row r="39" spans="2:8">
      <c r="B39" s="150">
        <v>45</v>
      </c>
      <c r="C39" s="151" t="s">
        <v>85</v>
      </c>
      <c r="D39" s="152">
        <v>38255</v>
      </c>
      <c r="E39" s="239">
        <v>0.42412486962249996</v>
      </c>
      <c r="F39" s="239">
        <v>0.22772516501276299</v>
      </c>
      <c r="G39" s="239">
        <v>0.31653372608724434</v>
      </c>
      <c r="H39" s="143"/>
    </row>
    <row r="40" spans="2:8" s="159" customFormat="1">
      <c r="B40" s="150"/>
      <c r="C40" s="154" t="s">
        <v>80</v>
      </c>
      <c r="D40" s="155">
        <v>127144</v>
      </c>
      <c r="E40" s="240">
        <v>0.42406606459826429</v>
      </c>
      <c r="F40" s="240">
        <v>0.25188445825421485</v>
      </c>
      <c r="G40" s="240">
        <v>0.33067618212885924</v>
      </c>
      <c r="H40" s="158"/>
    </row>
    <row r="41" spans="2:8">
      <c r="B41" s="150">
        <v>8</v>
      </c>
      <c r="C41" s="151" t="s">
        <v>87</v>
      </c>
      <c r="D41" s="152">
        <v>177113</v>
      </c>
      <c r="E41" s="239">
        <v>0.17985803863294669</v>
      </c>
      <c r="F41" s="239">
        <v>7.4614994427210396E-2</v>
      </c>
      <c r="G41" s="239">
        <v>0.13378216182450064</v>
      </c>
      <c r="H41" s="143"/>
    </row>
    <row r="42" spans="2:8">
      <c r="B42" s="150">
        <v>17</v>
      </c>
      <c r="C42" s="151" t="s">
        <v>227</v>
      </c>
      <c r="D42" s="152">
        <v>25176</v>
      </c>
      <c r="E42" s="239">
        <v>0.19900957411687026</v>
      </c>
      <c r="F42" s="239">
        <v>9.7048318896506419E-2</v>
      </c>
      <c r="G42" s="239">
        <v>0.1535618218082673</v>
      </c>
      <c r="H42" s="143"/>
    </row>
    <row r="43" spans="2:8">
      <c r="B43" s="150">
        <v>25</v>
      </c>
      <c r="C43" s="151" t="s">
        <v>224</v>
      </c>
      <c r="D43" s="152">
        <v>20178</v>
      </c>
      <c r="E43" s="239">
        <v>0.26225238444607485</v>
      </c>
      <c r="F43" s="239">
        <v>0.12569205446655693</v>
      </c>
      <c r="G43" s="239">
        <v>0.19918855687505552</v>
      </c>
      <c r="H43" s="143"/>
    </row>
    <row r="44" spans="2:8">
      <c r="B44" s="150">
        <v>43</v>
      </c>
      <c r="C44" s="151" t="s">
        <v>88</v>
      </c>
      <c r="D44" s="152">
        <v>30929</v>
      </c>
      <c r="E44" s="239">
        <v>0.23642703862660944</v>
      </c>
      <c r="F44" s="239">
        <v>0.10643211870998624</v>
      </c>
      <c r="G44" s="239">
        <v>0.17497143115757555</v>
      </c>
      <c r="H44" s="143"/>
    </row>
    <row r="45" spans="2:8" s="159" customFormat="1">
      <c r="B45" s="150"/>
      <c r="C45" s="154" t="s">
        <v>86</v>
      </c>
      <c r="D45" s="155">
        <v>253396</v>
      </c>
      <c r="E45" s="240">
        <v>0.19156313557037147</v>
      </c>
      <c r="F45" s="240">
        <v>8.3155710226365698E-2</v>
      </c>
      <c r="G45" s="240">
        <v>0.14349356279075035</v>
      </c>
      <c r="H45" s="158"/>
    </row>
    <row r="46" spans="2:8">
      <c r="B46" s="150">
        <v>3</v>
      </c>
      <c r="C46" s="151" t="s">
        <v>219</v>
      </c>
      <c r="D46" s="152">
        <v>89649</v>
      </c>
      <c r="E46" s="239">
        <v>0.32583082519974643</v>
      </c>
      <c r="F46" s="239">
        <v>0.20602456089344517</v>
      </c>
      <c r="G46" s="239">
        <v>0.26895937213111804</v>
      </c>
      <c r="H46" s="143"/>
    </row>
    <row r="47" spans="2:8">
      <c r="B47" s="150">
        <v>12</v>
      </c>
      <c r="C47" s="151" t="s">
        <v>226</v>
      </c>
      <c r="D47" s="152">
        <v>30501</v>
      </c>
      <c r="E47" s="239">
        <v>0.29572270363951475</v>
      </c>
      <c r="F47" s="239">
        <v>0.14407112451502443</v>
      </c>
      <c r="G47" s="239">
        <v>0.2246205510019221</v>
      </c>
      <c r="H47" s="143"/>
    </row>
    <row r="48" spans="2:8">
      <c r="B48" s="150">
        <v>46</v>
      </c>
      <c r="C48" s="151" t="s">
        <v>90</v>
      </c>
      <c r="D48" s="152">
        <v>128548</v>
      </c>
      <c r="E48" s="239">
        <v>0.3011560320550058</v>
      </c>
      <c r="F48" s="239">
        <v>0.15152781206677174</v>
      </c>
      <c r="G48" s="239">
        <v>0.23051404265696895</v>
      </c>
      <c r="H48" s="143"/>
    </row>
    <row r="49" spans="2:8" s="159" customFormat="1">
      <c r="B49" s="150"/>
      <c r="C49" s="154" t="s">
        <v>89</v>
      </c>
      <c r="D49" s="155">
        <v>248698</v>
      </c>
      <c r="E49" s="240">
        <v>0.30840985171467028</v>
      </c>
      <c r="F49" s="240">
        <v>0.16832142334495132</v>
      </c>
      <c r="G49" s="240">
        <v>0.24221511251357419</v>
      </c>
      <c r="H49" s="158"/>
    </row>
    <row r="50" spans="2:8">
      <c r="B50" s="150">
        <v>6</v>
      </c>
      <c r="C50" s="151" t="s">
        <v>92</v>
      </c>
      <c r="D50" s="152">
        <v>57630</v>
      </c>
      <c r="E50" s="239">
        <v>0.48714455985016175</v>
      </c>
      <c r="F50" s="239">
        <v>0.35994496044031649</v>
      </c>
      <c r="G50" s="239">
        <v>0.41980506709013826</v>
      </c>
      <c r="H50" s="143"/>
    </row>
    <row r="51" spans="2:8">
      <c r="B51" s="150">
        <v>10</v>
      </c>
      <c r="C51" s="151" t="s">
        <v>93</v>
      </c>
      <c r="D51" s="152">
        <v>36666</v>
      </c>
      <c r="E51" s="239">
        <v>0.44572538324862609</v>
      </c>
      <c r="F51" s="239">
        <v>0.31216646671906673</v>
      </c>
      <c r="G51" s="239">
        <v>0.37898457849257866</v>
      </c>
      <c r="H51" s="143"/>
    </row>
    <row r="52" spans="2:8" s="159" customFormat="1">
      <c r="B52" s="150"/>
      <c r="C52" s="154" t="s">
        <v>91</v>
      </c>
      <c r="D52" s="155">
        <v>94296</v>
      </c>
      <c r="E52" s="240">
        <v>0.46940400867218263</v>
      </c>
      <c r="F52" s="240">
        <v>0.34085819816395502</v>
      </c>
      <c r="G52" s="240">
        <v>0.4029295890200234</v>
      </c>
      <c r="H52" s="158"/>
    </row>
    <row r="53" spans="2:8">
      <c r="B53" s="150">
        <v>15</v>
      </c>
      <c r="C53" s="151" t="s">
        <v>218</v>
      </c>
      <c r="D53" s="152">
        <v>79081</v>
      </c>
      <c r="E53" s="239">
        <v>0.33762480940435785</v>
      </c>
      <c r="F53" s="239">
        <v>0.17195204382937848</v>
      </c>
      <c r="G53" s="239">
        <v>0.26082468106439399</v>
      </c>
      <c r="H53" s="143"/>
    </row>
    <row r="54" spans="2:8">
      <c r="B54" s="150">
        <v>27</v>
      </c>
      <c r="C54" s="151" t="s">
        <v>95</v>
      </c>
      <c r="D54" s="152">
        <v>34103</v>
      </c>
      <c r="E54" s="239">
        <v>0.33997584541062803</v>
      </c>
      <c r="F54" s="239">
        <v>0.25104693426042984</v>
      </c>
      <c r="G54" s="239">
        <v>0.3003293645202198</v>
      </c>
      <c r="H54" s="143"/>
    </row>
    <row r="55" spans="2:8">
      <c r="B55" s="150">
        <v>32</v>
      </c>
      <c r="C55" s="151" t="s">
        <v>225</v>
      </c>
      <c r="D55" s="152">
        <v>35886</v>
      </c>
      <c r="E55" s="239">
        <v>0.39865487692465262</v>
      </c>
      <c r="F55" s="239">
        <v>0.26078994464560701</v>
      </c>
      <c r="G55" s="239">
        <v>0.33652800180051767</v>
      </c>
      <c r="H55" s="143"/>
    </row>
    <row r="56" spans="2:8">
      <c r="B56" s="150">
        <v>36</v>
      </c>
      <c r="C56" s="151" t="s">
        <v>96</v>
      </c>
      <c r="D56" s="152">
        <v>60722</v>
      </c>
      <c r="E56" s="239">
        <v>0.32554310299038614</v>
      </c>
      <c r="F56" s="239">
        <v>0.15525969556239055</v>
      </c>
      <c r="G56" s="239">
        <v>0.24627876605099003</v>
      </c>
      <c r="H56" s="143"/>
    </row>
    <row r="57" spans="2:8" s="159" customFormat="1">
      <c r="B57" s="150"/>
      <c r="C57" s="154" t="s">
        <v>94</v>
      </c>
      <c r="D57" s="155">
        <v>209792</v>
      </c>
      <c r="E57" s="240">
        <v>0.34274799433581682</v>
      </c>
      <c r="F57" s="240">
        <v>0.18991107143664263</v>
      </c>
      <c r="G57" s="240">
        <v>0.27247766714895405</v>
      </c>
      <c r="H57" s="158"/>
    </row>
    <row r="58" spans="2:8" s="159" customFormat="1">
      <c r="B58" s="150">
        <v>28</v>
      </c>
      <c r="C58" s="154" t="s">
        <v>97</v>
      </c>
      <c r="D58" s="155">
        <v>174079</v>
      </c>
      <c r="E58" s="240">
        <v>0.19781543577536914</v>
      </c>
      <c r="F58" s="240">
        <v>7.8553794190259221E-2</v>
      </c>
      <c r="G58" s="240">
        <v>0.14249615271274679</v>
      </c>
      <c r="H58" s="158"/>
    </row>
    <row r="59" spans="2:8" s="159" customFormat="1">
      <c r="B59" s="150">
        <v>30</v>
      </c>
      <c r="C59" s="154" t="s">
        <v>98</v>
      </c>
      <c r="D59" s="155">
        <v>69634</v>
      </c>
      <c r="E59" s="240">
        <v>0.34499505214280279</v>
      </c>
      <c r="F59" s="240">
        <v>0.19473747446834075</v>
      </c>
      <c r="G59" s="240">
        <v>0.27177956013504284</v>
      </c>
      <c r="H59" s="158"/>
    </row>
    <row r="60" spans="2:8" s="159" customFormat="1">
      <c r="B60" s="150">
        <v>31</v>
      </c>
      <c r="C60" s="154" t="s">
        <v>99</v>
      </c>
      <c r="D60" s="155">
        <v>21493</v>
      </c>
      <c r="E60" s="240">
        <v>0.21956665564009262</v>
      </c>
      <c r="F60" s="240">
        <v>7.9685440898412882E-2</v>
      </c>
      <c r="G60" s="240">
        <v>0.15097215588210502</v>
      </c>
      <c r="H60" s="158"/>
    </row>
    <row r="61" spans="2:8">
      <c r="B61" s="150">
        <v>1</v>
      </c>
      <c r="C61" s="151" t="s">
        <v>220</v>
      </c>
      <c r="D61" s="152">
        <v>8107</v>
      </c>
      <c r="E61" s="239">
        <v>0.14940713383224802</v>
      </c>
      <c r="F61" s="239">
        <v>4.8908427836339113E-2</v>
      </c>
      <c r="G61" s="239">
        <v>9.9852198546619045E-2</v>
      </c>
      <c r="H61" s="143"/>
    </row>
    <row r="62" spans="2:8">
      <c r="B62" s="150">
        <v>20</v>
      </c>
      <c r="C62" s="151" t="s">
        <v>222</v>
      </c>
      <c r="D62" s="152">
        <v>18145</v>
      </c>
      <c r="E62" s="239">
        <v>0.13739768722146165</v>
      </c>
      <c r="F62" s="239">
        <v>4.4128208244483977E-2</v>
      </c>
      <c r="G62" s="239">
        <v>9.3771640603197898E-2</v>
      </c>
      <c r="H62" s="143"/>
    </row>
    <row r="63" spans="2:8">
      <c r="B63" s="150">
        <v>48</v>
      </c>
      <c r="C63" s="151" t="s">
        <v>221</v>
      </c>
      <c r="D63" s="152">
        <v>32590</v>
      </c>
      <c r="E63" s="239">
        <v>0.15970686468432829</v>
      </c>
      <c r="F63" s="239">
        <v>5.5595894714794383E-2</v>
      </c>
      <c r="G63" s="239">
        <v>0.10957347373800543</v>
      </c>
      <c r="H63" s="143"/>
    </row>
    <row r="64" spans="2:8" s="159" customFormat="1">
      <c r="B64" s="150">
        <v>16</v>
      </c>
      <c r="C64" s="154" t="s">
        <v>158</v>
      </c>
      <c r="D64" s="155">
        <v>58842</v>
      </c>
      <c r="E64" s="240">
        <v>0.15058456010511356</v>
      </c>
      <c r="F64" s="240">
        <v>5.0826779850460052E-2</v>
      </c>
      <c r="G64" s="240">
        <v>0.10284941218419977</v>
      </c>
      <c r="H64" s="158"/>
    </row>
    <row r="65" spans="2:9" s="159" customFormat="1">
      <c r="B65" s="150">
        <v>26</v>
      </c>
      <c r="C65" s="154" t="s">
        <v>154</v>
      </c>
      <c r="D65" s="155">
        <v>14765</v>
      </c>
      <c r="E65" s="240">
        <v>0.27172391515020999</v>
      </c>
      <c r="F65" s="240">
        <v>0.13266668560552258</v>
      </c>
      <c r="G65" s="240">
        <v>0.204077401520387</v>
      </c>
      <c r="H65" s="158"/>
    </row>
    <row r="66" spans="2:9">
      <c r="B66" s="150">
        <v>51</v>
      </c>
      <c r="C66" s="151" t="s">
        <v>102</v>
      </c>
      <c r="D66" s="152">
        <v>2058</v>
      </c>
      <c r="E66" s="239">
        <v>0.27989712816116585</v>
      </c>
      <c r="F66" s="239">
        <v>0.174599489203622</v>
      </c>
      <c r="G66" s="239">
        <v>0.2293547308592444</v>
      </c>
      <c r="H66" s="143"/>
    </row>
    <row r="67" spans="2:9">
      <c r="B67" s="150">
        <v>52</v>
      </c>
      <c r="C67" s="151" t="s">
        <v>103</v>
      </c>
      <c r="D67" s="152">
        <v>2213</v>
      </c>
      <c r="E67" s="239">
        <v>0.30351437699680511</v>
      </c>
      <c r="F67" s="239">
        <v>0.21568148510014656</v>
      </c>
      <c r="G67" s="239">
        <v>0.26109013685700805</v>
      </c>
      <c r="H67" s="143"/>
    </row>
    <row r="68" spans="2:9" ht="18.600000000000001" customHeight="1">
      <c r="B68" s="331"/>
      <c r="C68" s="332" t="s">
        <v>45</v>
      </c>
      <c r="D68" s="333">
        <f>'Pensiones - mínimos'!$C$14</f>
        <v>2166643</v>
      </c>
      <c r="E68" s="334">
        <f>'Pensiones - mínimos'!E14</f>
        <v>0.27538574784407188</v>
      </c>
      <c r="F68" s="334">
        <f>'Pensiones - mínimos'!F14</f>
        <v>0.15099601627084824</v>
      </c>
      <c r="G68" s="334">
        <f>'Pensiones - mínimos'!G14</f>
        <v>0.21625328899892865</v>
      </c>
    </row>
    <row r="69" spans="2:9">
      <c r="C69" s="161"/>
      <c r="D69" s="186"/>
      <c r="E69" s="192"/>
      <c r="F69" s="187"/>
      <c r="G69" s="182"/>
      <c r="H69" s="187"/>
      <c r="I69" s="182"/>
    </row>
    <row r="70" spans="2:9">
      <c r="F70" s="221"/>
      <c r="G70" s="221"/>
      <c r="H70" s="143"/>
      <c r="I70" s="143"/>
    </row>
    <row r="71" spans="2:9">
      <c r="F71" s="221"/>
      <c r="G71" s="221"/>
      <c r="H71" s="143"/>
      <c r="I71" s="143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PL83"/>
  <sheetViews>
    <sheetView showGridLines="0" showRowColHeaders="0" showOutlineSymbols="0" zoomScaleNormal="100" workbookViewId="0">
      <pane ySplit="7" topLeftCell="A45" activePane="bottomLeft" state="frozen"/>
      <selection pane="bottomLeft" activeCell="F55" sqref="F55"/>
    </sheetView>
  </sheetViews>
  <sheetFormatPr baseColWidth="10" defaultColWidth="11.42578125" defaultRowHeight="15.75"/>
  <cols>
    <col min="1" max="1" width="2.7109375" style="94" customWidth="1"/>
    <col min="2" max="2" width="8" style="93" customWidth="1"/>
    <col min="3" max="3" width="24.7109375" style="94" customWidth="1"/>
    <col min="4" max="9" width="13.7109375" style="94" customWidth="1"/>
    <col min="10" max="10" width="1.85546875" style="94" customWidth="1"/>
    <col min="11" max="11" width="11.42578125" style="94"/>
    <col min="12" max="12" width="25.42578125" style="94" bestFit="1" customWidth="1"/>
    <col min="13" max="16384" width="11.42578125" style="94"/>
  </cols>
  <sheetData>
    <row r="1" spans="1:226" s="1" customFormat="1" ht="12.2" customHeight="1">
      <c r="B1" s="6"/>
    </row>
    <row r="2" spans="1:226" s="1" customFormat="1" ht="12.95" customHeight="1">
      <c r="B2" s="469" t="s">
        <v>184</v>
      </c>
      <c r="C2" s="469"/>
      <c r="D2" s="469"/>
      <c r="E2" s="469"/>
      <c r="F2" s="469"/>
      <c r="G2" s="469"/>
      <c r="H2" s="469"/>
      <c r="I2" s="469"/>
      <c r="K2" s="7" t="s">
        <v>171</v>
      </c>
    </row>
    <row r="3" spans="1:226" s="121" customFormat="1" ht="18.75">
      <c r="B3" s="6"/>
      <c r="D3" s="117"/>
      <c r="E3" s="118"/>
      <c r="F3" s="117"/>
      <c r="G3" s="117"/>
      <c r="H3" s="117"/>
      <c r="I3" s="117"/>
    </row>
    <row r="4" spans="1:226" s="2" customFormat="1" ht="15.75" customHeight="1">
      <c r="B4" s="6"/>
      <c r="C4" s="119"/>
      <c r="D4" s="117"/>
      <c r="E4" s="118"/>
      <c r="F4" s="117"/>
      <c r="G4" s="117"/>
      <c r="H4" s="117"/>
      <c r="I4" s="117"/>
    </row>
    <row r="5" spans="1:226" s="121" customFormat="1" ht="18.75">
      <c r="A5" s="255"/>
      <c r="B5" s="483" t="s">
        <v>216</v>
      </c>
      <c r="C5" s="484"/>
      <c r="D5" s="484"/>
      <c r="E5" s="484"/>
      <c r="F5" s="484"/>
      <c r="G5" s="484"/>
      <c r="H5" s="484"/>
      <c r="I5" s="485"/>
    </row>
    <row r="6" spans="1:226" ht="2.4500000000000002" customHeight="1">
      <c r="A6" s="256"/>
      <c r="B6" s="486"/>
      <c r="C6" s="487"/>
      <c r="D6" s="487"/>
      <c r="E6" s="487"/>
      <c r="F6" s="487"/>
      <c r="G6" s="487"/>
      <c r="H6" s="487"/>
      <c r="I6" s="488"/>
    </row>
    <row r="7" spans="1:226" ht="52.5" customHeight="1">
      <c r="A7" s="256"/>
      <c r="B7" s="261" t="s">
        <v>160</v>
      </c>
      <c r="C7" s="262" t="s">
        <v>47</v>
      </c>
      <c r="D7" s="261" t="s">
        <v>178</v>
      </c>
      <c r="E7" s="263" t="s">
        <v>179</v>
      </c>
      <c r="F7" s="261" t="s">
        <v>180</v>
      </c>
      <c r="G7" s="261" t="s">
        <v>181</v>
      </c>
      <c r="H7" s="261" t="s">
        <v>182</v>
      </c>
      <c r="I7" s="261" t="s">
        <v>183</v>
      </c>
    </row>
    <row r="8" spans="1:226" ht="6.75" customHeight="1">
      <c r="B8" s="354"/>
      <c r="C8" s="355"/>
      <c r="D8" s="355"/>
      <c r="E8" s="356"/>
      <c r="F8" s="355"/>
      <c r="G8" s="355"/>
      <c r="H8" s="355"/>
      <c r="I8" s="355"/>
    </row>
    <row r="9" spans="1:226" s="126" customFormat="1" ht="18" customHeight="1">
      <c r="A9" s="10"/>
      <c r="B9" s="123"/>
      <c r="C9" s="124" t="s">
        <v>52</v>
      </c>
      <c r="D9" s="125">
        <v>76785</v>
      </c>
      <c r="E9" s="125">
        <v>72.767615961367383</v>
      </c>
      <c r="F9" s="125">
        <v>12713</v>
      </c>
      <c r="G9" s="125">
        <v>33027</v>
      </c>
      <c r="H9" s="125">
        <v>18853</v>
      </c>
      <c r="I9" s="125">
        <v>12192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</row>
    <row r="10" spans="1:226" s="129" customFormat="1" ht="18" customHeight="1">
      <c r="B10" s="123">
        <v>4</v>
      </c>
      <c r="C10" s="127" t="s">
        <v>53</v>
      </c>
      <c r="D10" s="128">
        <v>5471</v>
      </c>
      <c r="E10" s="128">
        <v>74.28873149332847</v>
      </c>
      <c r="F10" s="128">
        <v>780</v>
      </c>
      <c r="G10" s="128">
        <v>2311</v>
      </c>
      <c r="H10" s="128">
        <v>1466</v>
      </c>
      <c r="I10" s="128">
        <v>914</v>
      </c>
    </row>
    <row r="11" spans="1:226" s="130" customFormat="1" ht="18" customHeight="1">
      <c r="B11" s="123">
        <v>11</v>
      </c>
      <c r="C11" s="127" t="s">
        <v>54</v>
      </c>
      <c r="D11" s="128">
        <v>9170</v>
      </c>
      <c r="E11" s="128">
        <v>73.749680479825514</v>
      </c>
      <c r="F11" s="128">
        <v>1645</v>
      </c>
      <c r="G11" s="128">
        <v>3622</v>
      </c>
      <c r="H11" s="128">
        <v>2179</v>
      </c>
      <c r="I11" s="128">
        <v>1724</v>
      </c>
    </row>
    <row r="12" spans="1:226" s="130" customFormat="1" ht="18" customHeight="1">
      <c r="B12" s="123">
        <v>14</v>
      </c>
      <c r="C12" s="127" t="s">
        <v>55</v>
      </c>
      <c r="D12" s="128">
        <v>9104</v>
      </c>
      <c r="E12" s="128">
        <v>72.694461775043948</v>
      </c>
      <c r="F12" s="128">
        <v>1409</v>
      </c>
      <c r="G12" s="128">
        <v>4007</v>
      </c>
      <c r="H12" s="128">
        <v>2340</v>
      </c>
      <c r="I12" s="128">
        <v>1348</v>
      </c>
    </row>
    <row r="13" spans="1:226" s="130" customFormat="1" ht="18" customHeight="1">
      <c r="B13" s="123">
        <v>18</v>
      </c>
      <c r="C13" s="127" t="s">
        <v>56</v>
      </c>
      <c r="D13" s="128">
        <v>9605</v>
      </c>
      <c r="E13" s="128">
        <v>72.363555439875043</v>
      </c>
      <c r="F13" s="128">
        <v>1605</v>
      </c>
      <c r="G13" s="128">
        <v>4121</v>
      </c>
      <c r="H13" s="128">
        <v>2317</v>
      </c>
      <c r="I13" s="128">
        <v>1562</v>
      </c>
    </row>
    <row r="14" spans="1:226" s="130" customFormat="1" ht="18" customHeight="1">
      <c r="B14" s="123">
        <v>21</v>
      </c>
      <c r="C14" s="127" t="s">
        <v>57</v>
      </c>
      <c r="D14" s="128">
        <v>5023</v>
      </c>
      <c r="E14" s="128">
        <v>71.650439976109908</v>
      </c>
      <c r="F14" s="128">
        <v>848</v>
      </c>
      <c r="G14" s="128">
        <v>2204</v>
      </c>
      <c r="H14" s="128">
        <v>1260</v>
      </c>
      <c r="I14" s="128">
        <v>711</v>
      </c>
    </row>
    <row r="15" spans="1:226" s="130" customFormat="1" ht="18" customHeight="1">
      <c r="B15" s="123">
        <v>23</v>
      </c>
      <c r="C15" s="127" t="s">
        <v>58</v>
      </c>
      <c r="D15" s="128">
        <v>7295</v>
      </c>
      <c r="E15" s="128">
        <v>74.549172035640851</v>
      </c>
      <c r="F15" s="128">
        <v>1055</v>
      </c>
      <c r="G15" s="128">
        <v>3114</v>
      </c>
      <c r="H15" s="128">
        <v>1869</v>
      </c>
      <c r="I15" s="128">
        <v>1257</v>
      </c>
    </row>
    <row r="16" spans="1:226" s="130" customFormat="1" ht="18" customHeight="1">
      <c r="B16" s="123">
        <v>29</v>
      </c>
      <c r="C16" s="127" t="s">
        <v>59</v>
      </c>
      <c r="D16" s="128">
        <v>12885</v>
      </c>
      <c r="E16" s="128">
        <v>70.721432673651492</v>
      </c>
      <c r="F16" s="128">
        <v>2317</v>
      </c>
      <c r="G16" s="128">
        <v>5633</v>
      </c>
      <c r="H16" s="128">
        <v>3065</v>
      </c>
      <c r="I16" s="128">
        <v>1870</v>
      </c>
    </row>
    <row r="17" spans="1:428" s="130" customFormat="1" ht="18" customHeight="1">
      <c r="B17" s="123">
        <v>41</v>
      </c>
      <c r="C17" s="127" t="s">
        <v>60</v>
      </c>
      <c r="D17" s="128">
        <v>18232</v>
      </c>
      <c r="E17" s="128">
        <v>72.123453817463769</v>
      </c>
      <c r="F17" s="128">
        <v>3054</v>
      </c>
      <c r="G17" s="128">
        <v>8015</v>
      </c>
      <c r="H17" s="128">
        <v>4357</v>
      </c>
      <c r="I17" s="128">
        <v>2806</v>
      </c>
    </row>
    <row r="18" spans="1:428" s="131" customFormat="1" ht="18" customHeight="1">
      <c r="A18" s="10"/>
      <c r="B18" s="123"/>
      <c r="C18" s="124" t="s">
        <v>61</v>
      </c>
      <c r="D18" s="125">
        <v>14564</v>
      </c>
      <c r="E18" s="125">
        <v>62.924808482643449</v>
      </c>
      <c r="F18" s="125">
        <v>3682</v>
      </c>
      <c r="G18" s="125">
        <v>7505</v>
      </c>
      <c r="H18" s="125">
        <v>2352</v>
      </c>
      <c r="I18" s="125">
        <v>1025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  <c r="IZ18" s="10"/>
      <c r="JA18" s="10"/>
      <c r="JB18" s="10"/>
      <c r="JC18" s="10"/>
      <c r="JD18" s="10"/>
      <c r="JE18" s="10"/>
      <c r="JF18" s="10"/>
      <c r="JG18" s="10"/>
      <c r="JH18" s="10"/>
      <c r="JI18" s="10"/>
      <c r="JJ18" s="10"/>
      <c r="JK18" s="10"/>
      <c r="JL18" s="10"/>
      <c r="JM18" s="10"/>
      <c r="JN18" s="10"/>
      <c r="JO18" s="10"/>
      <c r="JP18" s="10"/>
      <c r="JQ18" s="10"/>
      <c r="JR18" s="10"/>
      <c r="JS18" s="10"/>
      <c r="JT18" s="10"/>
      <c r="JU18" s="10"/>
      <c r="JV18" s="10"/>
      <c r="JW18" s="10"/>
      <c r="JX18" s="10"/>
      <c r="JY18" s="10"/>
      <c r="JZ18" s="10"/>
      <c r="KA18" s="10"/>
      <c r="KB18" s="10"/>
      <c r="KC18" s="10"/>
      <c r="KD18" s="10"/>
      <c r="KE18" s="10"/>
      <c r="KF18" s="10"/>
      <c r="KG18" s="10"/>
      <c r="KH18" s="10"/>
      <c r="KI18" s="10"/>
      <c r="KJ18" s="10"/>
      <c r="KK18" s="10"/>
      <c r="KL18" s="10"/>
      <c r="KM18" s="10"/>
      <c r="KN18" s="10"/>
      <c r="KO18" s="10"/>
      <c r="KP18" s="10"/>
      <c r="KQ18" s="10"/>
      <c r="KR18" s="10"/>
      <c r="KS18" s="10"/>
      <c r="KT18" s="10"/>
      <c r="KU18" s="10"/>
      <c r="KV18" s="10"/>
      <c r="KW18" s="10"/>
      <c r="KX18" s="10"/>
      <c r="KY18" s="10"/>
      <c r="KZ18" s="10"/>
      <c r="LA18" s="10"/>
      <c r="LB18" s="10"/>
      <c r="LC18" s="10"/>
      <c r="LD18" s="10"/>
      <c r="LE18" s="10"/>
      <c r="LF18" s="10"/>
      <c r="LG18" s="10"/>
      <c r="LH18" s="10"/>
      <c r="LI18" s="10"/>
      <c r="LJ18" s="10"/>
      <c r="LK18" s="10"/>
      <c r="LL18" s="10"/>
      <c r="LM18" s="10"/>
      <c r="LN18" s="10"/>
      <c r="LO18" s="10"/>
      <c r="LP18" s="10"/>
      <c r="LQ18" s="10"/>
      <c r="LR18" s="10"/>
      <c r="LS18" s="10"/>
      <c r="LT18" s="10"/>
      <c r="LU18" s="10"/>
      <c r="LV18" s="10"/>
      <c r="LW18" s="10"/>
      <c r="LX18" s="10"/>
      <c r="LY18" s="10"/>
      <c r="LZ18" s="10"/>
      <c r="MA18" s="10"/>
      <c r="MB18" s="10"/>
      <c r="MC18" s="10"/>
      <c r="MD18" s="10"/>
      <c r="ME18" s="10"/>
      <c r="MF18" s="10"/>
      <c r="MG18" s="10"/>
      <c r="MH18" s="10"/>
      <c r="MI18" s="10"/>
      <c r="MJ18" s="10"/>
      <c r="MK18" s="10"/>
      <c r="ML18" s="10"/>
      <c r="MM18" s="10"/>
      <c r="MN18" s="10"/>
      <c r="MO18" s="10"/>
      <c r="MP18" s="10"/>
      <c r="MQ18" s="10"/>
      <c r="MR18" s="10"/>
      <c r="MS18" s="10"/>
      <c r="MT18" s="10"/>
      <c r="MU18" s="10"/>
      <c r="MV18" s="10"/>
      <c r="MW18" s="10"/>
      <c r="MX18" s="10"/>
      <c r="MY18" s="10"/>
      <c r="MZ18" s="10"/>
      <c r="NA18" s="10"/>
      <c r="NB18" s="10"/>
      <c r="NC18" s="10"/>
      <c r="ND18" s="10"/>
      <c r="NE18" s="10"/>
      <c r="NF18" s="10"/>
      <c r="NG18" s="10"/>
      <c r="NH18" s="10"/>
      <c r="NI18" s="10"/>
      <c r="NJ18" s="10"/>
      <c r="NK18" s="10"/>
      <c r="NL18" s="10"/>
      <c r="NM18" s="10"/>
      <c r="NN18" s="10"/>
      <c r="NO18" s="10"/>
      <c r="NP18" s="10"/>
      <c r="NQ18" s="10"/>
      <c r="NR18" s="10"/>
      <c r="NS18" s="10"/>
      <c r="NT18" s="10"/>
      <c r="NU18" s="10"/>
      <c r="NV18" s="10"/>
      <c r="NW18" s="10"/>
      <c r="NX18" s="10"/>
      <c r="NY18" s="10"/>
      <c r="NZ18" s="10"/>
      <c r="OA18" s="10"/>
      <c r="OB18" s="10"/>
      <c r="OC18" s="10"/>
      <c r="OD18" s="10"/>
      <c r="OE18" s="10"/>
      <c r="OF18" s="10"/>
      <c r="OG18" s="10"/>
      <c r="OH18" s="10"/>
      <c r="OI18" s="10"/>
      <c r="OJ18" s="10"/>
      <c r="OK18" s="10"/>
      <c r="OL18" s="10"/>
      <c r="OM18" s="10"/>
      <c r="ON18" s="10"/>
      <c r="OO18" s="10"/>
      <c r="OP18" s="10"/>
      <c r="OQ18" s="10"/>
      <c r="OR18" s="10"/>
      <c r="OS18" s="10"/>
      <c r="OT18" s="10"/>
      <c r="OU18" s="10"/>
      <c r="OV18" s="10"/>
      <c r="OW18" s="10"/>
      <c r="OX18" s="10"/>
      <c r="OY18" s="10"/>
      <c r="OZ18" s="10"/>
      <c r="PA18" s="10"/>
      <c r="PB18" s="10"/>
      <c r="PC18" s="10"/>
      <c r="PD18" s="10"/>
      <c r="PE18" s="10"/>
      <c r="PF18" s="10"/>
      <c r="PG18" s="10"/>
      <c r="PH18" s="10"/>
      <c r="PI18" s="10"/>
      <c r="PJ18" s="10"/>
      <c r="PK18" s="10"/>
      <c r="PL18" s="10"/>
    </row>
    <row r="19" spans="1:428" s="129" customFormat="1" ht="18" customHeight="1">
      <c r="B19" s="123">
        <v>22</v>
      </c>
      <c r="C19" s="127" t="s">
        <v>62</v>
      </c>
      <c r="D19" s="128">
        <v>2575</v>
      </c>
      <c r="E19" s="128">
        <v>62.865009708737887</v>
      </c>
      <c r="F19" s="128">
        <v>598</v>
      </c>
      <c r="G19" s="128">
        <v>1358</v>
      </c>
      <c r="H19" s="128">
        <v>421</v>
      </c>
      <c r="I19" s="128">
        <v>198</v>
      </c>
    </row>
    <row r="20" spans="1:428" s="130" customFormat="1" ht="18" customHeight="1">
      <c r="B20" s="123">
        <v>40</v>
      </c>
      <c r="C20" s="127" t="s">
        <v>63</v>
      </c>
      <c r="D20" s="128">
        <v>1608</v>
      </c>
      <c r="E20" s="128">
        <v>64.72359452736319</v>
      </c>
      <c r="F20" s="128">
        <v>329</v>
      </c>
      <c r="G20" s="128">
        <v>857</v>
      </c>
      <c r="H20" s="128">
        <v>294</v>
      </c>
      <c r="I20" s="128">
        <v>128</v>
      </c>
    </row>
    <row r="21" spans="1:428" s="130" customFormat="1" ht="18" customHeight="1">
      <c r="B21" s="123">
        <v>50</v>
      </c>
      <c r="C21" s="130" t="s">
        <v>64</v>
      </c>
      <c r="D21" s="132">
        <v>10381</v>
      </c>
      <c r="E21" s="132">
        <v>61.185821211829271</v>
      </c>
      <c r="F21" s="132">
        <v>2755</v>
      </c>
      <c r="G21" s="132">
        <v>5290</v>
      </c>
      <c r="H21" s="132">
        <v>1637</v>
      </c>
      <c r="I21" s="132">
        <v>699</v>
      </c>
    </row>
    <row r="22" spans="1:428" s="126" customFormat="1" ht="18" customHeight="1">
      <c r="A22" s="10"/>
      <c r="B22" s="123">
        <v>33</v>
      </c>
      <c r="C22" s="124" t="s">
        <v>65</v>
      </c>
      <c r="D22" s="125">
        <v>12087</v>
      </c>
      <c r="E22" s="125">
        <v>59.17249441548767</v>
      </c>
      <c r="F22" s="125">
        <v>4073</v>
      </c>
      <c r="G22" s="125">
        <v>5332</v>
      </c>
      <c r="H22" s="125">
        <v>1783</v>
      </c>
      <c r="I22" s="125">
        <v>899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</row>
    <row r="23" spans="1:428" s="126" customFormat="1" ht="18" customHeight="1">
      <c r="A23" s="10"/>
      <c r="B23" s="123">
        <v>7</v>
      </c>
      <c r="C23" s="124" t="s">
        <v>223</v>
      </c>
      <c r="D23" s="125">
        <v>8714</v>
      </c>
      <c r="E23" s="125">
        <v>64.706663988983252</v>
      </c>
      <c r="F23" s="125">
        <v>1982</v>
      </c>
      <c r="G23" s="125">
        <v>4304</v>
      </c>
      <c r="H23" s="125">
        <v>1642</v>
      </c>
      <c r="I23" s="125">
        <v>786</v>
      </c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</row>
    <row r="24" spans="1:428" s="126" customFormat="1" ht="18" customHeight="1">
      <c r="A24" s="10"/>
      <c r="B24" s="123"/>
      <c r="C24" s="124" t="s">
        <v>66</v>
      </c>
      <c r="D24" s="125">
        <v>15777</v>
      </c>
      <c r="E24" s="125">
        <v>70.593105234013166</v>
      </c>
      <c r="F24" s="125">
        <v>3382</v>
      </c>
      <c r="G24" s="125">
        <v>6370</v>
      </c>
      <c r="H24" s="125">
        <v>3422</v>
      </c>
      <c r="I24" s="125">
        <v>2603</v>
      </c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</row>
    <row r="25" spans="1:428" s="129" customFormat="1" ht="18" customHeight="1">
      <c r="B25" s="123">
        <v>35</v>
      </c>
      <c r="C25" s="127" t="s">
        <v>67</v>
      </c>
      <c r="D25" s="128">
        <v>7886</v>
      </c>
      <c r="E25" s="128">
        <v>71.761360639107295</v>
      </c>
      <c r="F25" s="128">
        <v>1700</v>
      </c>
      <c r="G25" s="128">
        <v>3018</v>
      </c>
      <c r="H25" s="128">
        <v>1719</v>
      </c>
      <c r="I25" s="128">
        <v>1449</v>
      </c>
    </row>
    <row r="26" spans="1:428" s="130" customFormat="1" ht="18" customHeight="1">
      <c r="B26" s="123">
        <v>38</v>
      </c>
      <c r="C26" s="127" t="s">
        <v>68</v>
      </c>
      <c r="D26" s="128">
        <v>7891</v>
      </c>
      <c r="E26" s="128">
        <v>69.424849828919037</v>
      </c>
      <c r="F26" s="128">
        <v>1682</v>
      </c>
      <c r="G26" s="128">
        <v>3352</v>
      </c>
      <c r="H26" s="128">
        <v>1703</v>
      </c>
      <c r="I26" s="128">
        <v>1154</v>
      </c>
    </row>
    <row r="27" spans="1:428" s="130" customFormat="1" ht="18" customHeight="1">
      <c r="B27" s="123">
        <v>39</v>
      </c>
      <c r="C27" s="124" t="s">
        <v>69</v>
      </c>
      <c r="D27" s="125">
        <v>6323</v>
      </c>
      <c r="E27" s="125">
        <v>64.160963150403276</v>
      </c>
      <c r="F27" s="125">
        <v>1686</v>
      </c>
      <c r="G27" s="125">
        <v>2832</v>
      </c>
      <c r="H27" s="125">
        <v>1148</v>
      </c>
      <c r="I27" s="125">
        <v>657</v>
      </c>
    </row>
    <row r="28" spans="1:428" s="126" customFormat="1" ht="18" customHeight="1">
      <c r="A28" s="10"/>
      <c r="B28" s="123"/>
      <c r="C28" s="124" t="s">
        <v>70</v>
      </c>
      <c r="D28" s="125">
        <v>28433</v>
      </c>
      <c r="E28" s="125">
        <v>67.108179725375905</v>
      </c>
      <c r="F28" s="125">
        <v>6496</v>
      </c>
      <c r="G28" s="125">
        <v>13176</v>
      </c>
      <c r="H28" s="125">
        <v>5397</v>
      </c>
      <c r="I28" s="125">
        <v>3364</v>
      </c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</row>
    <row r="29" spans="1:428" s="133" customFormat="1" ht="18" customHeight="1">
      <c r="B29" s="123">
        <v>5</v>
      </c>
      <c r="C29" s="127" t="s">
        <v>71</v>
      </c>
      <c r="D29" s="128">
        <v>1818</v>
      </c>
      <c r="E29" s="128">
        <v>68.828707370737078</v>
      </c>
      <c r="F29" s="128">
        <v>349</v>
      </c>
      <c r="G29" s="128">
        <v>843</v>
      </c>
      <c r="H29" s="128">
        <v>397</v>
      </c>
      <c r="I29" s="128">
        <v>229</v>
      </c>
    </row>
    <row r="30" spans="1:428" s="130" customFormat="1" ht="18" customHeight="1">
      <c r="B30" s="123">
        <v>9</v>
      </c>
      <c r="C30" s="127" t="s">
        <v>72</v>
      </c>
      <c r="D30" s="128">
        <v>4246</v>
      </c>
      <c r="E30" s="128">
        <v>67.132856806406025</v>
      </c>
      <c r="F30" s="128">
        <v>859</v>
      </c>
      <c r="G30" s="128">
        <v>2097</v>
      </c>
      <c r="H30" s="128">
        <v>775</v>
      </c>
      <c r="I30" s="128">
        <v>515</v>
      </c>
    </row>
    <row r="31" spans="1:428" s="130" customFormat="1" ht="18" customHeight="1">
      <c r="B31" s="123">
        <v>24</v>
      </c>
      <c r="C31" s="127" t="s">
        <v>73</v>
      </c>
      <c r="D31" s="128">
        <v>5841</v>
      </c>
      <c r="E31" s="128">
        <v>63.947091251498037</v>
      </c>
      <c r="F31" s="128">
        <v>1561</v>
      </c>
      <c r="G31" s="128">
        <v>2608</v>
      </c>
      <c r="H31" s="128">
        <v>1049</v>
      </c>
      <c r="I31" s="128">
        <v>623</v>
      </c>
    </row>
    <row r="32" spans="1:428" s="130" customFormat="1" ht="18" customHeight="1">
      <c r="B32" s="123">
        <v>34</v>
      </c>
      <c r="C32" s="130" t="s">
        <v>74</v>
      </c>
      <c r="D32" s="132">
        <v>2075</v>
      </c>
      <c r="E32" s="132">
        <v>67.129002409638531</v>
      </c>
      <c r="F32" s="132">
        <v>479</v>
      </c>
      <c r="G32" s="132">
        <v>930</v>
      </c>
      <c r="H32" s="132">
        <v>403</v>
      </c>
      <c r="I32" s="132">
        <v>263</v>
      </c>
    </row>
    <row r="33" spans="1:226" s="130" customFormat="1" ht="18" customHeight="1">
      <c r="B33" s="123">
        <v>37</v>
      </c>
      <c r="C33" s="130" t="s">
        <v>75</v>
      </c>
      <c r="D33" s="132">
        <v>3895</v>
      </c>
      <c r="E33" s="132">
        <v>66.329299101412076</v>
      </c>
      <c r="F33" s="132">
        <v>922</v>
      </c>
      <c r="G33" s="132">
        <v>1765</v>
      </c>
      <c r="H33" s="132">
        <v>734</v>
      </c>
      <c r="I33" s="132">
        <v>474</v>
      </c>
    </row>
    <row r="34" spans="1:226" s="130" customFormat="1" ht="18" customHeight="1">
      <c r="B34" s="123">
        <v>40</v>
      </c>
      <c r="C34" s="127" t="s">
        <v>76</v>
      </c>
      <c r="D34" s="128">
        <v>1787</v>
      </c>
      <c r="E34" s="128">
        <v>70.484264129826542</v>
      </c>
      <c r="F34" s="128">
        <v>288</v>
      </c>
      <c r="G34" s="128">
        <v>842</v>
      </c>
      <c r="H34" s="128">
        <v>415</v>
      </c>
      <c r="I34" s="128">
        <v>242</v>
      </c>
    </row>
    <row r="35" spans="1:226" s="130" customFormat="1" ht="18" customHeight="1">
      <c r="B35" s="123">
        <v>42</v>
      </c>
      <c r="C35" s="127" t="s">
        <v>77</v>
      </c>
      <c r="D35" s="128">
        <v>1084</v>
      </c>
      <c r="E35" s="128">
        <v>68.421780442804433</v>
      </c>
      <c r="F35" s="128">
        <v>193</v>
      </c>
      <c r="G35" s="128">
        <v>545</v>
      </c>
      <c r="H35" s="128">
        <v>214</v>
      </c>
      <c r="I35" s="128">
        <v>132</v>
      </c>
    </row>
    <row r="36" spans="1:226" s="130" customFormat="1" ht="18" customHeight="1">
      <c r="B36" s="123">
        <v>47</v>
      </c>
      <c r="C36" s="127" t="s">
        <v>78</v>
      </c>
      <c r="D36" s="128">
        <v>5480</v>
      </c>
      <c r="E36" s="128">
        <v>65.557036496350378</v>
      </c>
      <c r="F36" s="128">
        <v>1320</v>
      </c>
      <c r="G36" s="128">
        <v>2561</v>
      </c>
      <c r="H36" s="128">
        <v>988</v>
      </c>
      <c r="I36" s="128">
        <v>611</v>
      </c>
    </row>
    <row r="37" spans="1:226" s="130" customFormat="1" ht="18" customHeight="1">
      <c r="B37" s="123">
        <v>49</v>
      </c>
      <c r="C37" s="127" t="s">
        <v>79</v>
      </c>
      <c r="D37" s="128">
        <v>2207</v>
      </c>
      <c r="E37" s="128">
        <v>66.143579519710045</v>
      </c>
      <c r="F37" s="128">
        <v>525</v>
      </c>
      <c r="G37" s="128">
        <v>985</v>
      </c>
      <c r="H37" s="128">
        <v>422</v>
      </c>
      <c r="I37" s="128">
        <v>275</v>
      </c>
    </row>
    <row r="38" spans="1:226" s="126" customFormat="1" ht="18" customHeight="1">
      <c r="A38" s="10"/>
      <c r="B38" s="123"/>
      <c r="C38" s="124" t="s">
        <v>80</v>
      </c>
      <c r="D38" s="125">
        <v>17526</v>
      </c>
      <c r="E38" s="125">
        <v>70.713290663567093</v>
      </c>
      <c r="F38" s="125">
        <v>2988</v>
      </c>
      <c r="G38" s="125">
        <v>7857</v>
      </c>
      <c r="H38" s="125">
        <v>4214</v>
      </c>
      <c r="I38" s="125">
        <v>2467</v>
      </c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</row>
    <row r="39" spans="1:226" s="129" customFormat="1" ht="18" customHeight="1">
      <c r="B39" s="123">
        <v>2</v>
      </c>
      <c r="C39" s="127" t="s">
        <v>81</v>
      </c>
      <c r="D39" s="128">
        <v>3748</v>
      </c>
      <c r="E39" s="128">
        <v>71.419202241195336</v>
      </c>
      <c r="F39" s="128">
        <v>652</v>
      </c>
      <c r="G39" s="128">
        <v>1637</v>
      </c>
      <c r="H39" s="128">
        <v>888</v>
      </c>
      <c r="I39" s="128">
        <v>571</v>
      </c>
    </row>
    <row r="40" spans="1:226" s="130" customFormat="1" ht="18" customHeight="1">
      <c r="B40" s="123">
        <v>13</v>
      </c>
      <c r="C40" s="127" t="s">
        <v>82</v>
      </c>
      <c r="D40" s="128">
        <v>4269</v>
      </c>
      <c r="E40" s="128">
        <v>72.750100726165371</v>
      </c>
      <c r="F40" s="128">
        <v>706</v>
      </c>
      <c r="G40" s="128">
        <v>1817</v>
      </c>
      <c r="H40" s="128">
        <v>1074</v>
      </c>
      <c r="I40" s="128">
        <v>672</v>
      </c>
    </row>
    <row r="41" spans="1:226" s="133" customFormat="1" ht="18" customHeight="1">
      <c r="B41" s="123">
        <v>16</v>
      </c>
      <c r="C41" s="130" t="s">
        <v>83</v>
      </c>
      <c r="D41" s="128">
        <v>2041</v>
      </c>
      <c r="E41" s="128">
        <v>71.090930916217545</v>
      </c>
      <c r="F41" s="128">
        <v>317</v>
      </c>
      <c r="G41" s="128">
        <v>970</v>
      </c>
      <c r="H41" s="128">
        <v>476</v>
      </c>
      <c r="I41" s="128">
        <v>278</v>
      </c>
    </row>
    <row r="42" spans="1:226" s="130" customFormat="1" ht="18" customHeight="1">
      <c r="B42" s="123">
        <v>19</v>
      </c>
      <c r="C42" s="130" t="s">
        <v>84</v>
      </c>
      <c r="D42" s="132">
        <v>2014</v>
      </c>
      <c r="E42" s="132">
        <v>67.332209533267118</v>
      </c>
      <c r="F42" s="132">
        <v>396</v>
      </c>
      <c r="G42" s="132">
        <v>978</v>
      </c>
      <c r="H42" s="132">
        <v>418</v>
      </c>
      <c r="I42" s="132">
        <v>222</v>
      </c>
    </row>
    <row r="43" spans="1:226" s="130" customFormat="1" ht="18" customHeight="1">
      <c r="B43" s="123">
        <v>45</v>
      </c>
      <c r="C43" s="127" t="s">
        <v>85</v>
      </c>
      <c r="D43" s="128">
        <v>5454</v>
      </c>
      <c r="E43" s="128">
        <v>70.974009900990083</v>
      </c>
      <c r="F43" s="128">
        <v>917</v>
      </c>
      <c r="G43" s="128">
        <v>2455</v>
      </c>
      <c r="H43" s="128">
        <v>1358</v>
      </c>
      <c r="I43" s="128">
        <v>724</v>
      </c>
    </row>
    <row r="44" spans="1:226" s="126" customFormat="1" ht="18" customHeight="1">
      <c r="A44" s="10"/>
      <c r="B44" s="123"/>
      <c r="C44" s="124" t="s">
        <v>86</v>
      </c>
      <c r="D44" s="125">
        <v>73182</v>
      </c>
      <c r="E44" s="125">
        <v>62.852133729980402</v>
      </c>
      <c r="F44" s="125">
        <v>17556</v>
      </c>
      <c r="G44" s="125">
        <v>37757</v>
      </c>
      <c r="H44" s="125">
        <v>12506</v>
      </c>
      <c r="I44" s="125">
        <v>5363</v>
      </c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</row>
    <row r="45" spans="1:226" s="129" customFormat="1" ht="18" customHeight="1">
      <c r="B45" s="123">
        <v>8</v>
      </c>
      <c r="C45" s="130" t="s">
        <v>87</v>
      </c>
      <c r="D45" s="132">
        <v>53220</v>
      </c>
      <c r="E45" s="132">
        <v>62.793155392709522</v>
      </c>
      <c r="F45" s="132">
        <v>12775</v>
      </c>
      <c r="G45" s="132">
        <v>27613</v>
      </c>
      <c r="H45" s="132">
        <v>8964</v>
      </c>
      <c r="I45" s="132">
        <v>3868</v>
      </c>
    </row>
    <row r="46" spans="1:226" s="130" customFormat="1" ht="18" customHeight="1">
      <c r="B46" s="123">
        <v>17</v>
      </c>
      <c r="C46" s="130" t="s">
        <v>227</v>
      </c>
      <c r="D46" s="132">
        <v>7169</v>
      </c>
      <c r="E46" s="132">
        <v>62.229172827451528</v>
      </c>
      <c r="F46" s="132">
        <v>1826</v>
      </c>
      <c r="G46" s="132">
        <v>3594</v>
      </c>
      <c r="H46" s="132">
        <v>1219</v>
      </c>
      <c r="I46" s="132">
        <v>530</v>
      </c>
    </row>
    <row r="47" spans="1:226" s="133" customFormat="1" ht="18" customHeight="1">
      <c r="B47" s="123">
        <v>25</v>
      </c>
      <c r="C47" s="130" t="s">
        <v>224</v>
      </c>
      <c r="D47" s="128">
        <v>4620</v>
      </c>
      <c r="E47" s="128">
        <v>62.320396103896115</v>
      </c>
      <c r="F47" s="128">
        <v>1155</v>
      </c>
      <c r="G47" s="128">
        <v>2338</v>
      </c>
      <c r="H47" s="128">
        <v>786</v>
      </c>
      <c r="I47" s="128">
        <v>341</v>
      </c>
      <c r="L47" s="337"/>
    </row>
    <row r="48" spans="1:226" s="130" customFormat="1" ht="18" customHeight="1">
      <c r="B48" s="123">
        <v>43</v>
      </c>
      <c r="C48" s="130" t="s">
        <v>88</v>
      </c>
      <c r="D48" s="132">
        <v>8173</v>
      </c>
      <c r="E48" s="132">
        <v>64.065810595864434</v>
      </c>
      <c r="F48" s="132">
        <v>1800</v>
      </c>
      <c r="G48" s="132">
        <v>4212</v>
      </c>
      <c r="H48" s="132">
        <v>1537</v>
      </c>
      <c r="I48" s="132">
        <v>624</v>
      </c>
    </row>
    <row r="49" spans="1:226" s="126" customFormat="1" ht="18" customHeight="1">
      <c r="A49" s="10"/>
      <c r="B49" s="123"/>
      <c r="C49" s="124" t="s">
        <v>89</v>
      </c>
      <c r="D49" s="125">
        <v>48604</v>
      </c>
      <c r="E49" s="125">
        <v>64.643244118280492</v>
      </c>
      <c r="F49" s="125">
        <v>10402</v>
      </c>
      <c r="G49" s="125">
        <v>24377</v>
      </c>
      <c r="H49" s="125">
        <v>9295</v>
      </c>
      <c r="I49" s="125">
        <v>4530</v>
      </c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</row>
    <row r="50" spans="1:226" s="129" customFormat="1" ht="18" customHeight="1">
      <c r="B50" s="123">
        <v>3</v>
      </c>
      <c r="C50" s="130" t="s">
        <v>219</v>
      </c>
      <c r="D50" s="132">
        <v>16471</v>
      </c>
      <c r="E50" s="132">
        <v>66.814175217048103</v>
      </c>
      <c r="F50" s="132">
        <v>3254</v>
      </c>
      <c r="G50" s="132">
        <v>7814</v>
      </c>
      <c r="H50" s="132">
        <v>3522</v>
      </c>
      <c r="I50" s="132">
        <v>1881</v>
      </c>
    </row>
    <row r="51" spans="1:226" s="130" customFormat="1" ht="18" customHeight="1">
      <c r="B51" s="123">
        <v>12</v>
      </c>
      <c r="C51" s="130" t="s">
        <v>226</v>
      </c>
      <c r="D51" s="132">
        <v>6371</v>
      </c>
      <c r="E51" s="132">
        <v>62.964722963428017</v>
      </c>
      <c r="F51" s="132">
        <v>1362</v>
      </c>
      <c r="G51" s="132">
        <v>3453</v>
      </c>
      <c r="H51" s="132">
        <v>1082</v>
      </c>
      <c r="I51" s="132">
        <v>474</v>
      </c>
    </row>
    <row r="52" spans="1:226" s="130" customFormat="1" ht="18" customHeight="1">
      <c r="B52" s="123">
        <v>46</v>
      </c>
      <c r="C52" s="130" t="s">
        <v>90</v>
      </c>
      <c r="D52" s="132">
        <v>25762</v>
      </c>
      <c r="E52" s="132">
        <v>64.150834174365357</v>
      </c>
      <c r="F52" s="132">
        <v>5786</v>
      </c>
      <c r="G52" s="132">
        <v>13110</v>
      </c>
      <c r="H52" s="132">
        <v>4691</v>
      </c>
      <c r="I52" s="132">
        <v>2175</v>
      </c>
    </row>
    <row r="53" spans="1:226" s="126" customFormat="1" ht="18" customHeight="1">
      <c r="A53" s="10"/>
      <c r="B53" s="123"/>
      <c r="C53" s="124" t="s">
        <v>91</v>
      </c>
      <c r="D53" s="125">
        <v>11564</v>
      </c>
      <c r="E53" s="125">
        <v>71.076582621303032</v>
      </c>
      <c r="F53" s="125">
        <v>2037</v>
      </c>
      <c r="G53" s="125">
        <v>5136</v>
      </c>
      <c r="H53" s="125">
        <v>2660</v>
      </c>
      <c r="I53" s="125">
        <v>1731</v>
      </c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</row>
    <row r="54" spans="1:226" s="129" customFormat="1" ht="18" customHeight="1">
      <c r="B54" s="123">
        <v>6</v>
      </c>
      <c r="C54" s="130" t="s">
        <v>92</v>
      </c>
      <c r="D54" s="132">
        <v>6837</v>
      </c>
      <c r="E54" s="132">
        <v>71.847349714787171</v>
      </c>
      <c r="F54" s="132">
        <v>1201</v>
      </c>
      <c r="G54" s="132">
        <v>2948</v>
      </c>
      <c r="H54" s="132">
        <v>1645</v>
      </c>
      <c r="I54" s="132">
        <v>1043</v>
      </c>
    </row>
    <row r="55" spans="1:226" s="130" customFormat="1" ht="18" customHeight="1">
      <c r="B55" s="123">
        <v>10</v>
      </c>
      <c r="C55" s="127" t="s">
        <v>93</v>
      </c>
      <c r="D55" s="128">
        <v>4727</v>
      </c>
      <c r="E55" s="128">
        <v>70.305815527818893</v>
      </c>
      <c r="F55" s="128">
        <v>836</v>
      </c>
      <c r="G55" s="128">
        <v>2188</v>
      </c>
      <c r="H55" s="128">
        <v>1015</v>
      </c>
      <c r="I55" s="128">
        <v>688</v>
      </c>
    </row>
    <row r="56" spans="1:226" s="126" customFormat="1" ht="18" customHeight="1">
      <c r="A56" s="10"/>
      <c r="B56" s="123"/>
      <c r="C56" s="124" t="s">
        <v>94</v>
      </c>
      <c r="D56" s="125">
        <v>35130</v>
      </c>
      <c r="E56" s="125">
        <v>59.145352657038181</v>
      </c>
      <c r="F56" s="125">
        <v>10788</v>
      </c>
      <c r="G56" s="125">
        <v>15657</v>
      </c>
      <c r="H56" s="125">
        <v>5814</v>
      </c>
      <c r="I56" s="125">
        <v>2871</v>
      </c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</row>
    <row r="57" spans="1:226" s="129" customFormat="1" ht="18" customHeight="1">
      <c r="B57" s="123">
        <v>15</v>
      </c>
      <c r="C57" s="130" t="s">
        <v>218</v>
      </c>
      <c r="D57" s="132">
        <v>13217</v>
      </c>
      <c r="E57" s="132">
        <v>58.826311568434598</v>
      </c>
      <c r="F57" s="132">
        <v>4244</v>
      </c>
      <c r="G57" s="132">
        <v>5894</v>
      </c>
      <c r="H57" s="132">
        <v>2092</v>
      </c>
      <c r="I57" s="132">
        <v>987</v>
      </c>
    </row>
    <row r="58" spans="1:226" s="130" customFormat="1" ht="18" customHeight="1">
      <c r="B58" s="123">
        <v>27</v>
      </c>
      <c r="C58" s="130" t="s">
        <v>95</v>
      </c>
      <c r="D58" s="132">
        <v>5034</v>
      </c>
      <c r="E58" s="132">
        <v>57.774231227651939</v>
      </c>
      <c r="F58" s="132">
        <v>1832</v>
      </c>
      <c r="G58" s="132">
        <v>2131</v>
      </c>
      <c r="H58" s="132">
        <v>708</v>
      </c>
      <c r="I58" s="132">
        <v>363</v>
      </c>
    </row>
    <row r="59" spans="1:226" s="130" customFormat="1" ht="18" customHeight="1">
      <c r="B59" s="123">
        <v>32</v>
      </c>
      <c r="C59" s="130" t="s">
        <v>225</v>
      </c>
      <c r="D59" s="132">
        <v>4709</v>
      </c>
      <c r="E59" s="132">
        <v>56.483249097472921</v>
      </c>
      <c r="F59" s="132">
        <v>1606</v>
      </c>
      <c r="G59" s="132">
        <v>2126</v>
      </c>
      <c r="H59" s="132">
        <v>658</v>
      </c>
      <c r="I59" s="132">
        <v>319</v>
      </c>
    </row>
    <row r="60" spans="1:226" s="130" customFormat="1" ht="18" customHeight="1">
      <c r="B60" s="123">
        <v>36</v>
      </c>
      <c r="C60" s="135" t="s">
        <v>96</v>
      </c>
      <c r="D60" s="132">
        <v>12170</v>
      </c>
      <c r="E60" s="132">
        <v>63.49761873459326</v>
      </c>
      <c r="F60" s="132">
        <v>3106</v>
      </c>
      <c r="G60" s="132">
        <v>5506</v>
      </c>
      <c r="H60" s="132">
        <v>2356</v>
      </c>
      <c r="I60" s="132">
        <v>1202</v>
      </c>
    </row>
    <row r="61" spans="1:226" s="126" customFormat="1" ht="18" customHeight="1">
      <c r="A61" s="10"/>
      <c r="B61" s="123">
        <v>28</v>
      </c>
      <c r="C61" s="124" t="s">
        <v>97</v>
      </c>
      <c r="D61" s="125">
        <v>54053</v>
      </c>
      <c r="E61" s="125">
        <v>65.085725121639911</v>
      </c>
      <c r="F61" s="125">
        <v>12014</v>
      </c>
      <c r="G61" s="125">
        <v>26797</v>
      </c>
      <c r="H61" s="125">
        <v>10253</v>
      </c>
      <c r="I61" s="125">
        <v>4989</v>
      </c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</row>
    <row r="62" spans="1:226" s="126" customFormat="1" ht="18" customHeight="1">
      <c r="A62" s="10"/>
      <c r="B62" s="123">
        <v>30</v>
      </c>
      <c r="C62" s="124" t="s">
        <v>98</v>
      </c>
      <c r="D62" s="125">
        <v>12585</v>
      </c>
      <c r="E62" s="125">
        <v>73.2929598728645</v>
      </c>
      <c r="F62" s="125">
        <v>2018</v>
      </c>
      <c r="G62" s="125">
        <v>5273</v>
      </c>
      <c r="H62" s="125">
        <v>3223</v>
      </c>
      <c r="I62" s="125">
        <v>2071</v>
      </c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</row>
    <row r="63" spans="1:226" s="126" customFormat="1" ht="18" customHeight="1">
      <c r="A63" s="10"/>
      <c r="B63" s="123">
        <v>31</v>
      </c>
      <c r="C63" s="124" t="s">
        <v>99</v>
      </c>
      <c r="D63" s="125">
        <v>6553</v>
      </c>
      <c r="E63" s="125">
        <v>65.473088661681643</v>
      </c>
      <c r="F63" s="125">
        <v>1504</v>
      </c>
      <c r="G63" s="125">
        <v>3150</v>
      </c>
      <c r="H63" s="125">
        <v>1178</v>
      </c>
      <c r="I63" s="125">
        <v>721</v>
      </c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</row>
    <row r="64" spans="1:226" s="126" customFormat="1" ht="18" customHeight="1">
      <c r="A64" s="10"/>
      <c r="B64" s="123"/>
      <c r="C64" s="124" t="s">
        <v>100</v>
      </c>
      <c r="D64" s="125">
        <v>26535</v>
      </c>
      <c r="E64" s="125">
        <v>62.109077103165703</v>
      </c>
      <c r="F64" s="125">
        <v>7190</v>
      </c>
      <c r="G64" s="125">
        <v>13137</v>
      </c>
      <c r="H64" s="125">
        <v>4138</v>
      </c>
      <c r="I64" s="125">
        <v>2070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</row>
    <row r="65" spans="1:226" s="129" customFormat="1" ht="18" customHeight="1">
      <c r="B65" s="123">
        <v>1</v>
      </c>
      <c r="C65" s="130" t="s">
        <v>220</v>
      </c>
      <c r="D65" s="128">
        <v>3706</v>
      </c>
      <c r="E65" s="128">
        <v>62.147582298974648</v>
      </c>
      <c r="F65" s="128">
        <v>985</v>
      </c>
      <c r="G65" s="128">
        <v>1856</v>
      </c>
      <c r="H65" s="128">
        <v>569</v>
      </c>
      <c r="I65" s="128">
        <v>296</v>
      </c>
    </row>
    <row r="66" spans="1:226" s="130" customFormat="1" ht="18" customHeight="1">
      <c r="B66" s="123">
        <v>20</v>
      </c>
      <c r="C66" s="130" t="s">
        <v>222</v>
      </c>
      <c r="D66" s="128">
        <v>8456</v>
      </c>
      <c r="E66" s="128">
        <v>63.420805345316928</v>
      </c>
      <c r="F66" s="128">
        <v>1985</v>
      </c>
      <c r="G66" s="128">
        <v>4363</v>
      </c>
      <c r="H66" s="128">
        <v>1390</v>
      </c>
      <c r="I66" s="128">
        <v>718</v>
      </c>
    </row>
    <row r="67" spans="1:226" s="130" customFormat="1" ht="18" customHeight="1">
      <c r="B67" s="123">
        <v>48</v>
      </c>
      <c r="C67" s="130" t="s">
        <v>221</v>
      </c>
      <c r="D67" s="128">
        <v>14373</v>
      </c>
      <c r="E67" s="128">
        <v>60.758843665205546</v>
      </c>
      <c r="F67" s="128">
        <v>4220</v>
      </c>
      <c r="G67" s="128">
        <v>6918</v>
      </c>
      <c r="H67" s="128">
        <v>2179</v>
      </c>
      <c r="I67" s="128">
        <v>1056</v>
      </c>
    </row>
    <row r="68" spans="1:226" s="126" customFormat="1" ht="18" customHeight="1">
      <c r="A68" s="10"/>
      <c r="B68" s="123">
        <v>26</v>
      </c>
      <c r="C68" s="124" t="s">
        <v>101</v>
      </c>
      <c r="D68" s="125">
        <v>3494</v>
      </c>
      <c r="E68" s="125">
        <v>62.76888380080139</v>
      </c>
      <c r="F68" s="125">
        <v>868</v>
      </c>
      <c r="G68" s="125">
        <v>1742</v>
      </c>
      <c r="H68" s="125">
        <v>609</v>
      </c>
      <c r="I68" s="125">
        <v>275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</row>
    <row r="69" spans="1:226" s="126" customFormat="1" ht="18" customHeight="1">
      <c r="A69" s="10"/>
      <c r="B69" s="123">
        <v>51</v>
      </c>
      <c r="C69" s="130" t="s">
        <v>102</v>
      </c>
      <c r="D69" s="128">
        <v>526</v>
      </c>
      <c r="E69" s="128">
        <v>73.236501901140684</v>
      </c>
      <c r="F69" s="128">
        <v>97</v>
      </c>
      <c r="G69" s="128">
        <v>210</v>
      </c>
      <c r="H69" s="128">
        <v>125</v>
      </c>
      <c r="I69" s="128">
        <v>94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</row>
    <row r="70" spans="1:226" s="126" customFormat="1" ht="18" customHeight="1">
      <c r="A70" s="10"/>
      <c r="B70" s="123">
        <v>52</v>
      </c>
      <c r="C70" s="130" t="s">
        <v>103</v>
      </c>
      <c r="D70" s="128">
        <v>329</v>
      </c>
      <c r="E70" s="128">
        <v>75.054924012158068</v>
      </c>
      <c r="F70" s="128">
        <v>60</v>
      </c>
      <c r="G70" s="128">
        <v>119</v>
      </c>
      <c r="H70" s="128">
        <v>85</v>
      </c>
      <c r="I70" s="128">
        <v>65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</row>
    <row r="71" spans="1:226" s="10" customFormat="1" ht="18" customHeight="1">
      <c r="B71" s="123"/>
      <c r="C71" s="326" t="s">
        <v>45</v>
      </c>
      <c r="D71" s="324">
        <v>452764</v>
      </c>
      <c r="E71" s="325">
        <v>65.990814353614667</v>
      </c>
      <c r="F71" s="324">
        <v>101536</v>
      </c>
      <c r="G71" s="324">
        <v>213758</v>
      </c>
      <c r="H71" s="324">
        <v>88697</v>
      </c>
      <c r="I71" s="324">
        <v>48773</v>
      </c>
      <c r="M71" s="247"/>
      <c r="N71" s="247"/>
      <c r="O71" s="247"/>
    </row>
    <row r="72" spans="1:226" ht="18" customHeight="1">
      <c r="B72" s="136"/>
      <c r="D72" s="106"/>
      <c r="E72" s="137"/>
      <c r="F72" s="137"/>
      <c r="G72" s="138"/>
      <c r="H72" s="137"/>
      <c r="I72" s="137"/>
    </row>
    <row r="73" spans="1:226" ht="18" customHeight="1">
      <c r="B73" s="264"/>
      <c r="C73" s="256"/>
      <c r="D73" s="265"/>
      <c r="E73" s="266"/>
      <c r="F73" s="256"/>
      <c r="G73" s="267"/>
      <c r="H73" s="137"/>
      <c r="I73" s="137"/>
    </row>
    <row r="74" spans="1:226" ht="18" customHeight="1">
      <c r="B74" s="264"/>
      <c r="C74" s="460" t="s">
        <v>185</v>
      </c>
      <c r="D74" s="357" t="s">
        <v>4</v>
      </c>
      <c r="E74" s="357" t="s">
        <v>3</v>
      </c>
      <c r="F74" s="357" t="s">
        <v>186</v>
      </c>
      <c r="G74" s="256"/>
      <c r="I74" s="137"/>
    </row>
    <row r="75" spans="1:226" ht="18" customHeight="1">
      <c r="B75" s="257"/>
      <c r="C75" s="460"/>
      <c r="D75" s="328">
        <v>416067</v>
      </c>
      <c r="E75" s="328">
        <v>36697</v>
      </c>
      <c r="F75" s="328">
        <f>SUM(D75:E75)</f>
        <v>452764</v>
      </c>
      <c r="G75" s="256"/>
    </row>
    <row r="76" spans="1:226" ht="18" customHeight="1">
      <c r="B76" s="257"/>
      <c r="C76" s="364"/>
      <c r="D76" s="365"/>
      <c r="E76" s="364"/>
      <c r="F76" s="364"/>
      <c r="G76" s="256"/>
    </row>
    <row r="77" spans="1:226" ht="18" customHeight="1">
      <c r="B77" s="363"/>
      <c r="D77" s="247"/>
      <c r="E77" s="366"/>
      <c r="F77" s="489">
        <f>F71/$D$71</f>
        <v>0.22425811239409493</v>
      </c>
      <c r="G77" s="489">
        <f t="shared" ref="G77:I77" si="0">G71/$D$71</f>
        <v>0.47211792456997465</v>
      </c>
      <c r="H77" s="489">
        <f t="shared" si="0"/>
        <v>0.19590117588854236</v>
      </c>
      <c r="I77" s="489">
        <f t="shared" si="0"/>
        <v>0.10772278714738805</v>
      </c>
    </row>
    <row r="78" spans="1:226">
      <c r="C78" s="482"/>
      <c r="D78" s="482"/>
      <c r="E78" s="482"/>
      <c r="F78" s="248"/>
      <c r="G78" s="248"/>
      <c r="H78" s="248"/>
    </row>
    <row r="79" spans="1:226">
      <c r="C79" s="481"/>
      <c r="D79" s="481"/>
      <c r="E79" s="481"/>
      <c r="F79" s="247"/>
      <c r="G79" s="247"/>
      <c r="H79" s="247"/>
    </row>
    <row r="80" spans="1:226">
      <c r="D80" s="114"/>
    </row>
    <row r="81" spans="4:4">
      <c r="D81" s="114"/>
    </row>
    <row r="82" spans="4:4">
      <c r="D82" s="114"/>
    </row>
    <row r="83" spans="4:4">
      <c r="D83" s="114"/>
    </row>
  </sheetData>
  <mergeCells count="5">
    <mergeCell ref="B2:I2"/>
    <mergeCell ref="C74:C75"/>
    <mergeCell ref="C79:E79"/>
    <mergeCell ref="C78:E78"/>
    <mergeCell ref="B5:I6"/>
  </mergeCells>
  <hyperlinks>
    <hyperlink ref="K2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9479-4017-48EB-A509-B1244452BFEE}">
  <sheetPr codeName="Hoja15">
    <pageSetUpPr fitToPage="1"/>
  </sheetPr>
  <dimension ref="A1:AB97"/>
  <sheetViews>
    <sheetView showGridLines="0" showRowColHeaders="0" showZeros="0" showOutlineSymbols="0" zoomScaleNormal="100" workbookViewId="0">
      <selection activeCell="U42" sqref="U42"/>
    </sheetView>
  </sheetViews>
  <sheetFormatPr baseColWidth="10" defaultColWidth="11.5703125" defaultRowHeight="15.75"/>
  <cols>
    <col min="1" max="1" width="2.85546875" style="29" customWidth="1"/>
    <col min="2" max="2" width="10.42578125" style="29" customWidth="1"/>
    <col min="3" max="3" width="22.5703125" style="29" customWidth="1"/>
    <col min="4" max="4" width="12.7109375" style="29" customWidth="1"/>
    <col min="5" max="5" width="11.5703125" style="29" customWidth="1"/>
    <col min="6" max="6" width="1.140625" style="29" customWidth="1"/>
    <col min="7" max="7" width="11.5703125" style="29" customWidth="1"/>
    <col min="8" max="8" width="1.140625" style="29" customWidth="1"/>
    <col min="9" max="9" width="11.5703125" style="29" customWidth="1"/>
    <col min="10" max="10" width="3.28515625" style="29" customWidth="1"/>
    <col min="11" max="11" width="8.85546875" style="29" customWidth="1"/>
    <col min="12" max="16" width="11.28515625" style="29" customWidth="1"/>
    <col min="17" max="19" width="11.5703125" style="29"/>
    <col min="20" max="20" width="11.5703125" style="400"/>
    <col min="21" max="16384" width="11.5703125" style="29"/>
  </cols>
  <sheetData>
    <row r="1" spans="2:28" ht="51.75" customHeight="1">
      <c r="B1" s="426" t="s">
        <v>217</v>
      </c>
      <c r="C1" s="426"/>
      <c r="D1" s="426"/>
      <c r="E1" s="426"/>
      <c r="F1" s="426"/>
      <c r="G1" s="426"/>
      <c r="H1" s="426"/>
      <c r="I1" s="426"/>
      <c r="J1" s="426"/>
      <c r="K1" s="426"/>
      <c r="L1" s="426"/>
      <c r="P1" s="378" t="s">
        <v>171</v>
      </c>
    </row>
    <row r="2" spans="2:28" ht="46.5" customHeight="1">
      <c r="B2" s="30"/>
      <c r="C2" s="30"/>
      <c r="D2" s="30"/>
      <c r="E2" s="30"/>
      <c r="F2" s="30"/>
      <c r="G2" s="30"/>
      <c r="H2" s="30"/>
      <c r="I2" s="30"/>
      <c r="S2" s="410"/>
      <c r="T2" s="410"/>
      <c r="U2" s="410"/>
      <c r="V2" s="410"/>
      <c r="W2" s="410"/>
      <c r="X2" s="410"/>
      <c r="Y2" s="410"/>
    </row>
    <row r="3" spans="2:28" ht="27.95" customHeight="1">
      <c r="B3" s="393" t="s">
        <v>195</v>
      </c>
      <c r="C3" s="393"/>
      <c r="D3" s="394"/>
      <c r="E3" s="395" t="s">
        <v>196</v>
      </c>
      <c r="F3" s="416"/>
      <c r="G3" s="395" t="s">
        <v>188</v>
      </c>
      <c r="H3" s="416"/>
      <c r="I3" s="395" t="s">
        <v>189</v>
      </c>
      <c r="K3" s="420"/>
      <c r="S3" s="410"/>
      <c r="T3" s="410"/>
      <c r="U3" s="410"/>
      <c r="V3" s="410"/>
      <c r="W3" s="410"/>
      <c r="X3" s="410"/>
      <c r="Y3" s="410"/>
    </row>
    <row r="4" spans="2:28" ht="18.95" customHeight="1">
      <c r="B4" s="361" t="s">
        <v>190</v>
      </c>
      <c r="C4" s="31"/>
      <c r="D4" s="33"/>
      <c r="E4" s="376">
        <v>9076616</v>
      </c>
      <c r="F4" s="419"/>
      <c r="G4" s="376">
        <v>4474070</v>
      </c>
      <c r="H4" s="419"/>
      <c r="I4" s="376">
        <v>4602505</v>
      </c>
      <c r="J4" s="34"/>
      <c r="K4" s="421"/>
      <c r="L4" s="407">
        <f>H4/E4</f>
        <v>0</v>
      </c>
      <c r="M4" s="401"/>
      <c r="N4" s="401"/>
      <c r="O4" s="401"/>
      <c r="P4" s="408"/>
      <c r="Q4" s="401"/>
      <c r="R4" s="401"/>
      <c r="S4" s="411"/>
      <c r="T4" s="411"/>
      <c r="U4" s="412"/>
      <c r="V4" s="412"/>
      <c r="W4" s="412"/>
      <c r="X4" s="411"/>
      <c r="Y4" s="411"/>
      <c r="Z4" s="227"/>
      <c r="AA4" s="227"/>
      <c r="AB4" s="228"/>
    </row>
    <row r="5" spans="2:28" ht="18.95" customHeight="1">
      <c r="B5" s="29" t="s">
        <v>156</v>
      </c>
      <c r="C5" s="31"/>
      <c r="D5" s="33"/>
      <c r="E5" s="33">
        <v>10019006</v>
      </c>
      <c r="F5" s="417"/>
      <c r="G5" s="33">
        <v>5256089</v>
      </c>
      <c r="H5" s="417"/>
      <c r="I5" s="33">
        <v>4762874</v>
      </c>
      <c r="J5" s="34"/>
      <c r="K5" s="422"/>
      <c r="L5" s="227"/>
      <c r="M5" s="227"/>
      <c r="N5" s="227"/>
      <c r="O5" s="227"/>
      <c r="P5" s="228"/>
      <c r="Q5" s="227"/>
      <c r="R5" s="227"/>
      <c r="S5" s="411"/>
      <c r="T5" s="411"/>
      <c r="U5" s="412"/>
      <c r="V5" s="413"/>
      <c r="W5" s="411"/>
      <c r="X5" s="411"/>
      <c r="Y5" s="411"/>
      <c r="Z5" s="227"/>
      <c r="AA5" s="227"/>
      <c r="AB5" s="228"/>
    </row>
    <row r="6" spans="2:28" ht="18.95" customHeight="1">
      <c r="B6" s="29" t="s">
        <v>191</v>
      </c>
      <c r="C6" s="31"/>
      <c r="D6" s="33"/>
      <c r="E6" s="377">
        <v>1.1000000000000001</v>
      </c>
      <c r="F6" s="417"/>
      <c r="G6" s="377">
        <v>1.17</v>
      </c>
      <c r="H6" s="418"/>
      <c r="I6" s="377">
        <v>1.03</v>
      </c>
      <c r="J6" s="34"/>
      <c r="K6" s="422"/>
      <c r="L6" s="227"/>
      <c r="M6" s="227"/>
      <c r="N6" s="227"/>
      <c r="O6" s="227"/>
      <c r="P6" s="228"/>
      <c r="Q6" s="227"/>
      <c r="R6" s="227"/>
      <c r="S6" s="411"/>
      <c r="T6" s="411"/>
      <c r="U6" s="411"/>
      <c r="V6" s="413"/>
      <c r="W6" s="411"/>
      <c r="X6" s="411"/>
      <c r="Y6" s="411"/>
      <c r="Z6" s="227"/>
      <c r="AA6" s="227"/>
      <c r="AB6" s="228"/>
    </row>
    <row r="7" spans="2:28" ht="7.5" customHeight="1">
      <c r="B7" s="435"/>
      <c r="C7" s="435"/>
      <c r="F7" s="32"/>
      <c r="H7" s="32"/>
      <c r="K7" s="420"/>
      <c r="S7" s="410"/>
      <c r="T7" s="410"/>
      <c r="U7" s="410"/>
      <c r="V7" s="410"/>
      <c r="W7" s="410"/>
      <c r="X7" s="410"/>
      <c r="Y7" s="410"/>
    </row>
    <row r="8" spans="2:28" ht="7.5" customHeight="1">
      <c r="B8" s="32"/>
      <c r="C8" s="32"/>
      <c r="F8" s="32"/>
      <c r="H8" s="32"/>
      <c r="K8" s="420"/>
      <c r="S8" s="410"/>
      <c r="T8" s="410"/>
      <c r="U8" s="410"/>
      <c r="V8" s="410"/>
      <c r="W8" s="410"/>
      <c r="X8" s="410"/>
      <c r="Y8" s="410"/>
    </row>
    <row r="9" spans="2:28" ht="7.5" customHeight="1">
      <c r="B9" s="32"/>
      <c r="C9" s="32"/>
      <c r="F9" s="32"/>
      <c r="H9" s="32"/>
      <c r="S9" s="410"/>
      <c r="T9" s="410"/>
      <c r="U9" s="410"/>
      <c r="V9" s="410"/>
      <c r="W9" s="410"/>
      <c r="X9" s="410"/>
      <c r="Y9" s="410"/>
    </row>
    <row r="10" spans="2:28" ht="7.5" customHeight="1">
      <c r="B10" s="32"/>
      <c r="C10" s="32"/>
      <c r="F10" s="32"/>
      <c r="H10" s="32"/>
      <c r="S10" s="410"/>
      <c r="T10" s="410"/>
      <c r="U10" s="410"/>
      <c r="V10" s="410"/>
      <c r="W10" s="410"/>
      <c r="X10" s="410"/>
      <c r="Y10" s="410"/>
    </row>
    <row r="11" spans="2:28" ht="7.5" customHeight="1">
      <c r="B11" s="32"/>
      <c r="C11" s="32"/>
      <c r="F11" s="32"/>
      <c r="H11" s="32"/>
      <c r="S11" s="410"/>
      <c r="T11" s="410"/>
      <c r="U11" s="410"/>
      <c r="V11" s="410"/>
      <c r="W11" s="410"/>
      <c r="X11" s="410"/>
      <c r="Y11" s="410"/>
    </row>
    <row r="12" spans="2:28" ht="7.5" customHeight="1">
      <c r="B12" s="32"/>
      <c r="C12" s="32"/>
      <c r="F12" s="32"/>
      <c r="H12" s="32"/>
      <c r="S12" s="410"/>
      <c r="T12" s="410"/>
      <c r="U12" s="410"/>
      <c r="V12" s="410"/>
      <c r="W12" s="410"/>
      <c r="X12" s="410"/>
      <c r="Y12" s="410"/>
    </row>
    <row r="13" spans="2:28" ht="7.5" customHeight="1">
      <c r="B13" s="32"/>
      <c r="C13" s="32"/>
      <c r="F13" s="32"/>
      <c r="H13" s="32"/>
      <c r="S13" s="410"/>
      <c r="T13" s="410"/>
      <c r="U13" s="410"/>
      <c r="V13" s="410"/>
      <c r="W13" s="410"/>
      <c r="X13" s="410"/>
      <c r="Y13" s="410"/>
    </row>
    <row r="14" spans="2:28" ht="7.5" customHeight="1">
      <c r="B14" s="32"/>
      <c r="C14" s="32"/>
      <c r="F14" s="32"/>
      <c r="H14" s="32"/>
      <c r="S14" s="410"/>
      <c r="T14" s="410"/>
      <c r="U14" s="410"/>
      <c r="V14" s="410"/>
      <c r="W14" s="410"/>
      <c r="X14" s="410"/>
      <c r="Y14" s="410"/>
    </row>
    <row r="15" spans="2:28" ht="7.5" customHeight="1">
      <c r="B15" s="32"/>
      <c r="C15" s="32"/>
      <c r="F15" s="32"/>
      <c r="H15" s="32"/>
      <c r="S15" s="410"/>
      <c r="T15" s="410"/>
      <c r="U15" s="410"/>
      <c r="V15" s="410"/>
      <c r="W15" s="410"/>
      <c r="X15" s="410"/>
      <c r="Y15" s="410"/>
    </row>
    <row r="16" spans="2:28" ht="7.5" customHeight="1">
      <c r="B16" s="32"/>
      <c r="C16" s="32"/>
      <c r="F16" s="32"/>
      <c r="H16" s="32"/>
      <c r="S16" s="410"/>
      <c r="T16" s="410"/>
      <c r="U16" s="410"/>
      <c r="V16" s="410"/>
      <c r="W16" s="410"/>
      <c r="X16" s="410"/>
      <c r="Y16" s="410"/>
    </row>
    <row r="17" spans="1:28" s="379" customFormat="1" ht="18.75" customHeight="1">
      <c r="B17" s="397" t="s">
        <v>197</v>
      </c>
      <c r="C17" s="393"/>
      <c r="D17" s="394"/>
      <c r="E17" s="395" t="s">
        <v>196</v>
      </c>
      <c r="F17" s="396"/>
      <c r="G17" s="395" t="s">
        <v>188</v>
      </c>
      <c r="H17" s="396"/>
      <c r="I17" s="395" t="s">
        <v>189</v>
      </c>
      <c r="L17" s="385"/>
      <c r="M17" s="385"/>
      <c r="N17" s="385"/>
      <c r="O17" s="385"/>
      <c r="P17" s="386"/>
      <c r="Q17" s="385"/>
      <c r="R17" s="385"/>
      <c r="S17" s="414"/>
      <c r="T17" s="414"/>
      <c r="U17" s="414"/>
      <c r="V17" s="415"/>
      <c r="W17" s="414"/>
      <c r="X17" s="414"/>
      <c r="Y17" s="414"/>
      <c r="Z17" s="385"/>
      <c r="AA17" s="385"/>
      <c r="AB17" s="386"/>
    </row>
    <row r="18" spans="1:28" ht="6.75" customHeight="1">
      <c r="B18" s="26"/>
      <c r="C18" s="27"/>
      <c r="D18" s="372"/>
      <c r="E18" s="372"/>
      <c r="F18" s="372"/>
      <c r="G18" s="372"/>
      <c r="H18" s="372"/>
      <c r="I18" s="372"/>
      <c r="S18" s="410"/>
      <c r="T18" s="410"/>
      <c r="U18" s="410"/>
      <c r="V18" s="410"/>
      <c r="W18" s="410"/>
      <c r="X18" s="410"/>
      <c r="Y18" s="410"/>
    </row>
    <row r="19" spans="1:28" ht="20.100000000000001" customHeight="1">
      <c r="B19" s="29" t="s">
        <v>49</v>
      </c>
      <c r="C19" s="31"/>
      <c r="D19" s="33"/>
      <c r="E19" s="33">
        <v>6217846</v>
      </c>
      <c r="F19" s="32"/>
      <c r="G19" s="33">
        <v>2453511</v>
      </c>
      <c r="H19" s="32"/>
      <c r="I19" s="33">
        <v>3764307</v>
      </c>
      <c r="K19" s="37"/>
      <c r="S19" s="410"/>
      <c r="T19" s="410"/>
      <c r="U19" s="410"/>
      <c r="V19" s="410"/>
      <c r="W19" s="410"/>
      <c r="X19" s="410"/>
      <c r="Y19" s="410"/>
    </row>
    <row r="20" spans="1:28" ht="20.100000000000001" customHeight="1">
      <c r="B20" s="29" t="s">
        <v>50</v>
      </c>
      <c r="C20" s="31"/>
      <c r="D20" s="33"/>
      <c r="E20" s="33">
        <v>1551075</v>
      </c>
      <c r="F20" s="32"/>
      <c r="G20" s="33">
        <v>1487760</v>
      </c>
      <c r="H20" s="32"/>
      <c r="I20" s="33">
        <v>63305</v>
      </c>
      <c r="K20" s="37"/>
      <c r="S20" s="410"/>
      <c r="T20" s="410"/>
      <c r="U20" s="410"/>
      <c r="V20" s="410"/>
      <c r="W20" s="410"/>
      <c r="X20" s="410"/>
      <c r="Y20" s="410"/>
    </row>
    <row r="21" spans="1:28" ht="20.100000000000001" customHeight="1">
      <c r="B21" s="29" t="s">
        <v>48</v>
      </c>
      <c r="E21" s="33">
        <v>940227</v>
      </c>
      <c r="F21" s="33"/>
      <c r="G21" s="33">
        <v>350240</v>
      </c>
      <c r="I21" s="33">
        <v>589987</v>
      </c>
      <c r="K21" s="37"/>
    </row>
    <row r="22" spans="1:28" ht="20.100000000000001" customHeight="1">
      <c r="B22" s="29" t="s">
        <v>105</v>
      </c>
      <c r="C22" s="31"/>
      <c r="D22" s="33"/>
      <c r="E22" s="33">
        <v>323389</v>
      </c>
      <c r="F22" s="32"/>
      <c r="G22" s="33">
        <v>153539</v>
      </c>
      <c r="H22" s="32"/>
      <c r="I22" s="33">
        <v>169847</v>
      </c>
      <c r="K22" s="37"/>
    </row>
    <row r="23" spans="1:28" ht="20.100000000000001" customHeight="1">
      <c r="B23" s="29" t="s">
        <v>106</v>
      </c>
      <c r="C23" s="31"/>
      <c r="D23" s="33"/>
      <c r="E23" s="33">
        <v>44079</v>
      </c>
      <c r="F23" s="32"/>
      <c r="G23" s="33">
        <v>29020</v>
      </c>
      <c r="H23" s="32"/>
      <c r="I23" s="33">
        <v>15059</v>
      </c>
      <c r="K23" s="37"/>
    </row>
    <row r="24" spans="1:28" ht="5.25" customHeight="1">
      <c r="C24" s="31"/>
      <c r="D24" s="33"/>
      <c r="E24" s="33"/>
      <c r="F24" s="32"/>
      <c r="G24" s="33"/>
      <c r="H24" s="32"/>
      <c r="I24" s="33"/>
      <c r="K24" s="37"/>
    </row>
    <row r="25" spans="1:28" s="379" customFormat="1" ht="24" hidden="1" customHeight="1">
      <c r="B25" s="380" t="s">
        <v>45</v>
      </c>
      <c r="C25" s="381"/>
      <c r="D25" s="381"/>
      <c r="E25" s="381">
        <f>SUM(E19:E24)</f>
        <v>9076616</v>
      </c>
      <c r="F25" s="384"/>
      <c r="G25" s="381">
        <f>SUM(G19:G24)</f>
        <v>4474070</v>
      </c>
      <c r="H25" s="381">
        <f>SUM(H19:H24)</f>
        <v>0</v>
      </c>
      <c r="I25" s="381">
        <f>SUM(I19:I24)</f>
        <v>4602505</v>
      </c>
      <c r="K25" s="382"/>
      <c r="T25" s="403"/>
    </row>
    <row r="26" spans="1:28" ht="9.9499999999999993" customHeight="1">
      <c r="B26" s="435"/>
      <c r="C26" s="435"/>
      <c r="F26" s="32"/>
      <c r="H26" s="32"/>
    </row>
    <row r="27" spans="1:28" ht="50.1" customHeight="1">
      <c r="B27" s="435"/>
      <c r="C27" s="435"/>
      <c r="D27" s="29" t="s">
        <v>126</v>
      </c>
      <c r="E27" s="33"/>
      <c r="F27" s="33"/>
      <c r="G27" s="33"/>
      <c r="H27" s="33"/>
      <c r="I27" s="33"/>
    </row>
    <row r="28" spans="1:28" s="379" customFormat="1" ht="18.75" customHeight="1">
      <c r="C28" s="384"/>
      <c r="D28" s="384"/>
      <c r="E28" s="384"/>
      <c r="F28" s="383"/>
      <c r="G28" s="384"/>
      <c r="H28" s="383"/>
      <c r="I28" s="384"/>
      <c r="L28" s="385"/>
      <c r="M28" s="385"/>
      <c r="N28" s="385"/>
      <c r="O28" s="385"/>
      <c r="P28" s="386"/>
      <c r="Q28" s="385"/>
      <c r="R28" s="385"/>
      <c r="S28" s="385"/>
      <c r="T28" s="402"/>
      <c r="U28" s="385"/>
      <c r="V28" s="386"/>
      <c r="W28" s="385"/>
      <c r="X28" s="385"/>
      <c r="Y28" s="385"/>
      <c r="Z28" s="385"/>
      <c r="AA28" s="385"/>
      <c r="AB28" s="386"/>
    </row>
    <row r="29" spans="1:28">
      <c r="D29" s="34"/>
    </row>
    <row r="30" spans="1:28" s="147" customFormat="1" ht="19.7" customHeight="1">
      <c r="A30" s="252"/>
      <c r="B30" s="397" t="s">
        <v>192</v>
      </c>
      <c r="C30" s="393"/>
      <c r="D30" s="398"/>
      <c r="E30" s="395" t="s">
        <v>196</v>
      </c>
      <c r="F30" s="396"/>
      <c r="G30" s="395" t="s">
        <v>188</v>
      </c>
      <c r="H30" s="396"/>
      <c r="I30" s="395" t="s">
        <v>189</v>
      </c>
      <c r="T30" s="404"/>
    </row>
    <row r="31" spans="1:28" s="157" customFormat="1" ht="24.95" customHeight="1">
      <c r="C31" s="391" t="s">
        <v>52</v>
      </c>
      <c r="D31"/>
      <c r="E31" s="387">
        <v>1483208</v>
      </c>
      <c r="F31" s="387"/>
      <c r="G31" s="387">
        <v>726129</v>
      </c>
      <c r="H31" s="387"/>
      <c r="I31" s="387">
        <v>757077</v>
      </c>
      <c r="K31" s="399"/>
      <c r="T31" s="404"/>
    </row>
    <row r="32" spans="1:28" s="157" customFormat="1" ht="24.95" customHeight="1">
      <c r="C32" s="390" t="s">
        <v>61</v>
      </c>
      <c r="D32"/>
      <c r="E32" s="387">
        <v>281816</v>
      </c>
      <c r="F32" s="387"/>
      <c r="G32" s="387">
        <v>136272</v>
      </c>
      <c r="H32" s="387"/>
      <c r="I32" s="387">
        <v>145544</v>
      </c>
      <c r="T32" s="404"/>
    </row>
    <row r="33" spans="3:20" s="157" customFormat="1" ht="24.95" customHeight="1">
      <c r="C33" s="390" t="s">
        <v>65</v>
      </c>
      <c r="D33"/>
      <c r="E33" s="387">
        <v>270796</v>
      </c>
      <c r="F33" s="387"/>
      <c r="G33" s="387">
        <v>129421</v>
      </c>
      <c r="H33" s="387"/>
      <c r="I33" s="387">
        <v>141366</v>
      </c>
      <c r="T33" s="405">
        <v>1467756</v>
      </c>
    </row>
    <row r="34" spans="3:20" s="157" customFormat="1" ht="24.95" customHeight="1">
      <c r="C34" s="390" t="s">
        <v>223</v>
      </c>
      <c r="D34"/>
      <c r="E34" s="387">
        <v>180971</v>
      </c>
      <c r="F34" s="387"/>
      <c r="G34" s="387">
        <v>91995</v>
      </c>
      <c r="H34" s="387"/>
      <c r="I34" s="387">
        <v>88976</v>
      </c>
      <c r="T34" s="405">
        <v>280326</v>
      </c>
    </row>
    <row r="35" spans="3:20" s="157" customFormat="1" ht="24.95" customHeight="1">
      <c r="C35" s="390" t="s">
        <v>66</v>
      </c>
      <c r="D35"/>
      <c r="E35" s="387">
        <v>327119</v>
      </c>
      <c r="F35" s="387"/>
      <c r="G35" s="387">
        <v>157647</v>
      </c>
      <c r="H35" s="387"/>
      <c r="I35" s="387">
        <v>169469</v>
      </c>
      <c r="T35" s="405">
        <v>270289</v>
      </c>
    </row>
    <row r="36" spans="3:20" s="157" customFormat="1" ht="24.95" customHeight="1">
      <c r="C36" s="390" t="s">
        <v>69</v>
      </c>
      <c r="D36"/>
      <c r="E36" s="387">
        <v>130499</v>
      </c>
      <c r="F36" s="387"/>
      <c r="G36" s="387">
        <v>62837</v>
      </c>
      <c r="H36" s="387"/>
      <c r="I36" s="387">
        <v>67661</v>
      </c>
      <c r="K36" s="159"/>
      <c r="T36" s="405">
        <v>178292</v>
      </c>
    </row>
    <row r="37" spans="3:20" s="157" customFormat="1" ht="24.95" customHeight="1">
      <c r="C37" s="390" t="s">
        <v>70</v>
      </c>
      <c r="D37"/>
      <c r="E37" s="387">
        <v>568744</v>
      </c>
      <c r="F37" s="387"/>
      <c r="G37" s="387">
        <v>263595</v>
      </c>
      <c r="H37" s="387"/>
      <c r="I37" s="387">
        <v>305148</v>
      </c>
      <c r="K37" s="159"/>
      <c r="T37" s="405">
        <v>322017</v>
      </c>
    </row>
    <row r="38" spans="3:20" s="159" customFormat="1" ht="24.95" customHeight="1">
      <c r="C38" s="390" t="s">
        <v>80</v>
      </c>
      <c r="D38"/>
      <c r="E38" s="387">
        <v>364146</v>
      </c>
      <c r="F38" s="387"/>
      <c r="G38" s="387">
        <v>159691</v>
      </c>
      <c r="H38" s="387"/>
      <c r="I38" s="387">
        <v>204455</v>
      </c>
      <c r="T38" s="405">
        <v>129473</v>
      </c>
    </row>
    <row r="39" spans="3:20" s="159" customFormat="1" ht="24.95" customHeight="1">
      <c r="C39" s="390" t="s">
        <v>86</v>
      </c>
      <c r="D39"/>
      <c r="E39" s="387">
        <v>1555928</v>
      </c>
      <c r="F39" s="387"/>
      <c r="G39" s="387">
        <v>805262</v>
      </c>
      <c r="H39" s="387"/>
      <c r="I39" s="387">
        <v>750663</v>
      </c>
      <c r="T39" s="405">
        <v>565026</v>
      </c>
    </row>
    <row r="40" spans="3:20" s="159" customFormat="1" ht="24.95" customHeight="1">
      <c r="C40" s="390" t="s">
        <v>89</v>
      </c>
      <c r="D40"/>
      <c r="E40" s="387">
        <v>926912</v>
      </c>
      <c r="F40" s="387"/>
      <c r="G40" s="387">
        <v>457814</v>
      </c>
      <c r="H40" s="387"/>
      <c r="I40" s="387">
        <v>469093</v>
      </c>
      <c r="T40" s="405">
        <v>360756</v>
      </c>
    </row>
    <row r="41" spans="3:20" s="159" customFormat="1" ht="24.95" customHeight="1">
      <c r="C41" s="390" t="s">
        <v>91</v>
      </c>
      <c r="D41"/>
      <c r="E41" s="387">
        <v>218353</v>
      </c>
      <c r="F41" s="387"/>
      <c r="G41" s="387">
        <v>100602</v>
      </c>
      <c r="H41" s="387"/>
      <c r="I41" s="387">
        <v>117751</v>
      </c>
      <c r="T41" s="405">
        <v>1542221</v>
      </c>
    </row>
    <row r="42" spans="3:20" s="159" customFormat="1" ht="24.95" customHeight="1">
      <c r="C42" s="390" t="s">
        <v>94</v>
      </c>
      <c r="D42"/>
      <c r="E42" s="387">
        <v>682243</v>
      </c>
      <c r="F42" s="387"/>
      <c r="G42" s="387">
        <v>344626</v>
      </c>
      <c r="H42" s="387"/>
      <c r="I42" s="387">
        <v>337614</v>
      </c>
      <c r="T42" s="405">
        <v>917315</v>
      </c>
    </row>
    <row r="43" spans="3:20" s="159" customFormat="1" ht="24.95" customHeight="1">
      <c r="C43" s="390" t="s">
        <v>97</v>
      </c>
      <c r="D43"/>
      <c r="E43" s="387">
        <v>1122593</v>
      </c>
      <c r="F43" s="387"/>
      <c r="G43" s="387">
        <v>570972</v>
      </c>
      <c r="H43" s="387"/>
      <c r="I43" s="387">
        <v>551609</v>
      </c>
      <c r="T43" s="405">
        <v>217095</v>
      </c>
    </row>
    <row r="44" spans="3:20" s="159" customFormat="1" ht="24.95" customHeight="1">
      <c r="C44" s="390" t="s">
        <v>98</v>
      </c>
      <c r="D44"/>
      <c r="E44" s="387">
        <v>232507</v>
      </c>
      <c r="F44" s="387"/>
      <c r="G44" s="387">
        <v>111819</v>
      </c>
      <c r="H44" s="387"/>
      <c r="I44" s="387">
        <v>120688</v>
      </c>
      <c r="T44" s="405">
        <v>679402</v>
      </c>
    </row>
    <row r="45" spans="3:20" s="159" customFormat="1" ht="24.95" customHeight="1">
      <c r="C45" s="390" t="s">
        <v>99</v>
      </c>
      <c r="D45"/>
      <c r="E45" s="387">
        <v>130509</v>
      </c>
      <c r="F45" s="387"/>
      <c r="G45" s="387">
        <v>62795</v>
      </c>
      <c r="H45" s="387"/>
      <c r="I45" s="387">
        <v>67714</v>
      </c>
      <c r="T45" s="405">
        <v>1105001</v>
      </c>
    </row>
    <row r="46" spans="3:20" s="159" customFormat="1" ht="24.95" customHeight="1">
      <c r="C46" s="390" t="s">
        <v>158</v>
      </c>
      <c r="D46"/>
      <c r="E46" s="387">
        <v>517901</v>
      </c>
      <c r="F46" s="387"/>
      <c r="G46" s="387">
        <v>252593</v>
      </c>
      <c r="H46" s="387"/>
      <c r="I46" s="387">
        <v>265307</v>
      </c>
      <c r="T46" s="405">
        <v>230177</v>
      </c>
    </row>
    <row r="47" spans="3:20" s="159" customFormat="1" ht="24.95" customHeight="1">
      <c r="C47" s="390" t="s">
        <v>154</v>
      </c>
      <c r="D47"/>
      <c r="E47" s="387">
        <v>65779</v>
      </c>
      <c r="F47" s="387"/>
      <c r="G47" s="387">
        <v>31658</v>
      </c>
      <c r="H47" s="387"/>
      <c r="I47" s="387">
        <v>34120</v>
      </c>
      <c r="T47" s="405">
        <v>129080</v>
      </c>
    </row>
    <row r="48" spans="3:20" s="159" customFormat="1" ht="24.95" customHeight="1">
      <c r="C48" s="390" t="s">
        <v>193</v>
      </c>
      <c r="D48"/>
      <c r="E48" s="387">
        <v>8526</v>
      </c>
      <c r="F48" s="387"/>
      <c r="G48" s="387">
        <v>4306</v>
      </c>
      <c r="H48" s="387"/>
      <c r="I48" s="387">
        <v>4220</v>
      </c>
      <c r="T48" s="405">
        <v>514162</v>
      </c>
    </row>
    <row r="49" spans="2:20" s="159" customFormat="1" ht="24.95" customHeight="1">
      <c r="C49" s="390" t="s">
        <v>194</v>
      </c>
      <c r="D49"/>
      <c r="E49" s="387">
        <v>8066</v>
      </c>
      <c r="F49" s="387"/>
      <c r="G49" s="387">
        <v>4036</v>
      </c>
      <c r="H49" s="387"/>
      <c r="I49" s="387">
        <v>4030</v>
      </c>
      <c r="K49" s="147"/>
      <c r="T49" s="405">
        <v>65074</v>
      </c>
    </row>
    <row r="50" spans="2:20" s="159" customFormat="1" ht="17.25" customHeight="1">
      <c r="B50" s="388"/>
      <c r="C50" s="388"/>
      <c r="D50"/>
      <c r="E50" s="387"/>
      <c r="F50" s="387"/>
      <c r="G50" s="387"/>
      <c r="H50" s="387"/>
      <c r="I50" s="387"/>
      <c r="T50" s="405">
        <v>8388</v>
      </c>
    </row>
    <row r="51" spans="2:20" s="147" customFormat="1" ht="18.600000000000001" customHeight="1">
      <c r="C51" s="392" t="s">
        <v>45</v>
      </c>
      <c r="E51" s="389">
        <f>$E$4</f>
        <v>9076616</v>
      </c>
      <c r="F51" s="423">
        <v>0.4922996311893304</v>
      </c>
      <c r="G51" s="389">
        <f>$G$4</f>
        <v>4474070</v>
      </c>
      <c r="H51" s="423">
        <v>0.50770502733165346</v>
      </c>
      <c r="I51" s="389">
        <f>$I$4</f>
        <v>4602505</v>
      </c>
      <c r="T51" s="405">
        <v>7802</v>
      </c>
    </row>
    <row r="52" spans="2:20">
      <c r="E52" s="33"/>
      <c r="F52" s="33"/>
      <c r="G52" s="33"/>
      <c r="H52" s="33"/>
      <c r="I52" s="33"/>
      <c r="T52" s="400">
        <f>SUM(T33:T51)</f>
        <v>8989652</v>
      </c>
    </row>
    <row r="55" spans="2:20" ht="18">
      <c r="B55" s="406" t="s">
        <v>198</v>
      </c>
    </row>
    <row r="56" spans="2:20" ht="18">
      <c r="B56" s="406" t="s">
        <v>199</v>
      </c>
    </row>
    <row r="79" spans="3:4">
      <c r="C79" s="391"/>
      <c r="D79"/>
    </row>
    <row r="80" spans="3:4">
      <c r="C80" s="390"/>
      <c r="D80"/>
    </row>
    <row r="81" spans="3:4">
      <c r="C81" s="390"/>
      <c r="D81"/>
    </row>
    <row r="82" spans="3:4">
      <c r="C82" s="390"/>
      <c r="D82"/>
    </row>
    <row r="83" spans="3:4">
      <c r="C83" s="390"/>
      <c r="D83"/>
    </row>
    <row r="84" spans="3:4">
      <c r="C84" s="390"/>
      <c r="D84"/>
    </row>
    <row r="85" spans="3:4">
      <c r="C85" s="390"/>
      <c r="D85"/>
    </row>
    <row r="86" spans="3:4">
      <c r="C86" s="390"/>
      <c r="D86"/>
    </row>
    <row r="87" spans="3:4">
      <c r="C87" s="390"/>
      <c r="D87"/>
    </row>
    <row r="88" spans="3:4">
      <c r="C88" s="390"/>
      <c r="D88"/>
    </row>
    <row r="89" spans="3:4">
      <c r="C89" s="390"/>
      <c r="D89"/>
    </row>
    <row r="90" spans="3:4">
      <c r="C90" s="390"/>
      <c r="D90"/>
    </row>
    <row r="91" spans="3:4">
      <c r="C91" s="390"/>
      <c r="D91"/>
    </row>
    <row r="92" spans="3:4">
      <c r="C92" s="390"/>
      <c r="D92"/>
    </row>
    <row r="93" spans="3:4">
      <c r="C93" s="390"/>
      <c r="D93"/>
    </row>
    <row r="94" spans="3:4">
      <c r="C94" s="390"/>
      <c r="D94"/>
    </row>
    <row r="95" spans="3:4">
      <c r="C95" s="390"/>
      <c r="D95"/>
    </row>
    <row r="96" spans="3:4">
      <c r="C96" s="390"/>
      <c r="D96"/>
    </row>
    <row r="97" spans="3:4">
      <c r="C97" s="390"/>
      <c r="D97"/>
    </row>
  </sheetData>
  <mergeCells count="3">
    <mergeCell ref="B7:C7"/>
    <mergeCell ref="B27:C27"/>
    <mergeCell ref="B26:C26"/>
  </mergeCells>
  <hyperlinks>
    <hyperlink ref="P1" location="Indice!A1" display="Volver al índice" xr:uid="{9E67ABC7-7727-4754-BEE9-14DAB5E7E18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K13" sqref="K13"/>
    </sheetView>
  </sheetViews>
  <sheetFormatPr baseColWidth="10" defaultRowHeight="12.75"/>
  <cols>
    <col min="1" max="1" width="3.28515625" style="18" customWidth="1"/>
    <col min="2" max="3" width="11.42578125" style="18"/>
    <col min="4" max="4" width="11.42578125" style="18" customWidth="1"/>
    <col min="5" max="16384" width="11.42578125" style="18"/>
  </cols>
  <sheetData>
    <row r="3" spans="1:10">
      <c r="C3" s="19"/>
    </row>
    <row r="6" spans="1:10" ht="35.25" customHeight="1">
      <c r="J6" s="7"/>
    </row>
    <row r="7" spans="1:10" ht="18.75">
      <c r="B7" s="427" t="s">
        <v>159</v>
      </c>
      <c r="C7" s="427"/>
      <c r="D7" s="427"/>
      <c r="E7" s="427"/>
      <c r="F7" s="427"/>
      <c r="G7" s="427"/>
      <c r="H7" s="427"/>
      <c r="I7" s="427"/>
    </row>
    <row r="8" spans="1:10" ht="24.95" customHeight="1">
      <c r="B8" s="20"/>
      <c r="C8" s="20"/>
      <c r="D8" s="20"/>
      <c r="E8" s="20"/>
      <c r="F8" s="21"/>
      <c r="G8" s="21"/>
      <c r="H8" s="22"/>
      <c r="I8" s="22"/>
    </row>
    <row r="9" spans="1:10" s="21" customFormat="1" ht="24" customHeight="1">
      <c r="B9" s="7" t="s">
        <v>175</v>
      </c>
      <c r="C9" s="7"/>
      <c r="D9" s="23"/>
      <c r="E9" s="20"/>
      <c r="H9" s="22"/>
      <c r="I9" s="22"/>
    </row>
    <row r="10" spans="1:10" s="21" customFormat="1" ht="24" customHeight="1">
      <c r="B10" s="7" t="s">
        <v>168</v>
      </c>
      <c r="C10" s="7"/>
      <c r="D10" s="7"/>
      <c r="E10" s="7"/>
      <c r="F10" s="7"/>
      <c r="G10" s="7"/>
      <c r="H10" s="24"/>
      <c r="I10" s="22"/>
    </row>
    <row r="11" spans="1:10" s="21" customFormat="1" ht="24" customHeight="1">
      <c r="A11" s="241"/>
      <c r="B11" s="7" t="s">
        <v>174</v>
      </c>
      <c r="C11" s="242"/>
      <c r="D11" s="242"/>
      <c r="E11" s="242"/>
      <c r="F11" s="242"/>
      <c r="G11" s="242"/>
      <c r="H11" s="22"/>
      <c r="I11" s="22"/>
    </row>
    <row r="12" spans="1:10" s="21" customFormat="1" ht="24" customHeight="1">
      <c r="B12" s="7" t="s">
        <v>162</v>
      </c>
      <c r="C12" s="7"/>
      <c r="D12" s="7"/>
      <c r="E12" s="7"/>
      <c r="H12" s="22"/>
      <c r="I12" s="22"/>
    </row>
    <row r="13" spans="1:10" s="21" customFormat="1" ht="24" customHeight="1">
      <c r="B13" s="7" t="s">
        <v>161</v>
      </c>
      <c r="C13" s="7"/>
      <c r="D13" s="7"/>
      <c r="E13" s="7"/>
      <c r="F13" s="7"/>
      <c r="H13" s="22"/>
      <c r="I13" s="22"/>
    </row>
    <row r="14" spans="1:10" s="21" customFormat="1" ht="24" customHeight="1">
      <c r="B14" s="7" t="s">
        <v>163</v>
      </c>
      <c r="C14" s="7"/>
      <c r="D14" s="7"/>
      <c r="E14" s="7"/>
      <c r="H14" s="22"/>
      <c r="I14" s="22"/>
    </row>
    <row r="15" spans="1:10" s="21" customFormat="1" ht="24" customHeight="1">
      <c r="B15" s="7" t="s">
        <v>165</v>
      </c>
      <c r="C15" s="7"/>
      <c r="D15" s="7"/>
      <c r="E15" s="7"/>
      <c r="H15" s="22"/>
      <c r="I15" s="22"/>
    </row>
    <row r="16" spans="1:10" s="21" customFormat="1" ht="24" customHeight="1">
      <c r="B16" s="7" t="s">
        <v>164</v>
      </c>
      <c r="C16" s="7"/>
      <c r="D16" s="7"/>
      <c r="E16" s="7"/>
      <c r="H16" s="22"/>
      <c r="I16" s="22"/>
    </row>
    <row r="17" spans="2:9" s="21" customFormat="1" ht="24" customHeight="1">
      <c r="B17" s="7" t="s">
        <v>166</v>
      </c>
      <c r="C17" s="7"/>
      <c r="D17" s="7"/>
      <c r="E17" s="7"/>
      <c r="F17" s="7"/>
      <c r="G17" s="7"/>
      <c r="H17" s="24"/>
      <c r="I17" s="24"/>
    </row>
    <row r="18" spans="2:9" s="21" customFormat="1" ht="24" customHeight="1">
      <c r="B18" s="7" t="s">
        <v>167</v>
      </c>
      <c r="C18" s="7"/>
      <c r="D18" s="7"/>
      <c r="E18" s="7"/>
      <c r="F18" s="7"/>
      <c r="G18" s="7"/>
      <c r="H18" s="24"/>
      <c r="I18" s="22"/>
    </row>
    <row r="19" spans="2:9" s="21" customFormat="1" ht="24" customHeight="1">
      <c r="B19" s="7" t="s">
        <v>169</v>
      </c>
      <c r="C19" s="7"/>
      <c r="D19" s="7"/>
      <c r="E19" s="7"/>
      <c r="F19" s="7"/>
      <c r="H19" s="22"/>
      <c r="I19" s="22"/>
    </row>
    <row r="20" spans="2:9" s="21" customFormat="1" ht="24" customHeight="1">
      <c r="B20" s="7" t="s">
        <v>170</v>
      </c>
      <c r="C20" s="7"/>
      <c r="D20" s="7"/>
      <c r="E20" s="7"/>
      <c r="H20" s="22"/>
      <c r="I20" s="22"/>
    </row>
    <row r="21" spans="2:9" ht="20.100000000000001" customHeight="1">
      <c r="B21" s="7" t="s">
        <v>177</v>
      </c>
      <c r="C21" s="7"/>
      <c r="D21" s="7"/>
      <c r="E21" s="7"/>
      <c r="F21" s="7"/>
      <c r="G21" s="7"/>
    </row>
    <row r="22" spans="2:9" ht="20.100000000000001" customHeight="1">
      <c r="B22" s="242" t="s">
        <v>187</v>
      </c>
      <c r="C22" s="7"/>
      <c r="D22" s="7"/>
      <c r="E22" s="7"/>
      <c r="F22" s="7"/>
      <c r="G22" s="7"/>
    </row>
    <row r="23" spans="2:9" ht="20.100000000000001" customHeight="1">
      <c r="B23" s="7"/>
      <c r="C23" s="25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  <hyperlink ref="B22:E22" location="'Brecha de Género'!A1" display="Pensiones con complemento de brecha de género" xr:uid="{F334B723-E151-4C9E-B5B6-E5E0C7082D7C}"/>
    <hyperlink ref="B22" location="Pensionistas!A1" display="Pensionistas" xr:uid="{4D12A902-2AB9-42BC-8DEA-64D4878C029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AN79"/>
  <sheetViews>
    <sheetView showGridLines="0" showRowColHeaders="0" showZeros="0" showOutlineSymbols="0" topLeftCell="I2" zoomScaleNormal="100" workbookViewId="0">
      <selection activeCell="X35" sqref="X35"/>
    </sheetView>
  </sheetViews>
  <sheetFormatPr baseColWidth="10" defaultColWidth="11.5703125" defaultRowHeight="15.75"/>
  <cols>
    <col min="1" max="1" width="2.85546875" style="29" customWidth="1"/>
    <col min="2" max="2" width="10.42578125" style="29" customWidth="1"/>
    <col min="3" max="3" width="26" style="29" customWidth="1"/>
    <col min="4" max="4" width="2" style="29" customWidth="1"/>
    <col min="5" max="5" width="12.7109375" style="29" customWidth="1"/>
    <col min="6" max="6" width="1.140625" style="29" customWidth="1"/>
    <col min="7" max="7" width="11.5703125" style="29" customWidth="1"/>
    <col min="8" max="8" width="1.140625" style="29" customWidth="1"/>
    <col min="9" max="9" width="10.42578125" style="29" customWidth="1"/>
    <col min="10" max="10" width="1.140625" style="29" customWidth="1"/>
    <col min="11" max="11" width="12.7109375" style="29" customWidth="1"/>
    <col min="12" max="12" width="1.140625" style="29" customWidth="1"/>
    <col min="13" max="13" width="11.5703125" style="29" customWidth="1"/>
    <col min="14" max="14" width="1.140625" style="29" customWidth="1"/>
    <col min="15" max="15" width="10.42578125" style="29" customWidth="1"/>
    <col min="16" max="16" width="1.140625" style="29" customWidth="1"/>
    <col min="17" max="17" width="12.7109375" style="29" customWidth="1"/>
    <col min="18" max="18" width="1.140625" style="29" customWidth="1"/>
    <col min="19" max="19" width="11.5703125" style="29" customWidth="1"/>
    <col min="20" max="20" width="1.140625" style="29" customWidth="1"/>
    <col min="21" max="21" width="10.42578125" style="29" customWidth="1"/>
    <col min="22" max="22" width="3.28515625" style="29" customWidth="1"/>
    <col min="23" max="23" width="8.85546875" style="29" customWidth="1"/>
    <col min="24" max="28" width="11.28515625" style="29" customWidth="1"/>
    <col min="29" max="16384" width="11.5703125" style="29"/>
  </cols>
  <sheetData>
    <row r="1" spans="2:40" ht="65.849999999999994" customHeight="1">
      <c r="B1" s="26" t="s">
        <v>207</v>
      </c>
      <c r="C1" s="27"/>
      <c r="D1" s="27"/>
      <c r="E1" s="27"/>
      <c r="F1" s="27"/>
      <c r="G1" s="27"/>
      <c r="H1" s="27"/>
      <c r="I1" s="27"/>
      <c r="J1" s="27"/>
      <c r="K1" s="27"/>
      <c r="L1" s="28"/>
      <c r="M1" s="27"/>
      <c r="N1" s="28"/>
      <c r="O1" s="27"/>
      <c r="P1" s="27"/>
      <c r="Q1" s="27"/>
      <c r="R1" s="28"/>
      <c r="S1" s="27"/>
      <c r="T1" s="28"/>
      <c r="U1" s="27"/>
      <c r="W1" s="7" t="s">
        <v>171</v>
      </c>
    </row>
    <row r="2" spans="2:40" ht="39.950000000000003" customHeight="1">
      <c r="B2" s="26" t="s">
        <v>131</v>
      </c>
      <c r="C2" s="27"/>
      <c r="D2" s="27"/>
      <c r="E2" s="27"/>
      <c r="F2" s="27"/>
      <c r="G2" s="27"/>
      <c r="H2" s="27"/>
      <c r="I2" s="27"/>
      <c r="J2" s="27"/>
      <c r="K2" s="27"/>
      <c r="L2" s="28"/>
      <c r="M2" s="27"/>
      <c r="N2" s="28"/>
      <c r="O2" s="27"/>
      <c r="P2" s="27"/>
      <c r="Q2" s="27"/>
      <c r="R2" s="28"/>
      <c r="S2" s="27"/>
      <c r="T2" s="28"/>
      <c r="U2" s="27"/>
    </row>
    <row r="3" spans="2:40" ht="43.15" customHeight="1">
      <c r="B3" s="30" t="s">
        <v>132</v>
      </c>
      <c r="C3" s="30"/>
      <c r="D3" s="30"/>
      <c r="E3" s="30"/>
      <c r="F3" s="30"/>
      <c r="G3" s="30"/>
      <c r="H3" s="30"/>
      <c r="I3" s="30"/>
      <c r="J3" s="30"/>
      <c r="K3" s="30"/>
      <c r="L3" s="347"/>
      <c r="M3" s="30"/>
      <c r="N3" s="347"/>
      <c r="O3" s="30"/>
      <c r="P3" s="30"/>
      <c r="Q3" s="30"/>
      <c r="R3" s="347"/>
      <c r="S3" s="30"/>
      <c r="T3" s="347"/>
      <c r="U3" s="30"/>
    </row>
    <row r="4" spans="2:40" ht="27.95" customHeight="1">
      <c r="B4" s="429" t="s">
        <v>133</v>
      </c>
      <c r="C4" s="429"/>
      <c r="D4" s="338"/>
      <c r="E4" s="430" t="s">
        <v>134</v>
      </c>
      <c r="F4" s="430"/>
      <c r="G4" s="430"/>
      <c r="H4" s="430"/>
      <c r="I4" s="430"/>
      <c r="J4" s="338"/>
      <c r="K4" s="430" t="s">
        <v>49</v>
      </c>
      <c r="L4" s="430"/>
      <c r="M4" s="430"/>
      <c r="N4" s="430"/>
      <c r="O4" s="430"/>
      <c r="P4" s="338"/>
      <c r="Q4" s="430" t="s">
        <v>50</v>
      </c>
      <c r="R4" s="430"/>
      <c r="S4" s="430"/>
      <c r="T4" s="430"/>
      <c r="U4" s="430"/>
    </row>
    <row r="5" spans="2:40" ht="4.5" customHeight="1">
      <c r="B5" s="244"/>
      <c r="C5" s="244"/>
      <c r="D5" s="243"/>
      <c r="E5" s="244"/>
      <c r="F5" s="339"/>
      <c r="G5" s="339"/>
      <c r="H5" s="339"/>
      <c r="I5" s="339"/>
      <c r="J5" s="244"/>
      <c r="K5" s="244"/>
      <c r="L5" s="339"/>
      <c r="M5" s="339"/>
      <c r="N5" s="339"/>
      <c r="O5" s="339"/>
      <c r="P5" s="244"/>
      <c r="Q5" s="244"/>
      <c r="R5" s="339"/>
      <c r="S5" s="339"/>
      <c r="T5" s="339"/>
      <c r="U5" s="339"/>
    </row>
    <row r="6" spans="2:40" ht="27.95" customHeight="1">
      <c r="B6" s="340" t="s">
        <v>135</v>
      </c>
      <c r="C6" s="341"/>
      <c r="D6" s="209"/>
      <c r="E6" s="342" t="s">
        <v>7</v>
      </c>
      <c r="F6" s="343"/>
      <c r="G6" s="342" t="s">
        <v>136</v>
      </c>
      <c r="H6" s="343"/>
      <c r="I6" s="342" t="s">
        <v>137</v>
      </c>
      <c r="J6" s="344"/>
      <c r="K6" s="342" t="s">
        <v>7</v>
      </c>
      <c r="L6" s="343"/>
      <c r="M6" s="342" t="s">
        <v>136</v>
      </c>
      <c r="N6" s="343"/>
      <c r="O6" s="342" t="s">
        <v>137</v>
      </c>
      <c r="P6" s="344"/>
      <c r="Q6" s="342" t="s">
        <v>7</v>
      </c>
      <c r="R6" s="343"/>
      <c r="S6" s="342" t="s">
        <v>136</v>
      </c>
      <c r="T6" s="343"/>
      <c r="U6" s="342" t="s">
        <v>137</v>
      </c>
    </row>
    <row r="7" spans="2:40" ht="9.9499999999999993" customHeight="1">
      <c r="L7" s="345"/>
      <c r="N7" s="345"/>
      <c r="R7" s="345"/>
      <c r="T7" s="345"/>
    </row>
    <row r="8" spans="2:40" ht="18.95" customHeight="1">
      <c r="B8" s="29" t="s">
        <v>138</v>
      </c>
      <c r="C8" s="31"/>
      <c r="D8" s="32"/>
      <c r="E8" s="33">
        <v>723234</v>
      </c>
      <c r="F8" s="33"/>
      <c r="G8" s="33">
        <v>825688.52158999967</v>
      </c>
      <c r="H8" s="33"/>
      <c r="I8" s="34">
        <v>1141.661649742683</v>
      </c>
      <c r="J8" s="32"/>
      <c r="K8" s="33">
        <v>4635061</v>
      </c>
      <c r="L8" s="35"/>
      <c r="M8" s="33">
        <v>7095929.3634000001</v>
      </c>
      <c r="N8" s="35"/>
      <c r="O8" s="34">
        <v>1530.924698380453</v>
      </c>
      <c r="P8" s="32"/>
      <c r="Q8" s="33">
        <v>1744027</v>
      </c>
      <c r="R8" s="35"/>
      <c r="S8" s="33">
        <v>1577379.3562</v>
      </c>
      <c r="T8" s="35"/>
      <c r="U8" s="34">
        <v>904.44663769540273</v>
      </c>
      <c r="V8" s="34"/>
      <c r="W8" s="34"/>
      <c r="X8" s="227"/>
      <c r="Y8" s="227"/>
      <c r="Z8" s="227"/>
      <c r="AA8" s="227"/>
      <c r="AB8" s="228"/>
      <c r="AC8" s="227"/>
      <c r="AD8" s="227"/>
      <c r="AE8" s="227"/>
      <c r="AF8" s="227"/>
      <c r="AG8" s="227"/>
      <c r="AH8" s="228"/>
      <c r="AI8" s="227"/>
      <c r="AJ8" s="227"/>
      <c r="AK8" s="227"/>
      <c r="AL8" s="227"/>
      <c r="AM8" s="227"/>
      <c r="AN8" s="228"/>
    </row>
    <row r="9" spans="2:40" ht="27.95" customHeight="1">
      <c r="B9" s="29" t="s">
        <v>139</v>
      </c>
      <c r="C9" s="31"/>
      <c r="D9" s="32"/>
      <c r="E9" s="33">
        <v>112941</v>
      </c>
      <c r="F9" s="33"/>
      <c r="G9" s="33">
        <v>96241.487189999971</v>
      </c>
      <c r="H9" s="33"/>
      <c r="I9" s="34">
        <v>852.13949929609237</v>
      </c>
      <c r="J9" s="32"/>
      <c r="K9" s="33">
        <v>1328178</v>
      </c>
      <c r="L9" s="35"/>
      <c r="M9" s="33">
        <v>1213489.4469900003</v>
      </c>
      <c r="N9" s="35"/>
      <c r="O9" s="34">
        <v>913.64971185338129</v>
      </c>
      <c r="P9" s="32"/>
      <c r="Q9" s="33">
        <v>465905</v>
      </c>
      <c r="R9" s="35"/>
      <c r="S9" s="33">
        <v>285524.07100000005</v>
      </c>
      <c r="T9" s="35"/>
      <c r="U9" s="34">
        <v>612.83753340273245</v>
      </c>
      <c r="V9" s="34"/>
      <c r="W9" s="34"/>
      <c r="X9" s="227"/>
      <c r="Y9" s="227"/>
      <c r="Z9" s="227"/>
      <c r="AA9" s="227"/>
      <c r="AB9" s="228"/>
      <c r="AC9" s="227"/>
      <c r="AD9" s="227"/>
      <c r="AE9" s="227"/>
      <c r="AF9" s="227"/>
      <c r="AG9" s="227"/>
      <c r="AH9" s="228"/>
      <c r="AI9" s="227"/>
      <c r="AJ9" s="227"/>
      <c r="AK9" s="227"/>
      <c r="AL9" s="227"/>
      <c r="AM9" s="227"/>
      <c r="AN9" s="228"/>
    </row>
    <row r="10" spans="2:40" ht="27.95" customHeight="1">
      <c r="B10" s="29" t="s">
        <v>140</v>
      </c>
      <c r="C10" s="31"/>
      <c r="D10" s="32"/>
      <c r="E10" s="33">
        <v>6631</v>
      </c>
      <c r="F10" s="33"/>
      <c r="G10" s="33">
        <v>7503.9558499999985</v>
      </c>
      <c r="H10" s="33"/>
      <c r="I10" s="34">
        <v>1131.6476926557079</v>
      </c>
      <c r="J10" s="32"/>
      <c r="K10" s="33">
        <v>65419</v>
      </c>
      <c r="L10" s="35"/>
      <c r="M10" s="33">
        <v>99518.503630000036</v>
      </c>
      <c r="N10" s="35"/>
      <c r="O10" s="34">
        <v>1521.2477052538259</v>
      </c>
      <c r="P10" s="32"/>
      <c r="Q10" s="33">
        <v>40391</v>
      </c>
      <c r="R10" s="35"/>
      <c r="S10" s="33">
        <v>33894.041539999991</v>
      </c>
      <c r="T10" s="35"/>
      <c r="U10" s="34">
        <v>839.14836324923851</v>
      </c>
      <c r="V10" s="34"/>
      <c r="W10" s="34"/>
      <c r="X10" s="227"/>
      <c r="Y10" s="227"/>
      <c r="Z10" s="227"/>
      <c r="AA10" s="227"/>
      <c r="AB10" s="228"/>
      <c r="AC10" s="227"/>
      <c r="AD10" s="227"/>
      <c r="AE10" s="227"/>
      <c r="AF10" s="227"/>
      <c r="AG10" s="227"/>
      <c r="AH10" s="228"/>
      <c r="AI10" s="227"/>
      <c r="AJ10" s="227"/>
      <c r="AK10" s="227"/>
      <c r="AL10" s="227"/>
      <c r="AM10" s="227"/>
      <c r="AN10" s="228"/>
    </row>
    <row r="11" spans="2:40" ht="27.95" customHeight="1">
      <c r="B11" s="29" t="s">
        <v>141</v>
      </c>
      <c r="C11" s="31"/>
      <c r="D11" s="32"/>
      <c r="E11" s="33">
        <v>1939</v>
      </c>
      <c r="F11" s="33"/>
      <c r="G11" s="33">
        <v>3595.4823399999996</v>
      </c>
      <c r="H11" s="33"/>
      <c r="I11" s="34">
        <v>1854.2972356884989</v>
      </c>
      <c r="J11" s="32"/>
      <c r="K11" s="33">
        <v>35032</v>
      </c>
      <c r="L11" s="35"/>
      <c r="M11" s="33">
        <v>93617.562329999972</v>
      </c>
      <c r="N11" s="35"/>
      <c r="O11" s="34">
        <v>2672.3442090089052</v>
      </c>
      <c r="P11" s="32"/>
      <c r="Q11" s="33">
        <v>20277</v>
      </c>
      <c r="R11" s="35"/>
      <c r="S11" s="33">
        <v>25486.150060000007</v>
      </c>
      <c r="T11" s="35"/>
      <c r="U11" s="34">
        <v>1256.8994456773687</v>
      </c>
      <c r="V11" s="34"/>
      <c r="W11" s="34"/>
      <c r="X11" s="227"/>
      <c r="Y11" s="227"/>
      <c r="Z11" s="227"/>
      <c r="AA11" s="227"/>
      <c r="AB11" s="228"/>
      <c r="AC11" s="227"/>
      <c r="AD11" s="227"/>
      <c r="AE11" s="227"/>
      <c r="AF11" s="227"/>
      <c r="AG11" s="227"/>
      <c r="AH11" s="228"/>
      <c r="AI11" s="227"/>
      <c r="AJ11" s="227"/>
      <c r="AK11" s="227"/>
      <c r="AL11" s="227"/>
      <c r="AM11" s="227"/>
      <c r="AN11" s="228"/>
    </row>
    <row r="12" spans="2:40" ht="27.95" customHeight="1">
      <c r="B12" s="29" t="s">
        <v>142</v>
      </c>
      <c r="C12" s="31"/>
      <c r="D12" s="32"/>
      <c r="E12" s="33">
        <v>85284</v>
      </c>
      <c r="F12" s="33"/>
      <c r="G12" s="33">
        <v>109675.28549000005</v>
      </c>
      <c r="H12" s="33"/>
      <c r="I12" s="34">
        <v>1286.0007210027679</v>
      </c>
      <c r="J12" s="32"/>
      <c r="K12" s="33">
        <v>54930</v>
      </c>
      <c r="L12" s="35"/>
      <c r="M12" s="33">
        <v>79183.958910000045</v>
      </c>
      <c r="N12" s="35"/>
      <c r="O12" s="34">
        <v>1441.5430349535779</v>
      </c>
      <c r="P12" s="32"/>
      <c r="Q12" s="33">
        <v>51086</v>
      </c>
      <c r="R12" s="35"/>
      <c r="S12" s="33">
        <v>52732.819520000012</v>
      </c>
      <c r="T12" s="35"/>
      <c r="U12" s="34">
        <v>1032.2362197079437</v>
      </c>
      <c r="V12" s="34"/>
      <c r="W12" s="34"/>
      <c r="X12" s="227"/>
      <c r="Y12" s="227"/>
      <c r="Z12" s="227"/>
      <c r="AA12" s="227"/>
      <c r="AB12" s="228"/>
      <c r="AC12" s="227"/>
      <c r="AD12" s="227"/>
      <c r="AE12" s="227"/>
      <c r="AF12" s="227"/>
      <c r="AG12" s="227"/>
      <c r="AH12" s="228"/>
      <c r="AI12" s="227"/>
      <c r="AJ12" s="227"/>
      <c r="AK12" s="227"/>
      <c r="AL12" s="227"/>
      <c r="AM12" s="227"/>
      <c r="AN12" s="228"/>
    </row>
    <row r="13" spans="2:40" ht="27.95" customHeight="1">
      <c r="B13" s="29" t="s">
        <v>143</v>
      </c>
      <c r="C13" s="31"/>
      <c r="D13" s="32"/>
      <c r="E13" s="33">
        <v>11658</v>
      </c>
      <c r="F13" s="33"/>
      <c r="G13" s="33">
        <v>14485.267880000003</v>
      </c>
      <c r="H13" s="33"/>
      <c r="I13" s="34">
        <v>1242.5174026419629</v>
      </c>
      <c r="J13" s="32"/>
      <c r="K13" s="33">
        <v>10438</v>
      </c>
      <c r="L13" s="35"/>
      <c r="M13" s="33">
        <v>19507.108790000002</v>
      </c>
      <c r="N13" s="35"/>
      <c r="O13" s="34">
        <v>1868.8550287411383</v>
      </c>
      <c r="P13" s="32"/>
      <c r="Q13" s="33">
        <v>9435</v>
      </c>
      <c r="R13" s="35"/>
      <c r="S13" s="33">
        <v>12876.603750000002</v>
      </c>
      <c r="T13" s="35"/>
      <c r="U13" s="34">
        <v>1364.7698728139906</v>
      </c>
      <c r="V13" s="34"/>
      <c r="W13" s="34"/>
      <c r="X13" s="227"/>
      <c r="Y13" s="227"/>
      <c r="Z13" s="227"/>
      <c r="AA13" s="227"/>
      <c r="AB13" s="228"/>
      <c r="AC13" s="227"/>
      <c r="AD13" s="227"/>
      <c r="AE13" s="227"/>
      <c r="AF13" s="227"/>
      <c r="AG13" s="227"/>
      <c r="AH13" s="228"/>
      <c r="AI13" s="227"/>
      <c r="AJ13" s="227"/>
      <c r="AK13" s="227"/>
      <c r="AL13" s="227"/>
      <c r="AM13" s="227"/>
      <c r="AN13" s="228"/>
    </row>
    <row r="14" spans="2:40" ht="27.95" customHeight="1">
      <c r="B14" s="29" t="s">
        <v>144</v>
      </c>
      <c r="C14" s="31"/>
      <c r="D14" s="32"/>
      <c r="E14" s="33">
        <v>3645</v>
      </c>
      <c r="F14" s="33"/>
      <c r="G14" s="33">
        <v>1708.5776800000008</v>
      </c>
      <c r="H14" s="33"/>
      <c r="I14" s="34">
        <v>468.74559122085071</v>
      </c>
      <c r="J14" s="32"/>
      <c r="K14" s="33">
        <v>208985</v>
      </c>
      <c r="L14" s="35"/>
      <c r="M14" s="33">
        <v>94760.035069999984</v>
      </c>
      <c r="N14" s="35"/>
      <c r="O14" s="34">
        <v>453.42983979711454</v>
      </c>
      <c r="P14" s="32"/>
      <c r="Q14" s="33">
        <v>18978</v>
      </c>
      <c r="R14" s="35"/>
      <c r="S14" s="33">
        <v>8955.2449299999971</v>
      </c>
      <c r="T14" s="35"/>
      <c r="U14" s="34">
        <v>471.87506217725775</v>
      </c>
      <c r="V14" s="34"/>
      <c r="W14" s="34"/>
      <c r="X14" s="227"/>
      <c r="Y14" s="227"/>
      <c r="Z14" s="227"/>
      <c r="AA14" s="227"/>
      <c r="AB14" s="228"/>
      <c r="AC14" s="227"/>
      <c r="AD14" s="227"/>
      <c r="AE14" s="227"/>
      <c r="AF14" s="227"/>
      <c r="AG14" s="227"/>
      <c r="AH14" s="228"/>
      <c r="AI14" s="227"/>
      <c r="AJ14" s="227"/>
      <c r="AK14" s="227"/>
      <c r="AL14" s="227"/>
      <c r="AM14" s="227"/>
      <c r="AN14" s="228"/>
    </row>
    <row r="15" spans="2:40" ht="16.149999999999999" customHeight="1">
      <c r="C15" s="31"/>
      <c r="D15" s="32"/>
      <c r="E15" s="33"/>
      <c r="F15" s="33"/>
      <c r="G15" s="33"/>
      <c r="H15" s="33"/>
      <c r="I15" s="34"/>
      <c r="J15" s="32"/>
      <c r="K15" s="33"/>
      <c r="L15" s="35"/>
      <c r="M15" s="33"/>
      <c r="N15" s="35"/>
      <c r="O15" s="34"/>
      <c r="P15" s="32"/>
      <c r="Q15" s="33"/>
      <c r="R15" s="35"/>
      <c r="S15" s="33"/>
      <c r="T15" s="35"/>
      <c r="U15" s="34"/>
      <c r="X15" s="227"/>
      <c r="Y15" s="227"/>
      <c r="Z15" s="227"/>
      <c r="AA15" s="227"/>
      <c r="AB15" s="228"/>
      <c r="AC15" s="227"/>
      <c r="AD15" s="227"/>
      <c r="AE15" s="227"/>
      <c r="AF15" s="227"/>
      <c r="AG15" s="227"/>
      <c r="AH15" s="228"/>
      <c r="AI15" s="227"/>
      <c r="AJ15" s="227"/>
      <c r="AK15" s="227"/>
      <c r="AL15" s="227"/>
      <c r="AM15" s="227"/>
      <c r="AN15" s="228"/>
    </row>
    <row r="16" spans="2:40" ht="19.5" customHeight="1">
      <c r="B16" s="276" t="s">
        <v>145</v>
      </c>
      <c r="C16" s="272"/>
      <c r="D16" s="273"/>
      <c r="E16" s="272">
        <v>945332</v>
      </c>
      <c r="F16" s="272"/>
      <c r="G16" s="272">
        <v>1058898.5780199997</v>
      </c>
      <c r="H16" s="272"/>
      <c r="I16" s="274">
        <v>1120.1340672060182</v>
      </c>
      <c r="J16" s="273"/>
      <c r="K16" s="272">
        <v>6338043</v>
      </c>
      <c r="L16" s="275"/>
      <c r="M16" s="272">
        <v>8696005.9791200031</v>
      </c>
      <c r="N16" s="275"/>
      <c r="O16" s="274">
        <v>1372.033288369928</v>
      </c>
      <c r="P16" s="273"/>
      <c r="Q16" s="272">
        <v>2350099</v>
      </c>
      <c r="R16" s="275"/>
      <c r="S16" s="272">
        <v>1996848.2869999991</v>
      </c>
      <c r="T16" s="275"/>
      <c r="U16" s="274">
        <v>849.68687999952306</v>
      </c>
      <c r="X16" s="229"/>
      <c r="Y16" s="229"/>
      <c r="Z16" s="229"/>
      <c r="AA16" s="229"/>
      <c r="AB16" s="230"/>
      <c r="AC16" s="229"/>
      <c r="AD16" s="229"/>
      <c r="AE16" s="229"/>
      <c r="AF16" s="229"/>
      <c r="AG16" s="229"/>
      <c r="AH16" s="230"/>
      <c r="AI16" s="229"/>
      <c r="AJ16" s="229"/>
      <c r="AK16" s="229"/>
      <c r="AL16" s="229"/>
      <c r="AM16" s="229"/>
      <c r="AN16" s="230"/>
    </row>
    <row r="17" spans="2:23" ht="13.9" customHeight="1">
      <c r="B17" s="26"/>
      <c r="C17" s="27"/>
      <c r="D17" s="27"/>
      <c r="E17" s="372"/>
      <c r="F17" s="372"/>
      <c r="G17" s="372"/>
      <c r="H17" s="372"/>
      <c r="I17" s="372"/>
      <c r="J17" s="372"/>
      <c r="K17" s="372"/>
      <c r="L17" s="373"/>
      <c r="M17" s="372"/>
      <c r="N17" s="373"/>
      <c r="O17" s="372"/>
      <c r="P17" s="372"/>
      <c r="Q17" s="372"/>
      <c r="R17" s="373"/>
      <c r="S17" s="372"/>
      <c r="T17" s="373"/>
      <c r="U17" s="372"/>
    </row>
    <row r="18" spans="2:23" ht="50.25" customHeight="1">
      <c r="B18" s="428"/>
      <c r="C18" s="428"/>
      <c r="D18" s="30"/>
      <c r="O18" s="29" t="s">
        <v>126</v>
      </c>
      <c r="Q18" s="29" t="s">
        <v>126</v>
      </c>
      <c r="S18" s="29" t="s">
        <v>126</v>
      </c>
      <c r="U18" s="29" t="s">
        <v>126</v>
      </c>
    </row>
    <row r="19" spans="2:23" ht="9.9499999999999993" customHeight="1">
      <c r="B19" s="428"/>
      <c r="C19" s="428"/>
      <c r="D19" s="30"/>
    </row>
    <row r="20" spans="2:23" ht="27.95" customHeight="1">
      <c r="B20" s="429" t="s">
        <v>133</v>
      </c>
      <c r="C20" s="429"/>
      <c r="D20" s="338"/>
      <c r="E20" s="430" t="s">
        <v>105</v>
      </c>
      <c r="F20" s="430"/>
      <c r="G20" s="430"/>
      <c r="H20" s="430"/>
      <c r="I20" s="430"/>
      <c r="J20" s="374"/>
      <c r="K20" s="430" t="s">
        <v>106</v>
      </c>
      <c r="L20" s="430"/>
      <c r="M20" s="430"/>
      <c r="N20" s="430"/>
      <c r="O20" s="430"/>
      <c r="P20" s="374"/>
      <c r="Q20" s="430" t="s">
        <v>146</v>
      </c>
      <c r="R20" s="430"/>
      <c r="S20" s="430"/>
      <c r="T20" s="430"/>
      <c r="U20" s="430"/>
    </row>
    <row r="21" spans="2:23" ht="4.5" customHeight="1">
      <c r="B21" s="244"/>
      <c r="C21" s="244"/>
      <c r="D21" s="243"/>
      <c r="E21" s="244"/>
      <c r="F21" s="339"/>
      <c r="G21" s="339"/>
      <c r="H21" s="339"/>
      <c r="I21" s="339"/>
      <c r="J21" s="244"/>
      <c r="K21" s="244"/>
      <c r="L21" s="339"/>
      <c r="M21" s="339"/>
      <c r="N21" s="339"/>
      <c r="O21" s="339"/>
      <c r="P21" s="244"/>
      <c r="Q21" s="244"/>
      <c r="R21" s="339"/>
      <c r="S21" s="339"/>
      <c r="T21" s="339"/>
      <c r="U21" s="339"/>
    </row>
    <row r="22" spans="2:23" ht="27.95" customHeight="1">
      <c r="B22" s="340" t="s">
        <v>135</v>
      </c>
      <c r="C22" s="341"/>
      <c r="D22" s="209"/>
      <c r="E22" s="342" t="s">
        <v>7</v>
      </c>
      <c r="F22" s="343"/>
      <c r="G22" s="342" t="s">
        <v>136</v>
      </c>
      <c r="H22" s="343"/>
      <c r="I22" s="342" t="s">
        <v>137</v>
      </c>
      <c r="J22" s="344"/>
      <c r="K22" s="342" t="s">
        <v>7</v>
      </c>
      <c r="L22" s="343"/>
      <c r="M22" s="342" t="s">
        <v>136</v>
      </c>
      <c r="N22" s="343"/>
      <c r="O22" s="342" t="s">
        <v>137</v>
      </c>
      <c r="P22" s="344"/>
      <c r="Q22" s="342" t="s">
        <v>7</v>
      </c>
      <c r="R22" s="343"/>
      <c r="S22" s="342" t="s">
        <v>136</v>
      </c>
      <c r="T22" s="343"/>
      <c r="U22" s="342" t="s">
        <v>137</v>
      </c>
    </row>
    <row r="23" spans="2:23" ht="9.9499999999999993" customHeight="1">
      <c r="B23" s="434"/>
      <c r="C23" s="434"/>
      <c r="L23" s="345"/>
      <c r="N23" s="345"/>
      <c r="R23" s="346"/>
      <c r="T23" s="346"/>
    </row>
    <row r="24" spans="2:23" ht="19.5" customHeight="1">
      <c r="B24" s="29" t="s">
        <v>138</v>
      </c>
      <c r="C24" s="31"/>
      <c r="D24" s="32"/>
      <c r="E24" s="33">
        <v>259476</v>
      </c>
      <c r="F24" s="33"/>
      <c r="G24" s="33">
        <v>127353.63416999999</v>
      </c>
      <c r="H24" s="33"/>
      <c r="I24" s="34">
        <v>490.81084250566522</v>
      </c>
      <c r="J24" s="32"/>
      <c r="K24" s="33">
        <v>32305</v>
      </c>
      <c r="L24" s="35"/>
      <c r="M24" s="33">
        <v>23487.610559999994</v>
      </c>
      <c r="N24" s="35"/>
      <c r="O24" s="34">
        <v>727.05805788577607</v>
      </c>
      <c r="P24" s="32"/>
      <c r="Q24" s="33">
        <v>7394103</v>
      </c>
      <c r="R24" s="35"/>
      <c r="S24" s="33">
        <v>9649838.4859199766</v>
      </c>
      <c r="T24" s="35"/>
      <c r="U24" s="34">
        <v>1305.0722293048902</v>
      </c>
      <c r="W24" s="37"/>
    </row>
    <row r="25" spans="2:23" ht="27.95" customHeight="1">
      <c r="B25" s="29" t="s">
        <v>139</v>
      </c>
      <c r="C25" s="31"/>
      <c r="D25" s="32"/>
      <c r="E25" s="33">
        <v>63042</v>
      </c>
      <c r="F25" s="33"/>
      <c r="G25" s="33">
        <v>24793.961650000012</v>
      </c>
      <c r="H25" s="33"/>
      <c r="I25" s="34">
        <v>393.29275165762527</v>
      </c>
      <c r="J25" s="32"/>
      <c r="K25" s="33">
        <v>9895</v>
      </c>
      <c r="L25" s="35"/>
      <c r="M25" s="33">
        <v>5332.2490600000046</v>
      </c>
      <c r="N25" s="35"/>
      <c r="O25" s="34">
        <v>538.88317938352748</v>
      </c>
      <c r="P25" s="32"/>
      <c r="Q25" s="33">
        <v>1979961</v>
      </c>
      <c r="R25" s="35"/>
      <c r="S25" s="33">
        <v>1625381.2158900024</v>
      </c>
      <c r="T25" s="35"/>
      <c r="U25" s="34">
        <v>820.91577353796492</v>
      </c>
      <c r="W25" s="37"/>
    </row>
    <row r="26" spans="2:23" ht="27.95" customHeight="1">
      <c r="B26" s="29" t="s">
        <v>140</v>
      </c>
      <c r="C26" s="31"/>
      <c r="D26" s="32"/>
      <c r="E26" s="33">
        <v>4820</v>
      </c>
      <c r="F26" s="33"/>
      <c r="G26" s="33">
        <v>2784.9320499999994</v>
      </c>
      <c r="H26" s="33"/>
      <c r="I26" s="34">
        <v>577.7867323651451</v>
      </c>
      <c r="J26" s="32"/>
      <c r="K26" s="33">
        <v>1248</v>
      </c>
      <c r="L26" s="35"/>
      <c r="M26" s="33">
        <v>923.60553999999979</v>
      </c>
      <c r="N26" s="35"/>
      <c r="O26" s="34">
        <v>740.06854166666653</v>
      </c>
      <c r="P26" s="32"/>
      <c r="Q26" s="33">
        <v>118509</v>
      </c>
      <c r="R26" s="35"/>
      <c r="S26" s="33">
        <v>144625.03861000002</v>
      </c>
      <c r="T26" s="35"/>
      <c r="U26" s="34">
        <v>1220.371774380005</v>
      </c>
      <c r="W26" s="37"/>
    </row>
    <row r="27" spans="2:23" ht="27.95" customHeight="1">
      <c r="B27" s="29" t="s">
        <v>141</v>
      </c>
      <c r="C27" s="31"/>
      <c r="D27" s="32"/>
      <c r="E27" s="33">
        <v>1884</v>
      </c>
      <c r="F27" s="33"/>
      <c r="G27" s="33">
        <v>1628.4292100000005</v>
      </c>
      <c r="H27" s="33"/>
      <c r="I27" s="34">
        <v>864.3467144373675</v>
      </c>
      <c r="J27" s="32"/>
      <c r="K27" s="33">
        <v>650</v>
      </c>
      <c r="L27" s="35"/>
      <c r="M27" s="33">
        <v>747.78965000000017</v>
      </c>
      <c r="N27" s="35"/>
      <c r="O27" s="34">
        <v>1150.4456153846156</v>
      </c>
      <c r="P27" s="32"/>
      <c r="Q27" s="33">
        <v>59782</v>
      </c>
      <c r="R27" s="35"/>
      <c r="S27" s="33">
        <v>125075.41358999992</v>
      </c>
      <c r="T27" s="35"/>
      <c r="U27" s="34">
        <v>2092.1918569134509</v>
      </c>
      <c r="W27" s="37"/>
    </row>
    <row r="28" spans="2:23" ht="27.95" customHeight="1">
      <c r="B28" s="29" t="s">
        <v>142</v>
      </c>
      <c r="C28" s="31"/>
      <c r="D28" s="32"/>
      <c r="E28" s="33">
        <v>10505</v>
      </c>
      <c r="F28" s="33"/>
      <c r="G28" s="33">
        <v>5112.78449</v>
      </c>
      <c r="H28" s="33"/>
      <c r="I28" s="34">
        <v>486.7000942408377</v>
      </c>
      <c r="J28" s="32"/>
      <c r="K28" s="33">
        <v>475</v>
      </c>
      <c r="L28" s="35"/>
      <c r="M28" s="33">
        <v>505.1489600000001</v>
      </c>
      <c r="N28" s="35"/>
      <c r="O28" s="34">
        <v>1063.4714947368423</v>
      </c>
      <c r="P28" s="32"/>
      <c r="Q28" s="33">
        <v>202280</v>
      </c>
      <c r="R28" s="35"/>
      <c r="S28" s="33">
        <v>247209.99737000011</v>
      </c>
      <c r="T28" s="35"/>
      <c r="U28" s="34">
        <v>1222.1178434348435</v>
      </c>
      <c r="W28" s="37"/>
    </row>
    <row r="29" spans="2:23" ht="27.95" customHeight="1">
      <c r="B29" s="29" t="s">
        <v>143</v>
      </c>
      <c r="C29" s="31"/>
      <c r="D29" s="32"/>
      <c r="E29" s="33">
        <v>1033</v>
      </c>
      <c r="F29" s="33"/>
      <c r="G29" s="33">
        <v>930.20905999999991</v>
      </c>
      <c r="H29" s="33"/>
      <c r="I29" s="34">
        <v>900.49279767666985</v>
      </c>
      <c r="J29" s="32"/>
      <c r="K29" s="33">
        <v>199</v>
      </c>
      <c r="L29" s="35"/>
      <c r="M29" s="33">
        <v>276.72845000000001</v>
      </c>
      <c r="N29" s="35"/>
      <c r="O29" s="34">
        <v>1390.5952261306534</v>
      </c>
      <c r="P29" s="32"/>
      <c r="Q29" s="33">
        <v>32763</v>
      </c>
      <c r="R29" s="35"/>
      <c r="S29" s="33">
        <v>48075.917929999974</v>
      </c>
      <c r="T29" s="35"/>
      <c r="U29" s="34">
        <v>1467.3844864633879</v>
      </c>
      <c r="W29" s="37"/>
    </row>
    <row r="30" spans="2:23" ht="27.95" customHeight="1">
      <c r="B30" s="29" t="s">
        <v>144</v>
      </c>
      <c r="C30" s="31"/>
      <c r="D30" s="32"/>
      <c r="E30" s="33"/>
      <c r="F30" s="33"/>
      <c r="G30" s="33"/>
      <c r="H30" s="33"/>
      <c r="I30" s="34"/>
      <c r="J30" s="32"/>
      <c r="K30" s="33"/>
      <c r="L30" s="35"/>
      <c r="M30" s="33"/>
      <c r="N30" s="35"/>
      <c r="O30" s="34"/>
      <c r="P30" s="32"/>
      <c r="Q30" s="33">
        <v>231608</v>
      </c>
      <c r="R30" s="35"/>
      <c r="S30" s="33">
        <v>105423.85767999996</v>
      </c>
      <c r="T30" s="35"/>
      <c r="U30" s="34">
        <v>455.18228075023296</v>
      </c>
      <c r="W30" s="37"/>
    </row>
    <row r="31" spans="2:23" ht="16.149999999999999" customHeight="1">
      <c r="C31" s="31"/>
      <c r="D31" s="32"/>
      <c r="E31" s="33"/>
      <c r="F31" s="33"/>
      <c r="G31" s="33"/>
      <c r="H31" s="33"/>
      <c r="I31" s="34"/>
      <c r="J31" s="32"/>
      <c r="K31" s="33"/>
      <c r="L31" s="35"/>
      <c r="M31" s="33"/>
      <c r="N31" s="35"/>
      <c r="O31" s="34"/>
      <c r="P31" s="32"/>
      <c r="Q31" s="33"/>
      <c r="R31" s="35"/>
      <c r="S31" s="33"/>
      <c r="T31" s="35"/>
      <c r="U31" s="34"/>
      <c r="W31" s="37"/>
    </row>
    <row r="32" spans="2:23" ht="24" customHeight="1">
      <c r="B32" s="276" t="s">
        <v>145</v>
      </c>
      <c r="C32" s="272"/>
      <c r="D32" s="273"/>
      <c r="E32" s="272">
        <v>340760</v>
      </c>
      <c r="F32" s="272"/>
      <c r="G32" s="272">
        <v>162603.95063000001</v>
      </c>
      <c r="H32" s="272"/>
      <c r="I32" s="274">
        <v>477.18027535508861</v>
      </c>
      <c r="J32" s="273"/>
      <c r="K32" s="272">
        <v>44772</v>
      </c>
      <c r="L32" s="275"/>
      <c r="M32" s="272">
        <v>31273.132220000018</v>
      </c>
      <c r="N32" s="275"/>
      <c r="O32" s="274">
        <v>698.49754802108498</v>
      </c>
      <c r="P32" s="273"/>
      <c r="Q32" s="272">
        <v>10019006</v>
      </c>
      <c r="R32" s="275"/>
      <c r="S32" s="272">
        <v>11945629.926990002</v>
      </c>
      <c r="T32" s="275"/>
      <c r="U32" s="274">
        <v>1192.2969131857992</v>
      </c>
      <c r="W32" s="37"/>
    </row>
    <row r="33" spans="2:40" ht="9.9499999999999993" customHeight="1">
      <c r="B33" s="435"/>
      <c r="C33" s="435"/>
      <c r="D33" s="32"/>
      <c r="J33" s="32"/>
      <c r="P33" s="32"/>
    </row>
    <row r="34" spans="2:40" ht="50.1" customHeight="1">
      <c r="B34" s="435"/>
      <c r="C34" s="435"/>
      <c r="D34" s="32"/>
      <c r="E34" s="29" t="s">
        <v>126</v>
      </c>
      <c r="G34" s="29" t="s">
        <v>126</v>
      </c>
      <c r="I34" s="29" t="s">
        <v>126</v>
      </c>
      <c r="J34" s="31"/>
      <c r="K34" s="29" t="s">
        <v>126</v>
      </c>
      <c r="M34" s="29" t="s">
        <v>126</v>
      </c>
      <c r="O34" s="29" t="s">
        <v>126</v>
      </c>
      <c r="Q34" s="29" t="s">
        <v>126</v>
      </c>
      <c r="S34" s="29" t="s">
        <v>126</v>
      </c>
      <c r="U34" s="29" t="s">
        <v>126</v>
      </c>
    </row>
    <row r="35" spans="2:40" ht="68.099999999999994" customHeight="1">
      <c r="B35" s="26" t="s">
        <v>147</v>
      </c>
      <c r="C35" s="26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</row>
    <row r="36" spans="2:40" ht="27.95" customHeight="1">
      <c r="B36" s="39" t="s">
        <v>208</v>
      </c>
      <c r="C36" s="26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</row>
    <row r="37" spans="2:40" ht="24.95" customHeight="1">
      <c r="B37" s="436"/>
      <c r="C37" s="436"/>
      <c r="D37" s="30"/>
      <c r="E37" s="30"/>
      <c r="F37" s="30"/>
      <c r="G37" s="30"/>
      <c r="H37" s="30"/>
      <c r="I37" s="30"/>
      <c r="J37" s="30"/>
      <c r="K37" s="30"/>
      <c r="L37" s="347"/>
      <c r="M37" s="30"/>
      <c r="N37" s="347"/>
      <c r="O37" s="30"/>
      <c r="P37" s="30"/>
      <c r="Q37" s="30"/>
      <c r="R37" s="347"/>
      <c r="S37" s="30"/>
      <c r="T37" s="347"/>
      <c r="U37" s="30"/>
    </row>
    <row r="38" spans="2:40" ht="27.95" customHeight="1">
      <c r="B38" s="430" t="s">
        <v>149</v>
      </c>
      <c r="C38" s="437"/>
      <c r="D38" s="348"/>
      <c r="E38" s="430" t="s">
        <v>148</v>
      </c>
      <c r="F38" s="431"/>
      <c r="G38" s="431"/>
      <c r="H38" s="431"/>
      <c r="I38" s="431"/>
      <c r="J38" s="348"/>
      <c r="K38" s="430" t="s">
        <v>145</v>
      </c>
      <c r="L38" s="431"/>
      <c r="M38" s="431"/>
      <c r="N38" s="431"/>
      <c r="O38" s="431"/>
      <c r="P38" s="348"/>
      <c r="Q38" s="432" t="s">
        <v>172</v>
      </c>
      <c r="R38" s="433"/>
      <c r="S38" s="433"/>
      <c r="T38" s="433"/>
      <c r="U38" s="433"/>
      <c r="X38" s="227"/>
      <c r="Y38" s="232"/>
      <c r="Z38" s="227"/>
      <c r="AA38" s="231"/>
      <c r="AB38" s="228"/>
      <c r="AC38" s="231"/>
      <c r="AD38" s="227"/>
      <c r="AE38" s="232"/>
      <c r="AF38" s="227"/>
      <c r="AG38" s="231"/>
      <c r="AH38" s="228"/>
      <c r="AI38" s="231"/>
      <c r="AJ38" s="228"/>
      <c r="AK38" s="228"/>
      <c r="AL38" s="228"/>
      <c r="AM38" s="228"/>
      <c r="AN38" s="228"/>
    </row>
    <row r="39" spans="2:40" ht="4.5" customHeight="1">
      <c r="B39" s="430"/>
      <c r="C39" s="437"/>
      <c r="D39" s="350"/>
      <c r="E39" s="339"/>
      <c r="F39" s="351"/>
      <c r="G39" s="351"/>
      <c r="H39" s="351"/>
      <c r="I39" s="351"/>
      <c r="J39" s="350"/>
      <c r="K39" s="339"/>
      <c r="L39" s="351"/>
      <c r="M39" s="351"/>
      <c r="N39" s="351"/>
      <c r="O39" s="351"/>
      <c r="P39" s="350"/>
      <c r="Q39" s="339"/>
      <c r="R39" s="351"/>
      <c r="S39" s="351"/>
      <c r="T39" s="351"/>
      <c r="U39" s="351"/>
      <c r="X39" s="227"/>
      <c r="Y39" s="232"/>
      <c r="Z39" s="227"/>
      <c r="AA39" s="231"/>
      <c r="AB39" s="228"/>
      <c r="AC39" s="231"/>
      <c r="AD39" s="227"/>
      <c r="AE39" s="232"/>
      <c r="AF39" s="227"/>
      <c r="AG39" s="231"/>
      <c r="AH39" s="228"/>
      <c r="AI39" s="231"/>
      <c r="AJ39" s="228"/>
      <c r="AK39" s="228"/>
      <c r="AL39" s="228"/>
      <c r="AM39" s="228"/>
      <c r="AN39" s="228"/>
    </row>
    <row r="40" spans="2:40" ht="27.95" customHeight="1">
      <c r="B40" s="437" t="s">
        <v>149</v>
      </c>
      <c r="C40" s="437"/>
      <c r="D40" s="209"/>
      <c r="E40" s="342" t="s">
        <v>7</v>
      </c>
      <c r="F40" s="349"/>
      <c r="G40" s="342"/>
      <c r="H40" s="349"/>
      <c r="I40" s="342" t="s">
        <v>137</v>
      </c>
      <c r="J40" s="344"/>
      <c r="K40" s="342" t="s">
        <v>7</v>
      </c>
      <c r="L40" s="343"/>
      <c r="M40" s="342"/>
      <c r="N40" s="343"/>
      <c r="O40" s="342" t="s">
        <v>137</v>
      </c>
      <c r="P40" s="344"/>
      <c r="Q40" s="342" t="s">
        <v>7</v>
      </c>
      <c r="R40" s="343"/>
      <c r="S40" s="342"/>
      <c r="T40" s="343"/>
      <c r="U40" s="342" t="s">
        <v>137</v>
      </c>
      <c r="X40" s="227"/>
      <c r="Y40" s="232"/>
      <c r="Z40" s="227"/>
      <c r="AA40" s="231"/>
      <c r="AB40" s="228"/>
      <c r="AC40" s="231"/>
      <c r="AD40" s="227"/>
      <c r="AE40" s="232"/>
      <c r="AF40" s="227"/>
      <c r="AG40" s="231"/>
      <c r="AH40" s="228"/>
      <c r="AI40" s="231"/>
      <c r="AJ40" s="228"/>
      <c r="AK40" s="228"/>
      <c r="AL40" s="228"/>
      <c r="AM40" s="228"/>
      <c r="AN40" s="228"/>
    </row>
    <row r="41" spans="2:40" ht="9.9499999999999993" customHeight="1">
      <c r="B41" s="434"/>
      <c r="C41" s="434"/>
      <c r="X41" s="227"/>
      <c r="Y41" s="232"/>
      <c r="Z41" s="227"/>
      <c r="AA41" s="231"/>
      <c r="AB41" s="228"/>
      <c r="AC41" s="231"/>
      <c r="AD41" s="227"/>
      <c r="AE41" s="232"/>
      <c r="AF41" s="227"/>
      <c r="AG41" s="231"/>
      <c r="AH41" s="228"/>
      <c r="AI41" s="231"/>
      <c r="AJ41" s="228"/>
      <c r="AK41" s="228"/>
      <c r="AL41" s="228"/>
      <c r="AM41" s="228"/>
      <c r="AN41" s="228"/>
    </row>
    <row r="42" spans="2:40" ht="18" customHeight="1">
      <c r="B42" s="29" t="s">
        <v>48</v>
      </c>
      <c r="E42" s="33">
        <v>6461</v>
      </c>
      <c r="F42" s="424"/>
      <c r="G42" s="33"/>
      <c r="I42" s="34">
        <v>1073.6261213434448</v>
      </c>
      <c r="K42" s="33">
        <v>8091</v>
      </c>
      <c r="L42" s="33"/>
      <c r="M42" s="33"/>
      <c r="O42" s="34">
        <v>1051.621187739463</v>
      </c>
      <c r="Q42" s="34">
        <v>79.85415894203436</v>
      </c>
      <c r="R42" s="34"/>
      <c r="S42" s="34"/>
      <c r="T42" s="34"/>
      <c r="U42" s="34">
        <v>102.09247720191745</v>
      </c>
    </row>
    <row r="43" spans="2:40" ht="9.9499999999999993" customHeight="1">
      <c r="E43" s="33"/>
      <c r="F43" s="424"/>
      <c r="G43" s="33"/>
      <c r="I43" s="34"/>
      <c r="K43" s="33"/>
      <c r="L43" s="33"/>
      <c r="M43" s="33"/>
      <c r="O43" s="34"/>
      <c r="Q43" s="34"/>
      <c r="R43" s="34"/>
      <c r="S43" s="34"/>
      <c r="T43" s="34"/>
      <c r="U43" s="34"/>
    </row>
    <row r="44" spans="2:40" ht="18" customHeight="1">
      <c r="B44" s="29" t="s">
        <v>49</v>
      </c>
      <c r="E44" s="33">
        <v>23139</v>
      </c>
      <c r="F44" s="424"/>
      <c r="G44" s="33"/>
      <c r="I44" s="34">
        <v>1623.6877635161404</v>
      </c>
      <c r="K44" s="33">
        <v>27704</v>
      </c>
      <c r="L44" s="33"/>
      <c r="M44" s="33"/>
      <c r="O44" s="34">
        <v>1524.0697354172673</v>
      </c>
      <c r="Q44" s="34">
        <v>83.522235056309555</v>
      </c>
      <c r="R44" s="34"/>
      <c r="S44" s="34"/>
      <c r="T44" s="34"/>
      <c r="U44" s="34">
        <v>106.53631692723032</v>
      </c>
    </row>
    <row r="45" spans="2:40" ht="9.9499999999999993" customHeight="1">
      <c r="B45" s="435"/>
      <c r="C45" s="435"/>
      <c r="D45" s="352"/>
      <c r="E45" s="360"/>
      <c r="F45" s="360"/>
      <c r="G45" s="360"/>
      <c r="H45" s="360"/>
      <c r="I45" s="360"/>
      <c r="J45" s="352"/>
      <c r="K45" s="31"/>
      <c r="L45" s="361"/>
      <c r="M45" s="31"/>
      <c r="N45" s="361"/>
      <c r="O45" s="31"/>
      <c r="P45" s="352"/>
      <c r="R45" s="362"/>
      <c r="T45" s="362"/>
    </row>
    <row r="46" spans="2:40">
      <c r="D46" s="34"/>
      <c r="E46" s="34"/>
      <c r="F46" s="34"/>
      <c r="G46" s="34"/>
      <c r="H46" s="34"/>
      <c r="I46" s="34"/>
    </row>
    <row r="47" spans="2:40">
      <c r="D47" s="34"/>
      <c r="E47" s="34"/>
      <c r="F47" s="34"/>
      <c r="G47" s="34"/>
      <c r="H47" s="34"/>
      <c r="I47" s="34"/>
    </row>
    <row r="48" spans="2:40">
      <c r="D48" s="34"/>
      <c r="E48" s="34"/>
      <c r="F48" s="34"/>
      <c r="G48" s="34"/>
      <c r="H48" s="34"/>
      <c r="I48" s="34"/>
      <c r="Q48" s="40"/>
    </row>
    <row r="49" spans="4:9">
      <c r="D49" s="34"/>
      <c r="E49" s="34"/>
      <c r="F49" s="34"/>
      <c r="G49" s="34"/>
      <c r="H49" s="34"/>
      <c r="I49" s="34"/>
    </row>
    <row r="50" spans="4:9">
      <c r="D50" s="34"/>
      <c r="E50" s="34"/>
      <c r="F50" s="34"/>
      <c r="G50" s="34"/>
      <c r="H50" s="34"/>
      <c r="I50" s="34"/>
    </row>
    <row r="51" spans="4:9">
      <c r="D51" s="34"/>
      <c r="E51" s="34"/>
      <c r="F51" s="34"/>
      <c r="G51" s="34"/>
      <c r="H51" s="34"/>
      <c r="I51" s="34"/>
    </row>
    <row r="52" spans="4:9">
      <c r="D52" s="34"/>
      <c r="E52" s="34"/>
      <c r="F52" s="34"/>
      <c r="G52" s="34"/>
      <c r="H52" s="34"/>
      <c r="I52" s="34"/>
    </row>
    <row r="53" spans="4:9">
      <c r="D53" s="34"/>
      <c r="E53" s="34"/>
      <c r="F53" s="34"/>
      <c r="G53" s="34"/>
      <c r="H53" s="34"/>
      <c r="I53" s="34"/>
    </row>
    <row r="54" spans="4:9">
      <c r="D54" s="34"/>
      <c r="E54" s="34"/>
      <c r="F54" s="34"/>
      <c r="G54" s="34"/>
      <c r="H54" s="34"/>
      <c r="I54" s="34"/>
    </row>
    <row r="55" spans="4:9">
      <c r="D55" s="34"/>
      <c r="E55" s="34"/>
      <c r="F55" s="34"/>
      <c r="G55" s="34"/>
      <c r="H55" s="34"/>
      <c r="I55" s="34"/>
    </row>
    <row r="56" spans="4:9">
      <c r="D56" s="34"/>
      <c r="E56" s="34"/>
      <c r="F56" s="34"/>
      <c r="G56" s="34"/>
      <c r="H56" s="34"/>
      <c r="I56" s="34"/>
    </row>
    <row r="57" spans="4:9">
      <c r="D57" s="34"/>
      <c r="E57" s="34"/>
      <c r="F57" s="34"/>
      <c r="G57" s="34"/>
      <c r="H57" s="34"/>
      <c r="I57" s="34"/>
    </row>
    <row r="58" spans="4:9">
      <c r="D58" s="34"/>
      <c r="E58" s="34"/>
      <c r="F58" s="34"/>
      <c r="G58" s="34"/>
      <c r="H58" s="34"/>
      <c r="I58" s="34"/>
    </row>
    <row r="59" spans="4:9">
      <c r="D59" s="34"/>
      <c r="E59" s="34"/>
      <c r="F59" s="34"/>
      <c r="G59" s="34"/>
      <c r="H59" s="34"/>
      <c r="I59" s="34"/>
    </row>
    <row r="60" spans="4:9">
      <c r="D60" s="34"/>
      <c r="E60" s="34"/>
      <c r="F60" s="34"/>
      <c r="G60" s="34"/>
      <c r="H60" s="34"/>
      <c r="I60" s="34"/>
    </row>
    <row r="61" spans="4:9">
      <c r="D61" s="34"/>
      <c r="E61" s="34"/>
      <c r="F61" s="34"/>
      <c r="G61" s="34"/>
      <c r="H61" s="34"/>
      <c r="I61" s="34"/>
    </row>
    <row r="62" spans="4:9">
      <c r="D62" s="34"/>
      <c r="E62" s="34"/>
      <c r="F62" s="34"/>
      <c r="G62" s="34"/>
      <c r="H62" s="34"/>
      <c r="I62" s="34"/>
    </row>
    <row r="63" spans="4:9">
      <c r="D63" s="34"/>
      <c r="E63" s="34"/>
      <c r="F63" s="34"/>
      <c r="G63" s="34"/>
      <c r="H63" s="34"/>
      <c r="I63" s="34"/>
    </row>
    <row r="64" spans="4:9">
      <c r="D64" s="34"/>
      <c r="E64" s="34"/>
      <c r="F64" s="34"/>
      <c r="G64" s="34"/>
      <c r="H64" s="34"/>
      <c r="I64" s="34"/>
    </row>
    <row r="65" spans="4:9">
      <c r="D65" s="34"/>
      <c r="E65" s="34"/>
      <c r="F65" s="34"/>
      <c r="G65" s="34"/>
      <c r="H65" s="34"/>
      <c r="I65" s="34"/>
    </row>
    <row r="66" spans="4:9">
      <c r="D66" s="34"/>
      <c r="E66" s="34"/>
      <c r="F66" s="34"/>
      <c r="G66" s="34"/>
      <c r="H66" s="34"/>
      <c r="I66" s="34"/>
    </row>
    <row r="67" spans="4:9">
      <c r="D67" s="34"/>
      <c r="E67" s="34"/>
      <c r="F67" s="34"/>
      <c r="G67" s="34"/>
      <c r="H67" s="34"/>
      <c r="I67" s="34"/>
    </row>
    <row r="68" spans="4:9">
      <c r="D68" s="34"/>
      <c r="E68" s="34"/>
      <c r="F68" s="34"/>
      <c r="G68" s="34"/>
      <c r="H68" s="34"/>
      <c r="I68" s="34"/>
    </row>
    <row r="69" spans="4:9">
      <c r="D69" s="34"/>
      <c r="E69" s="34"/>
      <c r="F69" s="34"/>
      <c r="G69" s="34"/>
      <c r="H69" s="34"/>
      <c r="I69" s="34"/>
    </row>
    <row r="70" spans="4:9">
      <c r="D70" s="34"/>
      <c r="E70" s="34"/>
      <c r="F70" s="34"/>
      <c r="G70" s="34"/>
      <c r="H70" s="34"/>
      <c r="I70" s="34"/>
    </row>
    <row r="71" spans="4:9">
      <c r="D71" s="34"/>
      <c r="E71" s="34"/>
      <c r="F71" s="34"/>
      <c r="G71" s="34"/>
      <c r="H71" s="34"/>
      <c r="I71" s="34"/>
    </row>
    <row r="72" spans="4:9">
      <c r="D72" s="34"/>
      <c r="E72" s="34"/>
      <c r="F72" s="34"/>
      <c r="G72" s="34"/>
      <c r="H72" s="34"/>
      <c r="I72" s="34"/>
    </row>
    <row r="73" spans="4:9">
      <c r="D73" s="34"/>
      <c r="E73" s="34"/>
      <c r="F73" s="34"/>
      <c r="G73" s="34"/>
      <c r="H73" s="34"/>
      <c r="I73" s="34"/>
    </row>
    <row r="74" spans="4:9">
      <c r="D74" s="34"/>
      <c r="E74" s="34"/>
      <c r="F74" s="34"/>
      <c r="G74" s="34"/>
      <c r="H74" s="34"/>
      <c r="I74" s="34"/>
    </row>
    <row r="75" spans="4:9">
      <c r="D75" s="34"/>
      <c r="E75" s="34"/>
      <c r="F75" s="34"/>
      <c r="G75" s="34"/>
      <c r="H75" s="34"/>
      <c r="I75" s="34"/>
    </row>
    <row r="76" spans="4:9">
      <c r="D76" s="34"/>
      <c r="E76" s="34"/>
      <c r="F76" s="34"/>
      <c r="G76" s="34"/>
      <c r="H76" s="34"/>
      <c r="I76" s="34"/>
    </row>
    <row r="77" spans="4:9">
      <c r="D77" s="34"/>
      <c r="E77" s="34"/>
      <c r="F77" s="34"/>
      <c r="G77" s="34"/>
      <c r="H77" s="34"/>
      <c r="I77" s="34"/>
    </row>
    <row r="78" spans="4:9">
      <c r="D78" s="34"/>
      <c r="E78" s="34"/>
      <c r="F78" s="34"/>
      <c r="G78" s="34"/>
      <c r="H78" s="34"/>
      <c r="I78" s="34"/>
    </row>
    <row r="79" spans="4:9">
      <c r="D79" s="34"/>
      <c r="E79" s="34"/>
      <c r="F79" s="34"/>
      <c r="G79" s="34"/>
      <c r="H79" s="34"/>
      <c r="I79" s="34"/>
    </row>
  </sheetData>
  <mergeCells count="20">
    <mergeCell ref="B41:C41"/>
    <mergeCell ref="B45:C45"/>
    <mergeCell ref="B34:C34"/>
    <mergeCell ref="B37:C37"/>
    <mergeCell ref="B38:C40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19:C19"/>
    <mergeCell ref="B4:C4"/>
    <mergeCell ref="E4:I4"/>
    <mergeCell ref="K4:O4"/>
    <mergeCell ref="Q4:U4"/>
    <mergeCell ref="B18:C18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cellWatches>
    <cellWatch r="E16"/>
    <cellWatch r="I16"/>
    <cellWatch r="K16"/>
    <cellWatch r="O16"/>
    <cellWatch r="Q16"/>
    <cellWatch r="U16"/>
    <cellWatch r="E32"/>
    <cellWatch r="I32"/>
    <cellWatch r="K32"/>
    <cellWatch r="O32"/>
    <cellWatch r="Q32"/>
    <cellWatch r="U3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AK83"/>
  <sheetViews>
    <sheetView showGridLines="0" showRowColHeaders="0" showZeros="0" zoomScaleNormal="100" workbookViewId="0">
      <selection activeCell="T2" sqref="T2"/>
    </sheetView>
  </sheetViews>
  <sheetFormatPr baseColWidth="10" defaultColWidth="10.140625" defaultRowHeight="12.75"/>
  <cols>
    <col min="1" max="1" width="2" style="41" customWidth="1"/>
    <col min="2" max="2" width="8.28515625" style="41" customWidth="1"/>
    <col min="3" max="6" width="10.7109375" style="41" customWidth="1"/>
    <col min="7" max="8" width="10.7109375" style="41" hidden="1" customWidth="1"/>
    <col min="9" max="14" width="10.7109375" style="41" customWidth="1"/>
    <col min="15" max="16" width="10.7109375" style="41" hidden="1" customWidth="1"/>
    <col min="17" max="18" width="10.7109375" style="41" customWidth="1"/>
    <col min="19" max="19" width="6.28515625" style="41" customWidth="1"/>
    <col min="20" max="22" width="7.7109375" style="41" customWidth="1"/>
    <col min="23" max="16384" width="10.140625" style="41"/>
  </cols>
  <sheetData>
    <row r="1" spans="1:37" ht="18.95" customHeight="1">
      <c r="B1" s="441" t="s">
        <v>173</v>
      </c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</row>
    <row r="2" spans="1:37" ht="18.95" customHeight="1">
      <c r="B2" s="443" t="s">
        <v>209</v>
      </c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  <c r="Q2" s="444"/>
      <c r="R2" s="444"/>
      <c r="T2" s="7" t="s">
        <v>171</v>
      </c>
      <c r="V2" s="225"/>
    </row>
    <row r="3" spans="1:37" ht="18.95" customHeight="1">
      <c r="B3" s="443" t="s">
        <v>176</v>
      </c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  <c r="O3" s="444"/>
      <c r="P3" s="444"/>
      <c r="Q3" s="444"/>
      <c r="R3" s="444"/>
    </row>
    <row r="4" spans="1:37" ht="14.25" customHeight="1">
      <c r="A4" s="277"/>
      <c r="B4" s="278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</row>
    <row r="5" spans="1:37" ht="14.25" customHeight="1">
      <c r="A5" s="277"/>
      <c r="B5" s="438" t="s">
        <v>0</v>
      </c>
      <c r="C5" s="439" t="s">
        <v>28</v>
      </c>
      <c r="D5" s="439"/>
      <c r="E5" s="439"/>
      <c r="F5" s="439"/>
      <c r="G5" s="439"/>
      <c r="H5" s="439"/>
      <c r="I5" s="439"/>
      <c r="J5" s="439"/>
      <c r="K5" s="439" t="s">
        <v>29</v>
      </c>
      <c r="L5" s="439"/>
      <c r="M5" s="439"/>
      <c r="N5" s="439"/>
      <c r="O5" s="439"/>
      <c r="P5" s="439"/>
      <c r="Q5" s="439"/>
      <c r="R5" s="439"/>
    </row>
    <row r="6" spans="1:37" ht="14.25" customHeight="1">
      <c r="A6" s="277"/>
      <c r="B6" s="438"/>
      <c r="C6" s="439" t="s">
        <v>3</v>
      </c>
      <c r="D6" s="439"/>
      <c r="E6" s="440" t="s">
        <v>4</v>
      </c>
      <c r="F6" s="440"/>
      <c r="G6" s="439" t="s">
        <v>5</v>
      </c>
      <c r="H6" s="439"/>
      <c r="I6" s="439" t="s">
        <v>6</v>
      </c>
      <c r="J6" s="439"/>
      <c r="K6" s="439" t="s">
        <v>3</v>
      </c>
      <c r="L6" s="439"/>
      <c r="M6" s="440" t="s">
        <v>4</v>
      </c>
      <c r="N6" s="440"/>
      <c r="O6" s="439" t="s">
        <v>5</v>
      </c>
      <c r="P6" s="439"/>
      <c r="Q6" s="439" t="s">
        <v>6</v>
      </c>
      <c r="R6" s="439"/>
    </row>
    <row r="7" spans="1:37" ht="14.25" customHeight="1">
      <c r="A7" s="277"/>
      <c r="B7" s="438"/>
      <c r="C7" s="279" t="s">
        <v>7</v>
      </c>
      <c r="D7" s="280" t="s">
        <v>8</v>
      </c>
      <c r="E7" s="281" t="s">
        <v>7</v>
      </c>
      <c r="F7" s="281" t="s">
        <v>8</v>
      </c>
      <c r="G7" s="279" t="s">
        <v>7</v>
      </c>
      <c r="H7" s="281" t="s">
        <v>8</v>
      </c>
      <c r="I7" s="279" t="s">
        <v>7</v>
      </c>
      <c r="J7" s="281" t="s">
        <v>8</v>
      </c>
      <c r="K7" s="279" t="s">
        <v>7</v>
      </c>
      <c r="L7" s="280" t="s">
        <v>8</v>
      </c>
      <c r="M7" s="281" t="s">
        <v>7</v>
      </c>
      <c r="N7" s="281" t="s">
        <v>8</v>
      </c>
      <c r="O7" s="279" t="s">
        <v>7</v>
      </c>
      <c r="P7" s="281" t="s">
        <v>8</v>
      </c>
      <c r="Q7" s="279" t="s">
        <v>7</v>
      </c>
      <c r="R7" s="281" t="s">
        <v>8</v>
      </c>
    </row>
    <row r="8" spans="1:37" ht="14.25" customHeight="1">
      <c r="A8" s="277"/>
      <c r="B8" s="282" t="s">
        <v>9</v>
      </c>
      <c r="C8" s="283">
        <v>0</v>
      </c>
      <c r="D8" s="284">
        <v>0</v>
      </c>
      <c r="E8" s="283">
        <v>0</v>
      </c>
      <c r="F8" s="284">
        <v>0</v>
      </c>
      <c r="G8" s="283">
        <v>0</v>
      </c>
      <c r="H8" s="284">
        <v>0</v>
      </c>
      <c r="I8" s="283">
        <v>0</v>
      </c>
      <c r="J8" s="284">
        <v>0</v>
      </c>
      <c r="K8" s="283">
        <v>0</v>
      </c>
      <c r="L8" s="284">
        <v>0</v>
      </c>
      <c r="M8" s="283">
        <v>0</v>
      </c>
      <c r="N8" s="284">
        <v>0</v>
      </c>
      <c r="O8" s="283">
        <v>0</v>
      </c>
      <c r="P8" s="284">
        <v>0</v>
      </c>
      <c r="Q8" s="283">
        <v>0</v>
      </c>
      <c r="R8" s="284">
        <v>0</v>
      </c>
      <c r="V8" s="233"/>
      <c r="W8" s="226"/>
      <c r="X8" s="233"/>
      <c r="Y8" s="226"/>
      <c r="Z8" s="233"/>
      <c r="AA8" s="226"/>
      <c r="AB8" s="233"/>
      <c r="AC8" s="226"/>
      <c r="AD8" s="233"/>
      <c r="AE8" s="226"/>
      <c r="AF8" s="233"/>
      <c r="AG8" s="226"/>
      <c r="AH8" s="233"/>
      <c r="AI8" s="226"/>
      <c r="AJ8" s="233"/>
      <c r="AK8" s="226"/>
    </row>
    <row r="9" spans="1:37" ht="14.25" customHeight="1">
      <c r="A9" s="277"/>
      <c r="B9" s="285" t="s">
        <v>10</v>
      </c>
      <c r="C9" s="283">
        <v>0</v>
      </c>
      <c r="D9" s="284">
        <v>0</v>
      </c>
      <c r="E9" s="283">
        <v>0</v>
      </c>
      <c r="F9" s="284">
        <v>0</v>
      </c>
      <c r="G9" s="283">
        <v>0</v>
      </c>
      <c r="H9" s="284">
        <v>0</v>
      </c>
      <c r="I9" s="283">
        <v>0</v>
      </c>
      <c r="J9" s="284">
        <v>0</v>
      </c>
      <c r="K9" s="283">
        <v>0</v>
      </c>
      <c r="L9" s="284">
        <v>0</v>
      </c>
      <c r="M9" s="283">
        <v>0</v>
      </c>
      <c r="N9" s="284">
        <v>0</v>
      </c>
      <c r="O9" s="283">
        <v>0</v>
      </c>
      <c r="P9" s="284">
        <v>0</v>
      </c>
      <c r="Q9" s="283">
        <v>0</v>
      </c>
      <c r="R9" s="284">
        <v>0</v>
      </c>
      <c r="V9" s="233"/>
      <c r="W9" s="226"/>
      <c r="X9" s="233"/>
      <c r="Y9" s="226"/>
      <c r="Z9" s="233"/>
      <c r="AA9" s="226"/>
      <c r="AB9" s="233"/>
      <c r="AC9" s="226"/>
      <c r="AD9" s="233"/>
      <c r="AE9" s="226"/>
      <c r="AF9" s="233"/>
      <c r="AG9" s="226"/>
      <c r="AH9" s="233"/>
      <c r="AI9" s="226"/>
      <c r="AJ9" s="233"/>
      <c r="AK9" s="226"/>
    </row>
    <row r="10" spans="1:37" ht="14.25" customHeight="1">
      <c r="A10" s="277"/>
      <c r="B10" s="282" t="s">
        <v>11</v>
      </c>
      <c r="C10" s="283">
        <v>0</v>
      </c>
      <c r="D10" s="284">
        <v>0</v>
      </c>
      <c r="E10" s="283">
        <v>0</v>
      </c>
      <c r="F10" s="284">
        <v>0</v>
      </c>
      <c r="G10" s="283">
        <v>0</v>
      </c>
      <c r="H10" s="284">
        <v>0</v>
      </c>
      <c r="I10" s="283">
        <v>0</v>
      </c>
      <c r="J10" s="284">
        <v>0</v>
      </c>
      <c r="K10" s="283">
        <v>0</v>
      </c>
      <c r="L10" s="284">
        <v>0</v>
      </c>
      <c r="M10" s="283">
        <v>0</v>
      </c>
      <c r="N10" s="284">
        <v>0</v>
      </c>
      <c r="O10" s="283">
        <v>0</v>
      </c>
      <c r="P10" s="284">
        <v>0</v>
      </c>
      <c r="Q10" s="283">
        <v>0</v>
      </c>
      <c r="R10" s="284">
        <v>0</v>
      </c>
      <c r="V10" s="233"/>
      <c r="W10" s="226"/>
      <c r="X10" s="233"/>
      <c r="Y10" s="226"/>
      <c r="Z10" s="233"/>
      <c r="AA10" s="226"/>
      <c r="AB10" s="233"/>
      <c r="AC10" s="226"/>
      <c r="AD10" s="233"/>
      <c r="AE10" s="226"/>
      <c r="AF10" s="233"/>
      <c r="AG10" s="226"/>
      <c r="AH10" s="233"/>
      <c r="AI10" s="226"/>
      <c r="AJ10" s="233"/>
      <c r="AK10" s="226"/>
    </row>
    <row r="11" spans="1:37" ht="14.25" customHeight="1">
      <c r="A11" s="277"/>
      <c r="B11" s="282" t="s">
        <v>12</v>
      </c>
      <c r="C11" s="283">
        <v>6</v>
      </c>
      <c r="D11" s="284">
        <v>684.68333333333339</v>
      </c>
      <c r="E11" s="283">
        <v>1</v>
      </c>
      <c r="F11" s="284">
        <v>577.29999999999995</v>
      </c>
      <c r="G11" s="283">
        <v>0</v>
      </c>
      <c r="H11" s="284">
        <v>0</v>
      </c>
      <c r="I11" s="283">
        <v>7</v>
      </c>
      <c r="J11" s="284">
        <v>669.34285714285727</v>
      </c>
      <c r="K11" s="283">
        <v>0</v>
      </c>
      <c r="L11" s="284">
        <v>0</v>
      </c>
      <c r="M11" s="283">
        <v>0</v>
      </c>
      <c r="N11" s="284">
        <v>0</v>
      </c>
      <c r="O11" s="283">
        <v>0</v>
      </c>
      <c r="P11" s="284">
        <v>0</v>
      </c>
      <c r="Q11" s="283">
        <v>0</v>
      </c>
      <c r="R11" s="284">
        <v>0</v>
      </c>
      <c r="V11" s="233"/>
      <c r="W11" s="226"/>
      <c r="X11" s="233"/>
      <c r="Y11" s="226"/>
      <c r="Z11" s="233"/>
      <c r="AA11" s="226"/>
      <c r="AB11" s="233"/>
      <c r="AC11" s="226"/>
      <c r="AD11" s="233"/>
      <c r="AE11" s="226"/>
      <c r="AF11" s="233"/>
      <c r="AG11" s="226"/>
      <c r="AH11" s="233"/>
      <c r="AI11" s="226"/>
      <c r="AJ11" s="233"/>
      <c r="AK11" s="226"/>
    </row>
    <row r="12" spans="1:37" ht="14.25" customHeight="1">
      <c r="A12" s="277"/>
      <c r="B12" s="282" t="s">
        <v>13</v>
      </c>
      <c r="C12" s="283">
        <v>291</v>
      </c>
      <c r="D12" s="284">
        <v>892.47701030927885</v>
      </c>
      <c r="E12" s="283">
        <v>132</v>
      </c>
      <c r="F12" s="284">
        <v>792.92886363636387</v>
      </c>
      <c r="G12" s="283">
        <v>0</v>
      </c>
      <c r="H12" s="284">
        <v>0</v>
      </c>
      <c r="I12" s="283">
        <v>423</v>
      </c>
      <c r="J12" s="284">
        <v>861.41234042553231</v>
      </c>
      <c r="K12" s="283">
        <v>0</v>
      </c>
      <c r="L12" s="284">
        <v>0</v>
      </c>
      <c r="M12" s="283">
        <v>0</v>
      </c>
      <c r="N12" s="284">
        <v>0</v>
      </c>
      <c r="O12" s="283">
        <v>0</v>
      </c>
      <c r="P12" s="284">
        <v>0</v>
      </c>
      <c r="Q12" s="283">
        <v>0</v>
      </c>
      <c r="R12" s="284">
        <v>0</v>
      </c>
      <c r="V12" s="233"/>
      <c r="W12" s="226"/>
      <c r="X12" s="233"/>
      <c r="Y12" s="226"/>
      <c r="Z12" s="233"/>
      <c r="AA12" s="226"/>
      <c r="AB12" s="233"/>
      <c r="AC12" s="226"/>
      <c r="AD12" s="233"/>
      <c r="AE12" s="226"/>
      <c r="AF12" s="233"/>
      <c r="AG12" s="226"/>
      <c r="AH12" s="233"/>
      <c r="AI12" s="226"/>
      <c r="AJ12" s="233"/>
      <c r="AK12" s="226"/>
    </row>
    <row r="13" spans="1:37" ht="14.25" customHeight="1">
      <c r="A13" s="277"/>
      <c r="B13" s="282" t="s">
        <v>14</v>
      </c>
      <c r="C13" s="283">
        <v>1543</v>
      </c>
      <c r="D13" s="284">
        <v>906.7339727802987</v>
      </c>
      <c r="E13" s="283">
        <v>793</v>
      </c>
      <c r="F13" s="284">
        <v>829.57395964691068</v>
      </c>
      <c r="G13" s="283">
        <v>0</v>
      </c>
      <c r="H13" s="284">
        <v>0</v>
      </c>
      <c r="I13" s="283">
        <v>2336</v>
      </c>
      <c r="J13" s="284">
        <v>880.54052654109637</v>
      </c>
      <c r="K13" s="283">
        <v>0</v>
      </c>
      <c r="L13" s="284">
        <v>0</v>
      </c>
      <c r="M13" s="283">
        <v>0</v>
      </c>
      <c r="N13" s="284">
        <v>0</v>
      </c>
      <c r="O13" s="283">
        <v>0</v>
      </c>
      <c r="P13" s="284">
        <v>0</v>
      </c>
      <c r="Q13" s="283">
        <v>0</v>
      </c>
      <c r="R13" s="284">
        <v>0</v>
      </c>
      <c r="V13" s="233"/>
      <c r="W13" s="226"/>
      <c r="X13" s="233"/>
      <c r="Y13" s="226"/>
      <c r="Z13" s="233"/>
      <c r="AA13" s="226"/>
      <c r="AB13" s="233"/>
      <c r="AC13" s="226"/>
      <c r="AD13" s="233"/>
      <c r="AE13" s="226"/>
      <c r="AF13" s="233"/>
      <c r="AG13" s="226"/>
      <c r="AH13" s="233"/>
      <c r="AI13" s="226"/>
      <c r="AJ13" s="233"/>
      <c r="AK13" s="226"/>
    </row>
    <row r="14" spans="1:37" ht="14.25" customHeight="1">
      <c r="A14" s="277"/>
      <c r="B14" s="282" t="s">
        <v>15</v>
      </c>
      <c r="C14" s="283">
        <v>6425</v>
      </c>
      <c r="D14" s="284">
        <v>914.49786926069908</v>
      </c>
      <c r="E14" s="283">
        <v>3235</v>
      </c>
      <c r="F14" s="284">
        <v>851.09894281298057</v>
      </c>
      <c r="G14" s="283">
        <v>0</v>
      </c>
      <c r="H14" s="284">
        <v>0</v>
      </c>
      <c r="I14" s="283">
        <v>9660</v>
      </c>
      <c r="J14" s="284">
        <v>893.26644824016398</v>
      </c>
      <c r="K14" s="283">
        <v>0</v>
      </c>
      <c r="L14" s="284">
        <v>0</v>
      </c>
      <c r="M14" s="283">
        <v>0</v>
      </c>
      <c r="N14" s="284">
        <v>0</v>
      </c>
      <c r="O14" s="283">
        <v>0</v>
      </c>
      <c r="P14" s="284">
        <v>0</v>
      </c>
      <c r="Q14" s="283">
        <v>0</v>
      </c>
      <c r="R14" s="284">
        <v>0</v>
      </c>
      <c r="V14" s="233"/>
      <c r="W14" s="226"/>
      <c r="X14" s="233"/>
      <c r="Y14" s="226"/>
      <c r="Z14" s="233"/>
      <c r="AA14" s="226"/>
      <c r="AB14" s="233"/>
      <c r="AC14" s="226"/>
      <c r="AD14" s="233"/>
      <c r="AE14" s="226"/>
      <c r="AF14" s="233"/>
      <c r="AG14" s="226"/>
      <c r="AH14" s="233"/>
      <c r="AI14" s="226"/>
      <c r="AJ14" s="233"/>
      <c r="AK14" s="226"/>
    </row>
    <row r="15" spans="1:37" ht="14.25" customHeight="1">
      <c r="A15" s="277"/>
      <c r="B15" s="282" t="s">
        <v>16</v>
      </c>
      <c r="C15" s="283">
        <v>18365</v>
      </c>
      <c r="D15" s="284">
        <v>977.97347182139913</v>
      </c>
      <c r="E15" s="283">
        <v>10257</v>
      </c>
      <c r="F15" s="284">
        <v>908.82420493321661</v>
      </c>
      <c r="G15" s="283">
        <v>0</v>
      </c>
      <c r="H15" s="284">
        <v>0</v>
      </c>
      <c r="I15" s="283">
        <v>28622</v>
      </c>
      <c r="J15" s="284">
        <v>953.19309202711202</v>
      </c>
      <c r="K15" s="283">
        <v>0</v>
      </c>
      <c r="L15" s="284">
        <v>0</v>
      </c>
      <c r="M15" s="283">
        <v>0</v>
      </c>
      <c r="N15" s="284">
        <v>0</v>
      </c>
      <c r="O15" s="283">
        <v>0</v>
      </c>
      <c r="P15" s="284">
        <v>0</v>
      </c>
      <c r="Q15" s="283">
        <v>0</v>
      </c>
      <c r="R15" s="284">
        <v>0</v>
      </c>
      <c r="V15" s="233"/>
      <c r="W15" s="226"/>
      <c r="X15" s="233"/>
      <c r="Y15" s="226"/>
      <c r="Z15" s="233"/>
      <c r="AA15" s="226"/>
      <c r="AB15" s="233"/>
      <c r="AC15" s="226"/>
      <c r="AD15" s="233"/>
      <c r="AE15" s="226"/>
      <c r="AF15" s="233"/>
      <c r="AG15" s="226"/>
      <c r="AH15" s="233"/>
      <c r="AI15" s="226"/>
      <c r="AJ15" s="233"/>
      <c r="AK15" s="226"/>
    </row>
    <row r="16" spans="1:37" ht="14.25" customHeight="1">
      <c r="A16" s="277"/>
      <c r="B16" s="282" t="s">
        <v>17</v>
      </c>
      <c r="C16" s="283">
        <v>41027</v>
      </c>
      <c r="D16" s="284">
        <v>1032.0595951446619</v>
      </c>
      <c r="E16" s="283">
        <v>24456</v>
      </c>
      <c r="F16" s="284">
        <v>962.61670714753154</v>
      </c>
      <c r="G16" s="283">
        <v>0</v>
      </c>
      <c r="H16" s="284">
        <v>0</v>
      </c>
      <c r="I16" s="283">
        <v>65483</v>
      </c>
      <c r="J16" s="284">
        <v>1006.1246919047703</v>
      </c>
      <c r="K16" s="283">
        <v>0</v>
      </c>
      <c r="L16" s="284">
        <v>0</v>
      </c>
      <c r="M16" s="283">
        <v>0</v>
      </c>
      <c r="N16" s="284">
        <v>0</v>
      </c>
      <c r="O16" s="283">
        <v>0</v>
      </c>
      <c r="P16" s="284">
        <v>0</v>
      </c>
      <c r="Q16" s="283">
        <v>0</v>
      </c>
      <c r="R16" s="284">
        <v>0</v>
      </c>
      <c r="V16" s="233"/>
      <c r="W16" s="226"/>
      <c r="X16" s="233"/>
      <c r="Y16" s="226"/>
      <c r="Z16" s="233"/>
      <c r="AA16" s="226"/>
      <c r="AB16" s="233"/>
      <c r="AC16" s="226"/>
      <c r="AD16" s="233"/>
      <c r="AE16" s="226"/>
      <c r="AF16" s="233"/>
      <c r="AG16" s="226"/>
      <c r="AH16" s="233"/>
      <c r="AI16" s="226"/>
      <c r="AJ16" s="233"/>
      <c r="AK16" s="226"/>
    </row>
    <row r="17" spans="1:37" ht="14.25" customHeight="1">
      <c r="A17" s="277"/>
      <c r="B17" s="282" t="s">
        <v>18</v>
      </c>
      <c r="C17" s="283">
        <v>70539</v>
      </c>
      <c r="D17" s="284">
        <v>1062.0751711818987</v>
      </c>
      <c r="E17" s="283">
        <v>42257</v>
      </c>
      <c r="F17" s="284">
        <v>986.19619920959781</v>
      </c>
      <c r="G17" s="283">
        <v>0</v>
      </c>
      <c r="H17" s="284">
        <v>0</v>
      </c>
      <c r="I17" s="283">
        <v>112796</v>
      </c>
      <c r="J17" s="284">
        <v>1033.6484741480187</v>
      </c>
      <c r="K17" s="283">
        <v>45</v>
      </c>
      <c r="L17" s="284">
        <v>2550.360666666666</v>
      </c>
      <c r="M17" s="283">
        <v>9</v>
      </c>
      <c r="N17" s="284">
        <v>2316.1966666666667</v>
      </c>
      <c r="O17" s="283">
        <v>0</v>
      </c>
      <c r="P17" s="284">
        <v>0</v>
      </c>
      <c r="Q17" s="283">
        <v>54</v>
      </c>
      <c r="R17" s="284">
        <v>2511.3333333333326</v>
      </c>
      <c r="V17" s="233"/>
      <c r="W17" s="226"/>
      <c r="X17" s="233"/>
      <c r="Y17" s="226"/>
      <c r="Z17" s="233"/>
      <c r="AA17" s="226"/>
      <c r="AB17" s="233"/>
      <c r="AC17" s="226"/>
      <c r="AD17" s="233"/>
      <c r="AE17" s="226"/>
      <c r="AF17" s="233"/>
      <c r="AG17" s="226"/>
      <c r="AH17" s="233"/>
      <c r="AI17" s="226"/>
      <c r="AJ17" s="233"/>
      <c r="AK17" s="226"/>
    </row>
    <row r="18" spans="1:37" ht="14.25" customHeight="1">
      <c r="A18" s="277"/>
      <c r="B18" s="282" t="s">
        <v>19</v>
      </c>
      <c r="C18" s="283">
        <v>101818</v>
      </c>
      <c r="D18" s="284">
        <v>1071.4451124555576</v>
      </c>
      <c r="E18" s="283">
        <v>60932</v>
      </c>
      <c r="F18" s="284">
        <v>964.59398624696246</v>
      </c>
      <c r="G18" s="283">
        <v>0</v>
      </c>
      <c r="H18" s="284">
        <v>0</v>
      </c>
      <c r="I18" s="283">
        <v>162750</v>
      </c>
      <c r="J18" s="284">
        <v>1031.4411012595999</v>
      </c>
      <c r="K18" s="283">
        <v>374</v>
      </c>
      <c r="L18" s="284">
        <v>2599.8792780748681</v>
      </c>
      <c r="M18" s="283">
        <v>113</v>
      </c>
      <c r="N18" s="284">
        <v>2351.6751327433626</v>
      </c>
      <c r="O18" s="283">
        <v>0</v>
      </c>
      <c r="P18" s="284">
        <v>0</v>
      </c>
      <c r="Q18" s="283">
        <v>487</v>
      </c>
      <c r="R18" s="284">
        <v>2542.2877618069829</v>
      </c>
      <c r="V18" s="233"/>
      <c r="W18" s="226"/>
      <c r="X18" s="233"/>
      <c r="Y18" s="226"/>
      <c r="Z18" s="233"/>
      <c r="AA18" s="226"/>
      <c r="AB18" s="233"/>
      <c r="AC18" s="226"/>
      <c r="AD18" s="233"/>
      <c r="AE18" s="226"/>
      <c r="AF18" s="233"/>
      <c r="AG18" s="226"/>
      <c r="AH18" s="233"/>
      <c r="AI18" s="226"/>
      <c r="AJ18" s="233"/>
      <c r="AK18" s="226"/>
    </row>
    <row r="19" spans="1:37" ht="14.25" customHeight="1">
      <c r="A19" s="277"/>
      <c r="B19" s="282" t="s">
        <v>20</v>
      </c>
      <c r="C19" s="283">
        <v>151543</v>
      </c>
      <c r="D19" s="284">
        <v>1216.1137709429017</v>
      </c>
      <c r="E19" s="283">
        <v>86994</v>
      </c>
      <c r="F19" s="284">
        <v>1045.5485111616883</v>
      </c>
      <c r="G19" s="283">
        <v>0</v>
      </c>
      <c r="H19" s="284">
        <v>0</v>
      </c>
      <c r="I19" s="283">
        <v>238537</v>
      </c>
      <c r="J19" s="284">
        <v>1153.9089381102306</v>
      </c>
      <c r="K19" s="283">
        <v>9601</v>
      </c>
      <c r="L19" s="284">
        <v>2677.4041620664498</v>
      </c>
      <c r="M19" s="283">
        <v>935</v>
      </c>
      <c r="N19" s="284">
        <v>2427.3266737967911</v>
      </c>
      <c r="O19" s="283">
        <v>0</v>
      </c>
      <c r="P19" s="284">
        <v>0</v>
      </c>
      <c r="Q19" s="283">
        <v>10536</v>
      </c>
      <c r="R19" s="284">
        <v>2655.2114464692468</v>
      </c>
      <c r="V19" s="233"/>
      <c r="W19" s="226"/>
      <c r="X19" s="233"/>
      <c r="Y19" s="226"/>
      <c r="Z19" s="233"/>
      <c r="AA19" s="226"/>
      <c r="AB19" s="233"/>
      <c r="AC19" s="226"/>
      <c r="AD19" s="233"/>
      <c r="AE19" s="226"/>
      <c r="AF19" s="233"/>
      <c r="AG19" s="226"/>
      <c r="AH19" s="233"/>
      <c r="AI19" s="226"/>
      <c r="AJ19" s="233"/>
      <c r="AK19" s="226"/>
    </row>
    <row r="20" spans="1:37" ht="14.25" customHeight="1">
      <c r="A20" s="277"/>
      <c r="B20" s="282" t="s">
        <v>21</v>
      </c>
      <c r="C20" s="283">
        <v>199381</v>
      </c>
      <c r="D20" s="284">
        <v>1303.3479929381449</v>
      </c>
      <c r="E20" s="283">
        <v>120553</v>
      </c>
      <c r="F20" s="284">
        <v>1095.018365615123</v>
      </c>
      <c r="G20" s="283">
        <v>0</v>
      </c>
      <c r="H20" s="284">
        <v>0</v>
      </c>
      <c r="I20" s="283">
        <v>319934</v>
      </c>
      <c r="J20" s="284">
        <v>1224.848172466822</v>
      </c>
      <c r="K20" s="283">
        <v>186402</v>
      </c>
      <c r="L20" s="284">
        <v>1966.8228576410124</v>
      </c>
      <c r="M20" s="283">
        <v>77960</v>
      </c>
      <c r="N20" s="284">
        <v>1670.8377833504348</v>
      </c>
      <c r="O20" s="283">
        <v>0</v>
      </c>
      <c r="P20" s="284">
        <v>0</v>
      </c>
      <c r="Q20" s="283">
        <v>264362</v>
      </c>
      <c r="R20" s="284">
        <v>1879.5372553544</v>
      </c>
      <c r="V20" s="233"/>
      <c r="W20" s="226"/>
      <c r="X20" s="233"/>
      <c r="Y20" s="226"/>
      <c r="Z20" s="233"/>
      <c r="AA20" s="226"/>
      <c r="AB20" s="233"/>
      <c r="AC20" s="226"/>
      <c r="AD20" s="233"/>
      <c r="AE20" s="226"/>
      <c r="AF20" s="233"/>
      <c r="AG20" s="226"/>
      <c r="AH20" s="233"/>
      <c r="AI20" s="226"/>
      <c r="AJ20" s="233"/>
      <c r="AK20" s="226"/>
    </row>
    <row r="21" spans="1:37" ht="14.25" customHeight="1">
      <c r="A21" s="277"/>
      <c r="B21" s="282" t="s">
        <v>22</v>
      </c>
      <c r="C21" s="283">
        <v>711</v>
      </c>
      <c r="D21" s="284">
        <v>1282.0200562587904</v>
      </c>
      <c r="E21" s="283">
        <v>400</v>
      </c>
      <c r="F21" s="284">
        <v>1127.3225000000002</v>
      </c>
      <c r="G21" s="283">
        <v>0</v>
      </c>
      <c r="H21" s="284">
        <v>0</v>
      </c>
      <c r="I21" s="283">
        <v>1111</v>
      </c>
      <c r="J21" s="284">
        <v>1226.3233663366339</v>
      </c>
      <c r="K21" s="283">
        <v>949230</v>
      </c>
      <c r="L21" s="284">
        <v>1661.880156958797</v>
      </c>
      <c r="M21" s="283">
        <v>664585</v>
      </c>
      <c r="N21" s="284">
        <v>1349.8802114703153</v>
      </c>
      <c r="O21" s="283">
        <v>0</v>
      </c>
      <c r="P21" s="284">
        <v>0</v>
      </c>
      <c r="Q21" s="283">
        <v>1613815</v>
      </c>
      <c r="R21" s="284">
        <v>1533.39548940244</v>
      </c>
      <c r="V21" s="233"/>
      <c r="W21" s="226"/>
      <c r="X21" s="233"/>
      <c r="Y21" s="226"/>
      <c r="Z21" s="233"/>
      <c r="AA21" s="226"/>
      <c r="AB21" s="233"/>
      <c r="AC21" s="226"/>
      <c r="AD21" s="233"/>
      <c r="AE21" s="226"/>
      <c r="AF21" s="233"/>
      <c r="AG21" s="226"/>
      <c r="AH21" s="233"/>
      <c r="AI21" s="226"/>
      <c r="AJ21" s="233"/>
      <c r="AK21" s="226"/>
    </row>
    <row r="22" spans="1:37" ht="14.25" customHeight="1">
      <c r="A22" s="277"/>
      <c r="B22" s="282" t="s">
        <v>23</v>
      </c>
      <c r="C22" s="283">
        <v>12</v>
      </c>
      <c r="D22" s="284">
        <v>978.97833333333335</v>
      </c>
      <c r="E22" s="283">
        <v>12</v>
      </c>
      <c r="F22" s="284">
        <v>735.8649999999999</v>
      </c>
      <c r="G22" s="283">
        <v>0</v>
      </c>
      <c r="H22" s="284">
        <v>0</v>
      </c>
      <c r="I22" s="283">
        <v>24</v>
      </c>
      <c r="J22" s="284">
        <v>857.42166666666662</v>
      </c>
      <c r="K22" s="283">
        <v>897616</v>
      </c>
      <c r="L22" s="284">
        <v>1654.263694631114</v>
      </c>
      <c r="M22" s="283">
        <v>606481</v>
      </c>
      <c r="N22" s="284">
        <v>1175.001401725694</v>
      </c>
      <c r="O22" s="283">
        <v>1</v>
      </c>
      <c r="P22" s="284">
        <v>1756.99</v>
      </c>
      <c r="Q22" s="283">
        <v>1504098</v>
      </c>
      <c r="R22" s="284">
        <v>1461.0160658614016</v>
      </c>
      <c r="V22" s="233"/>
      <c r="W22" s="226"/>
      <c r="X22" s="233"/>
      <c r="Y22" s="226"/>
      <c r="Z22" s="233"/>
      <c r="AA22" s="226"/>
      <c r="AB22" s="233"/>
      <c r="AC22" s="226"/>
      <c r="AD22" s="233"/>
      <c r="AE22" s="226"/>
      <c r="AF22" s="233"/>
      <c r="AG22" s="226"/>
      <c r="AH22" s="233"/>
      <c r="AI22" s="226"/>
      <c r="AJ22" s="233"/>
      <c r="AK22" s="226"/>
    </row>
    <row r="23" spans="1:37" ht="14.25" customHeight="1">
      <c r="A23" s="277"/>
      <c r="B23" s="282" t="s">
        <v>24</v>
      </c>
      <c r="C23" s="283">
        <v>22</v>
      </c>
      <c r="D23" s="284">
        <v>478.25909090909096</v>
      </c>
      <c r="E23" s="283">
        <v>85</v>
      </c>
      <c r="F23" s="284">
        <v>489.69070588235292</v>
      </c>
      <c r="G23" s="283">
        <v>0</v>
      </c>
      <c r="H23" s="284">
        <v>0</v>
      </c>
      <c r="I23" s="283">
        <v>107</v>
      </c>
      <c r="J23" s="284">
        <v>487.34028037383183</v>
      </c>
      <c r="K23" s="283">
        <v>752800</v>
      </c>
      <c r="L23" s="284">
        <v>1579.1390274574887</v>
      </c>
      <c r="M23" s="283">
        <v>486226</v>
      </c>
      <c r="N23" s="284">
        <v>954.99953174038717</v>
      </c>
      <c r="O23" s="283">
        <v>1</v>
      </c>
      <c r="P23" s="284">
        <v>743.3</v>
      </c>
      <c r="Q23" s="283">
        <v>1239027</v>
      </c>
      <c r="R23" s="284">
        <v>1334.2099933980446</v>
      </c>
      <c r="V23" s="233"/>
      <c r="W23" s="226"/>
      <c r="X23" s="233"/>
      <c r="Y23" s="226"/>
      <c r="Z23" s="233"/>
      <c r="AA23" s="226"/>
      <c r="AB23" s="233"/>
      <c r="AC23" s="226"/>
      <c r="AD23" s="233"/>
      <c r="AE23" s="226"/>
      <c r="AF23" s="233"/>
      <c r="AG23" s="226"/>
      <c r="AH23" s="233"/>
      <c r="AI23" s="226"/>
      <c r="AJ23" s="233"/>
      <c r="AK23" s="226"/>
    </row>
    <row r="24" spans="1:37" ht="14.25" customHeight="1">
      <c r="A24" s="277"/>
      <c r="B24" s="282" t="s">
        <v>25</v>
      </c>
      <c r="C24" s="283">
        <v>31</v>
      </c>
      <c r="D24" s="284">
        <v>436.0932258064517</v>
      </c>
      <c r="E24" s="283">
        <v>172</v>
      </c>
      <c r="F24" s="284">
        <v>462.83761627907023</v>
      </c>
      <c r="G24" s="283">
        <v>0</v>
      </c>
      <c r="H24" s="284">
        <v>0</v>
      </c>
      <c r="I24" s="283">
        <v>203</v>
      </c>
      <c r="J24" s="284">
        <v>458.75349753694621</v>
      </c>
      <c r="K24" s="283">
        <v>473981</v>
      </c>
      <c r="L24" s="284">
        <v>1417.5486527941</v>
      </c>
      <c r="M24" s="283">
        <v>315596</v>
      </c>
      <c r="N24" s="284">
        <v>796.44079145489934</v>
      </c>
      <c r="O24" s="283">
        <v>3</v>
      </c>
      <c r="P24" s="284">
        <v>1160.5933333333332</v>
      </c>
      <c r="Q24" s="283">
        <v>789580</v>
      </c>
      <c r="R24" s="284">
        <v>1169.290176802858</v>
      </c>
      <c r="V24" s="233"/>
      <c r="W24" s="226"/>
      <c r="X24" s="233"/>
      <c r="Y24" s="226"/>
      <c r="Z24" s="233"/>
      <c r="AA24" s="226"/>
      <c r="AB24" s="233"/>
      <c r="AC24" s="226"/>
      <c r="AD24" s="233"/>
      <c r="AE24" s="226"/>
      <c r="AF24" s="233"/>
      <c r="AG24" s="226"/>
      <c r="AH24" s="233"/>
      <c r="AI24" s="226"/>
      <c r="AJ24" s="233"/>
      <c r="AK24" s="226"/>
    </row>
    <row r="25" spans="1:37" ht="14.25" customHeight="1">
      <c r="A25" s="277"/>
      <c r="B25" s="282" t="s">
        <v>26</v>
      </c>
      <c r="C25" s="283">
        <v>102</v>
      </c>
      <c r="D25" s="284">
        <v>484.5139215686275</v>
      </c>
      <c r="E25" s="283">
        <v>3232</v>
      </c>
      <c r="F25" s="284">
        <v>468.67825495049789</v>
      </c>
      <c r="G25" s="283">
        <v>0</v>
      </c>
      <c r="H25" s="284">
        <v>0</v>
      </c>
      <c r="I25" s="283">
        <v>3334</v>
      </c>
      <c r="J25" s="284">
        <v>469.16272945411191</v>
      </c>
      <c r="K25" s="283">
        <v>506886</v>
      </c>
      <c r="L25" s="284">
        <v>1245.2356083813816</v>
      </c>
      <c r="M25" s="283">
        <v>409098</v>
      </c>
      <c r="N25" s="284">
        <v>708.66736618121411</v>
      </c>
      <c r="O25" s="283">
        <v>23</v>
      </c>
      <c r="P25" s="284">
        <v>826.37260869565205</v>
      </c>
      <c r="Q25" s="283">
        <v>916007</v>
      </c>
      <c r="R25" s="284">
        <v>1005.5882818908669</v>
      </c>
      <c r="V25" s="233"/>
      <c r="W25" s="226"/>
      <c r="X25" s="233"/>
      <c r="Y25" s="226"/>
      <c r="Z25" s="233"/>
      <c r="AA25" s="226"/>
      <c r="AB25" s="233"/>
      <c r="AC25" s="226"/>
      <c r="AD25" s="233"/>
      <c r="AE25" s="226"/>
      <c r="AF25" s="233"/>
      <c r="AG25" s="226"/>
      <c r="AH25" s="233"/>
      <c r="AI25" s="226"/>
      <c r="AJ25" s="233"/>
      <c r="AK25" s="226"/>
    </row>
    <row r="26" spans="1:37" ht="14.25" customHeight="1">
      <c r="A26" s="277"/>
      <c r="B26" s="282" t="s">
        <v>5</v>
      </c>
      <c r="C26" s="283">
        <v>5</v>
      </c>
      <c r="D26" s="284">
        <v>1154.874</v>
      </c>
      <c r="E26" s="283">
        <v>0</v>
      </c>
      <c r="F26" s="284">
        <v>0</v>
      </c>
      <c r="G26" s="283">
        <v>0</v>
      </c>
      <c r="H26" s="284">
        <v>0</v>
      </c>
      <c r="I26" s="283">
        <v>5</v>
      </c>
      <c r="J26" s="284">
        <v>1154.874</v>
      </c>
      <c r="K26" s="283">
        <v>57</v>
      </c>
      <c r="L26" s="284">
        <v>2243.0773684210526</v>
      </c>
      <c r="M26" s="283">
        <v>20</v>
      </c>
      <c r="N26" s="284">
        <v>1332.4445000000001</v>
      </c>
      <c r="O26" s="283">
        <v>0</v>
      </c>
      <c r="P26" s="284">
        <v>0</v>
      </c>
      <c r="Q26" s="283">
        <v>77</v>
      </c>
      <c r="R26" s="284">
        <v>2006.5493506493506</v>
      </c>
      <c r="V26" s="233"/>
      <c r="W26" s="226"/>
      <c r="X26" s="233"/>
      <c r="Y26" s="226"/>
      <c r="Z26" s="233"/>
      <c r="AA26" s="226"/>
      <c r="AB26" s="233"/>
      <c r="AC26" s="226"/>
      <c r="AD26" s="233"/>
      <c r="AE26" s="226"/>
      <c r="AF26" s="233"/>
      <c r="AG26" s="226"/>
      <c r="AH26" s="233"/>
      <c r="AI26" s="226"/>
      <c r="AJ26" s="233"/>
      <c r="AK26" s="226"/>
    </row>
    <row r="27" spans="1:37" ht="14.25" customHeight="1">
      <c r="A27" s="277"/>
      <c r="B27" s="286" t="s">
        <v>6</v>
      </c>
      <c r="C27" s="287">
        <v>591821</v>
      </c>
      <c r="D27" s="288">
        <v>1177.7384103808422</v>
      </c>
      <c r="E27" s="287">
        <v>353511</v>
      </c>
      <c r="F27" s="288">
        <v>1023.6972944264811</v>
      </c>
      <c r="G27" s="287">
        <v>0</v>
      </c>
      <c r="H27" s="288">
        <v>0</v>
      </c>
      <c r="I27" s="287">
        <v>945332</v>
      </c>
      <c r="J27" s="288">
        <v>1120.1340672060189</v>
      </c>
      <c r="K27" s="287">
        <v>3776992</v>
      </c>
      <c r="L27" s="288">
        <v>1574.7451926109463</v>
      </c>
      <c r="M27" s="287">
        <v>2561023</v>
      </c>
      <c r="N27" s="288">
        <v>1073.0793889590232</v>
      </c>
      <c r="O27" s="287">
        <v>28</v>
      </c>
      <c r="P27" s="288">
        <v>892.45142857142844</v>
      </c>
      <c r="Q27" s="287">
        <v>6338043</v>
      </c>
      <c r="R27" s="288">
        <v>1372.0332883699284</v>
      </c>
      <c r="V27" s="224"/>
      <c r="W27" s="223"/>
      <c r="X27" s="224"/>
      <c r="Y27" s="223"/>
      <c r="Z27" s="224"/>
      <c r="AA27" s="223"/>
      <c r="AB27" s="224"/>
      <c r="AC27" s="223"/>
      <c r="AD27" s="224"/>
      <c r="AE27" s="223"/>
      <c r="AF27" s="224"/>
      <c r="AG27" s="223"/>
      <c r="AH27" s="224"/>
      <c r="AI27" s="223"/>
      <c r="AJ27" s="224"/>
      <c r="AK27" s="223"/>
    </row>
    <row r="28" spans="1:37" ht="14.25" customHeight="1">
      <c r="A28" s="277"/>
      <c r="B28" s="289" t="s">
        <v>27</v>
      </c>
      <c r="C28" s="283">
        <v>54.771878421671602</v>
      </c>
      <c r="D28" s="283" t="s">
        <v>206</v>
      </c>
      <c r="E28" s="283">
        <v>55.230567082778187</v>
      </c>
      <c r="F28" s="283" t="s">
        <v>206</v>
      </c>
      <c r="G28" s="283">
        <v>0</v>
      </c>
      <c r="H28" s="283">
        <v>0</v>
      </c>
      <c r="I28" s="283">
        <v>54.943407942436849</v>
      </c>
      <c r="J28" s="283" t="s">
        <v>206</v>
      </c>
      <c r="K28" s="283">
        <v>74.720411391776665</v>
      </c>
      <c r="L28" s="283" t="s">
        <v>206</v>
      </c>
      <c r="M28" s="283">
        <v>75.365240103193941</v>
      </c>
      <c r="N28" s="283" t="s">
        <v>206</v>
      </c>
      <c r="O28" s="283">
        <v>87.821428571428569</v>
      </c>
      <c r="P28" s="283" t="s">
        <v>206</v>
      </c>
      <c r="Q28" s="283">
        <v>74.981027351677184</v>
      </c>
      <c r="R28" s="283" t="s">
        <v>206</v>
      </c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  <c r="AI28" s="233"/>
      <c r="AJ28" s="233"/>
      <c r="AK28" s="233"/>
    </row>
    <row r="29" spans="1:37" ht="14.25" customHeight="1">
      <c r="A29" s="277"/>
      <c r="B29" s="278"/>
      <c r="C29" s="290"/>
      <c r="D29" s="291"/>
      <c r="E29" s="292"/>
      <c r="F29" s="292"/>
      <c r="G29" s="290"/>
      <c r="H29" s="292"/>
      <c r="I29" s="290"/>
      <c r="J29" s="292"/>
      <c r="K29" s="290"/>
      <c r="L29" s="291"/>
      <c r="M29" s="290"/>
      <c r="N29" s="291"/>
      <c r="O29" s="290"/>
      <c r="P29" s="291"/>
      <c r="Q29" s="290"/>
      <c r="R29" s="291"/>
    </row>
    <row r="30" spans="1:37" ht="14.25" customHeight="1">
      <c r="B30" s="438" t="s">
        <v>0</v>
      </c>
      <c r="C30" s="439" t="s">
        <v>30</v>
      </c>
      <c r="D30" s="439"/>
      <c r="E30" s="439"/>
      <c r="F30" s="439"/>
      <c r="G30" s="439"/>
      <c r="H30" s="439"/>
      <c r="I30" s="439"/>
      <c r="J30" s="439"/>
      <c r="K30" s="439" t="s">
        <v>31</v>
      </c>
      <c r="L30" s="439"/>
      <c r="M30" s="439"/>
      <c r="N30" s="439"/>
      <c r="O30" s="439"/>
      <c r="P30" s="439"/>
      <c r="Q30" s="439"/>
      <c r="R30" s="439"/>
    </row>
    <row r="31" spans="1:37" ht="14.25" customHeight="1">
      <c r="B31" s="438"/>
      <c r="C31" s="439" t="s">
        <v>3</v>
      </c>
      <c r="D31" s="439"/>
      <c r="E31" s="440" t="s">
        <v>4</v>
      </c>
      <c r="F31" s="440"/>
      <c r="G31" s="439" t="s">
        <v>5</v>
      </c>
      <c r="H31" s="439"/>
      <c r="I31" s="439" t="s">
        <v>6</v>
      </c>
      <c r="J31" s="439"/>
      <c r="K31" s="439" t="s">
        <v>3</v>
      </c>
      <c r="L31" s="439"/>
      <c r="M31" s="440" t="s">
        <v>4</v>
      </c>
      <c r="N31" s="440"/>
      <c r="O31" s="439" t="s">
        <v>5</v>
      </c>
      <c r="P31" s="439"/>
      <c r="Q31" s="439" t="s">
        <v>6</v>
      </c>
      <c r="R31" s="439"/>
    </row>
    <row r="32" spans="1:37" ht="14.25" customHeight="1">
      <c r="B32" s="438"/>
      <c r="C32" s="279" t="s">
        <v>7</v>
      </c>
      <c r="D32" s="280" t="s">
        <v>8</v>
      </c>
      <c r="E32" s="281" t="s">
        <v>7</v>
      </c>
      <c r="F32" s="281" t="s">
        <v>8</v>
      </c>
      <c r="G32" s="279" t="s">
        <v>7</v>
      </c>
      <c r="H32" s="281" t="s">
        <v>8</v>
      </c>
      <c r="I32" s="279" t="s">
        <v>7</v>
      </c>
      <c r="J32" s="281" t="s">
        <v>8</v>
      </c>
      <c r="K32" s="279" t="s">
        <v>7</v>
      </c>
      <c r="L32" s="280" t="s">
        <v>8</v>
      </c>
      <c r="M32" s="281" t="s">
        <v>7</v>
      </c>
      <c r="N32" s="281" t="s">
        <v>8</v>
      </c>
      <c r="O32" s="279" t="s">
        <v>7</v>
      </c>
      <c r="P32" s="281" t="s">
        <v>8</v>
      </c>
      <c r="Q32" s="279" t="s">
        <v>7</v>
      </c>
      <c r="R32" s="281" t="s">
        <v>8</v>
      </c>
    </row>
    <row r="33" spans="2:37" ht="14.25" customHeight="1">
      <c r="B33" s="282" t="s">
        <v>9</v>
      </c>
      <c r="C33" s="283">
        <v>0</v>
      </c>
      <c r="D33" s="284">
        <v>0</v>
      </c>
      <c r="E33" s="283">
        <v>0</v>
      </c>
      <c r="F33" s="284">
        <v>0</v>
      </c>
      <c r="G33" s="283">
        <v>0</v>
      </c>
      <c r="H33" s="284">
        <v>0</v>
      </c>
      <c r="I33" s="283">
        <v>0</v>
      </c>
      <c r="J33" s="284">
        <v>0</v>
      </c>
      <c r="K33" s="283">
        <v>1169</v>
      </c>
      <c r="L33" s="284">
        <v>345.61195893926435</v>
      </c>
      <c r="M33" s="283">
        <v>1189</v>
      </c>
      <c r="N33" s="284">
        <v>343.96280067283419</v>
      </c>
      <c r="O33" s="283">
        <v>0</v>
      </c>
      <c r="P33" s="284">
        <v>0</v>
      </c>
      <c r="Q33" s="283">
        <v>2358</v>
      </c>
      <c r="R33" s="284">
        <v>344.78038592027139</v>
      </c>
    </row>
    <row r="34" spans="2:37" ht="14.25" customHeight="1">
      <c r="B34" s="285" t="s">
        <v>10</v>
      </c>
      <c r="C34" s="283">
        <v>0</v>
      </c>
      <c r="D34" s="284">
        <v>0</v>
      </c>
      <c r="E34" s="283">
        <v>0</v>
      </c>
      <c r="F34" s="284">
        <v>0</v>
      </c>
      <c r="G34" s="283">
        <v>0</v>
      </c>
      <c r="H34" s="284">
        <v>0</v>
      </c>
      <c r="I34" s="283">
        <v>0</v>
      </c>
      <c r="J34" s="284">
        <v>0</v>
      </c>
      <c r="K34" s="283">
        <v>5699</v>
      </c>
      <c r="L34" s="284">
        <v>348.65693630461476</v>
      </c>
      <c r="M34" s="283">
        <v>5341</v>
      </c>
      <c r="N34" s="284">
        <v>349.24791799288488</v>
      </c>
      <c r="O34" s="283">
        <v>0</v>
      </c>
      <c r="P34" s="284">
        <v>0</v>
      </c>
      <c r="Q34" s="283">
        <v>11040</v>
      </c>
      <c r="R34" s="284">
        <v>348.94284510869539</v>
      </c>
    </row>
    <row r="35" spans="2:37" ht="14.25" customHeight="1">
      <c r="B35" s="282" t="s">
        <v>11</v>
      </c>
      <c r="C35" s="283">
        <v>0</v>
      </c>
      <c r="D35" s="284">
        <v>0</v>
      </c>
      <c r="E35" s="283">
        <v>0</v>
      </c>
      <c r="F35" s="284">
        <v>0</v>
      </c>
      <c r="G35" s="283">
        <v>0</v>
      </c>
      <c r="H35" s="284">
        <v>0</v>
      </c>
      <c r="I35" s="283">
        <v>0</v>
      </c>
      <c r="J35" s="284">
        <v>0</v>
      </c>
      <c r="K35" s="283">
        <v>15089</v>
      </c>
      <c r="L35" s="284">
        <v>351.14868513486675</v>
      </c>
      <c r="M35" s="283">
        <v>14432</v>
      </c>
      <c r="N35" s="284">
        <v>346.70897034368102</v>
      </c>
      <c r="O35" s="283">
        <v>0</v>
      </c>
      <c r="P35" s="284">
        <v>0</v>
      </c>
      <c r="Q35" s="283">
        <v>29521</v>
      </c>
      <c r="R35" s="284">
        <v>348.97823142847494</v>
      </c>
      <c r="V35" s="233"/>
      <c r="W35" s="226"/>
      <c r="X35" s="233"/>
      <c r="Y35" s="226"/>
      <c r="Z35" s="233"/>
      <c r="AA35" s="226"/>
      <c r="AB35" s="233"/>
      <c r="AC35" s="226"/>
      <c r="AD35" s="233"/>
      <c r="AE35" s="226"/>
      <c r="AF35" s="233"/>
      <c r="AG35" s="226"/>
      <c r="AH35" s="233"/>
      <c r="AI35" s="226"/>
      <c r="AJ35" s="233"/>
      <c r="AK35" s="226"/>
    </row>
    <row r="36" spans="2:37" ht="14.25" customHeight="1">
      <c r="B36" s="282" t="s">
        <v>12</v>
      </c>
      <c r="C36" s="283">
        <v>0</v>
      </c>
      <c r="D36" s="284">
        <v>0</v>
      </c>
      <c r="E36" s="283">
        <v>0</v>
      </c>
      <c r="F36" s="284">
        <v>0</v>
      </c>
      <c r="G36" s="283">
        <v>0</v>
      </c>
      <c r="H36" s="284">
        <v>0</v>
      </c>
      <c r="I36" s="283">
        <v>0</v>
      </c>
      <c r="J36" s="284">
        <v>0</v>
      </c>
      <c r="K36" s="283">
        <v>30536</v>
      </c>
      <c r="L36" s="284">
        <v>351.86353091433068</v>
      </c>
      <c r="M36" s="283">
        <v>29303</v>
      </c>
      <c r="N36" s="284">
        <v>350.25233900965787</v>
      </c>
      <c r="O36" s="283">
        <v>0</v>
      </c>
      <c r="P36" s="284">
        <v>0</v>
      </c>
      <c r="Q36" s="283">
        <v>59839</v>
      </c>
      <c r="R36" s="284">
        <v>351.07453450091089</v>
      </c>
      <c r="V36" s="233"/>
      <c r="W36" s="226"/>
      <c r="X36" s="233"/>
      <c r="Y36" s="226"/>
      <c r="Z36" s="233"/>
      <c r="AA36" s="226"/>
      <c r="AB36" s="233"/>
      <c r="AC36" s="226"/>
      <c r="AD36" s="233"/>
      <c r="AE36" s="226"/>
      <c r="AF36" s="233"/>
      <c r="AG36" s="226"/>
      <c r="AH36" s="233"/>
      <c r="AI36" s="226"/>
      <c r="AJ36" s="233"/>
      <c r="AK36" s="226"/>
    </row>
    <row r="37" spans="2:37" ht="14.25" customHeight="1">
      <c r="B37" s="282" t="s">
        <v>13</v>
      </c>
      <c r="C37" s="283">
        <v>1</v>
      </c>
      <c r="D37" s="284">
        <v>905.3</v>
      </c>
      <c r="E37" s="283">
        <v>25</v>
      </c>
      <c r="F37" s="284">
        <v>732.26599999999974</v>
      </c>
      <c r="G37" s="283">
        <v>0</v>
      </c>
      <c r="H37" s="284">
        <v>0</v>
      </c>
      <c r="I37" s="283">
        <v>26</v>
      </c>
      <c r="J37" s="284">
        <v>738.92115384615363</v>
      </c>
      <c r="K37" s="283">
        <v>45177</v>
      </c>
      <c r="L37" s="284">
        <v>358.76948115191334</v>
      </c>
      <c r="M37" s="283">
        <v>44570</v>
      </c>
      <c r="N37" s="284">
        <v>358.40350841373197</v>
      </c>
      <c r="O37" s="283">
        <v>1</v>
      </c>
      <c r="P37" s="284">
        <v>675.88</v>
      </c>
      <c r="Q37" s="283">
        <v>89748</v>
      </c>
      <c r="R37" s="284">
        <v>358.59126777198401</v>
      </c>
      <c r="V37" s="233"/>
      <c r="W37" s="226"/>
      <c r="X37" s="233"/>
      <c r="Y37" s="226"/>
      <c r="Z37" s="233"/>
      <c r="AA37" s="226"/>
      <c r="AB37" s="233"/>
      <c r="AC37" s="226"/>
      <c r="AD37" s="233"/>
      <c r="AE37" s="226"/>
      <c r="AF37" s="233"/>
      <c r="AG37" s="226"/>
      <c r="AH37" s="233"/>
      <c r="AI37" s="226"/>
      <c r="AJ37" s="233"/>
      <c r="AK37" s="226"/>
    </row>
    <row r="38" spans="2:37" ht="14.25" customHeight="1">
      <c r="B38" s="282" t="s">
        <v>14</v>
      </c>
      <c r="C38" s="283">
        <v>16</v>
      </c>
      <c r="D38" s="284">
        <v>866.89937499999996</v>
      </c>
      <c r="E38" s="283">
        <v>173</v>
      </c>
      <c r="F38" s="284">
        <v>836.39497109826584</v>
      </c>
      <c r="G38" s="283">
        <v>0</v>
      </c>
      <c r="H38" s="284">
        <v>0</v>
      </c>
      <c r="I38" s="283">
        <v>189</v>
      </c>
      <c r="J38" s="284">
        <v>838.97735449735433</v>
      </c>
      <c r="K38" s="283">
        <v>2065</v>
      </c>
      <c r="L38" s="284">
        <v>412.20866828087156</v>
      </c>
      <c r="M38" s="283">
        <v>1752</v>
      </c>
      <c r="N38" s="284">
        <v>404.26168378995453</v>
      </c>
      <c r="O38" s="283">
        <v>0</v>
      </c>
      <c r="P38" s="284">
        <v>0</v>
      </c>
      <c r="Q38" s="283">
        <v>3817</v>
      </c>
      <c r="R38" s="284">
        <v>408.56100864553315</v>
      </c>
      <c r="V38" s="233"/>
      <c r="W38" s="226"/>
      <c r="X38" s="233"/>
      <c r="Y38" s="226"/>
      <c r="Z38" s="233"/>
      <c r="AA38" s="226"/>
      <c r="AB38" s="233"/>
      <c r="AC38" s="226"/>
      <c r="AD38" s="233"/>
      <c r="AE38" s="226"/>
      <c r="AF38" s="233"/>
      <c r="AG38" s="226"/>
      <c r="AH38" s="233"/>
      <c r="AI38" s="226"/>
      <c r="AJ38" s="233"/>
      <c r="AK38" s="226"/>
    </row>
    <row r="39" spans="2:37" ht="14.25" customHeight="1">
      <c r="B39" s="282" t="s">
        <v>15</v>
      </c>
      <c r="C39" s="283">
        <v>97</v>
      </c>
      <c r="D39" s="284">
        <v>835.69505154639171</v>
      </c>
      <c r="E39" s="283">
        <v>885</v>
      </c>
      <c r="F39" s="284">
        <v>906.13447457627149</v>
      </c>
      <c r="G39" s="283">
        <v>0</v>
      </c>
      <c r="H39" s="284">
        <v>0</v>
      </c>
      <c r="I39" s="283">
        <v>982</v>
      </c>
      <c r="J39" s="284">
        <v>899.17660896130371</v>
      </c>
      <c r="K39" s="283">
        <v>2149</v>
      </c>
      <c r="L39" s="284">
        <v>397.70219171707805</v>
      </c>
      <c r="M39" s="283">
        <v>1404</v>
      </c>
      <c r="N39" s="284">
        <v>393.44366096866082</v>
      </c>
      <c r="O39" s="283">
        <v>0</v>
      </c>
      <c r="P39" s="284">
        <v>0</v>
      </c>
      <c r="Q39" s="283">
        <v>3553</v>
      </c>
      <c r="R39" s="284">
        <v>396.0193948775684</v>
      </c>
      <c r="V39" s="233"/>
      <c r="W39" s="226"/>
      <c r="X39" s="233"/>
      <c r="Y39" s="226"/>
      <c r="Z39" s="233"/>
      <c r="AA39" s="226"/>
      <c r="AB39" s="233"/>
      <c r="AC39" s="226"/>
      <c r="AD39" s="233"/>
      <c r="AE39" s="226"/>
      <c r="AF39" s="233"/>
      <c r="AG39" s="226"/>
      <c r="AH39" s="233"/>
      <c r="AI39" s="226"/>
      <c r="AJ39" s="233"/>
      <c r="AK39" s="226"/>
    </row>
    <row r="40" spans="2:37" ht="14.25" customHeight="1">
      <c r="B40" s="282" t="s">
        <v>16</v>
      </c>
      <c r="C40" s="283">
        <v>564</v>
      </c>
      <c r="D40" s="284">
        <v>797.53072695035416</v>
      </c>
      <c r="E40" s="283">
        <v>3215</v>
      </c>
      <c r="F40" s="284">
        <v>903.33339035769689</v>
      </c>
      <c r="G40" s="283">
        <v>0</v>
      </c>
      <c r="H40" s="284">
        <v>0</v>
      </c>
      <c r="I40" s="283">
        <v>3779</v>
      </c>
      <c r="J40" s="284">
        <v>887.54278380523817</v>
      </c>
      <c r="K40" s="283">
        <v>3353</v>
      </c>
      <c r="L40" s="284">
        <v>436.99279749478097</v>
      </c>
      <c r="M40" s="283">
        <v>2163</v>
      </c>
      <c r="N40" s="284">
        <v>452.62116504854401</v>
      </c>
      <c r="O40" s="283">
        <v>0</v>
      </c>
      <c r="P40" s="284">
        <v>0</v>
      </c>
      <c r="Q40" s="283">
        <v>5516</v>
      </c>
      <c r="R40" s="284">
        <v>443.12118020304587</v>
      </c>
      <c r="V40" s="233"/>
      <c r="W40" s="226"/>
      <c r="X40" s="233"/>
      <c r="Y40" s="226"/>
      <c r="Z40" s="233"/>
      <c r="AA40" s="226"/>
      <c r="AB40" s="233"/>
      <c r="AC40" s="226"/>
      <c r="AD40" s="233"/>
      <c r="AE40" s="226"/>
      <c r="AF40" s="233"/>
      <c r="AG40" s="226"/>
      <c r="AH40" s="233"/>
      <c r="AI40" s="226"/>
      <c r="AJ40" s="233"/>
      <c r="AK40" s="226"/>
    </row>
    <row r="41" spans="2:37" ht="14.25" customHeight="1">
      <c r="B41" s="282" t="s">
        <v>17</v>
      </c>
      <c r="C41" s="283">
        <v>1851</v>
      </c>
      <c r="D41" s="284">
        <v>794.86940572663525</v>
      </c>
      <c r="E41" s="283">
        <v>9101</v>
      </c>
      <c r="F41" s="284">
        <v>935.96428744094055</v>
      </c>
      <c r="G41" s="283">
        <v>0</v>
      </c>
      <c r="H41" s="284">
        <v>0</v>
      </c>
      <c r="I41" s="283">
        <v>10952</v>
      </c>
      <c r="J41" s="284">
        <v>912.1178095325057</v>
      </c>
      <c r="K41" s="283">
        <v>5827</v>
      </c>
      <c r="L41" s="284">
        <v>483.8316560837485</v>
      </c>
      <c r="M41" s="283">
        <v>4068</v>
      </c>
      <c r="N41" s="284">
        <v>497.86742625368782</v>
      </c>
      <c r="O41" s="283">
        <v>0</v>
      </c>
      <c r="P41" s="284">
        <v>0</v>
      </c>
      <c r="Q41" s="283">
        <v>9895</v>
      </c>
      <c r="R41" s="284">
        <v>489.60199595755478</v>
      </c>
      <c r="V41" s="233"/>
      <c r="W41" s="226"/>
      <c r="X41" s="233"/>
      <c r="Y41" s="226"/>
      <c r="Z41" s="233"/>
      <c r="AA41" s="226"/>
      <c r="AB41" s="233"/>
      <c r="AC41" s="226"/>
      <c r="AD41" s="233"/>
      <c r="AE41" s="226"/>
      <c r="AF41" s="233"/>
      <c r="AG41" s="226"/>
      <c r="AH41" s="233"/>
      <c r="AI41" s="226"/>
      <c r="AJ41" s="233"/>
      <c r="AK41" s="226"/>
    </row>
    <row r="42" spans="2:37" ht="14.25" customHeight="1">
      <c r="B42" s="282" t="s">
        <v>18</v>
      </c>
      <c r="C42" s="283">
        <v>4376</v>
      </c>
      <c r="D42" s="284">
        <v>809.88697440584963</v>
      </c>
      <c r="E42" s="283">
        <v>20165</v>
      </c>
      <c r="F42" s="284">
        <v>921.17715794693743</v>
      </c>
      <c r="G42" s="283">
        <v>0</v>
      </c>
      <c r="H42" s="284">
        <v>0</v>
      </c>
      <c r="I42" s="283">
        <v>24541</v>
      </c>
      <c r="J42" s="284">
        <v>901.33257772706861</v>
      </c>
      <c r="K42" s="283">
        <v>9816</v>
      </c>
      <c r="L42" s="284">
        <v>548.80706397717847</v>
      </c>
      <c r="M42" s="283">
        <v>6806</v>
      </c>
      <c r="N42" s="284">
        <v>540.11692183367495</v>
      </c>
      <c r="O42" s="283">
        <v>0</v>
      </c>
      <c r="P42" s="284">
        <v>0</v>
      </c>
      <c r="Q42" s="283">
        <v>16622</v>
      </c>
      <c r="R42" s="284">
        <v>545.2488214414617</v>
      </c>
      <c r="V42" s="233"/>
      <c r="W42" s="226"/>
      <c r="X42" s="233"/>
      <c r="Y42" s="226"/>
      <c r="Z42" s="233"/>
      <c r="AA42" s="226"/>
      <c r="AB42" s="233"/>
      <c r="AC42" s="226"/>
      <c r="AD42" s="233"/>
      <c r="AE42" s="226"/>
      <c r="AF42" s="233"/>
      <c r="AG42" s="226"/>
      <c r="AH42" s="233"/>
      <c r="AI42" s="226"/>
      <c r="AJ42" s="233"/>
      <c r="AK42" s="226"/>
    </row>
    <row r="43" spans="2:37" ht="14.25" customHeight="1">
      <c r="B43" s="282" t="s">
        <v>19</v>
      </c>
      <c r="C43" s="283">
        <v>8184</v>
      </c>
      <c r="D43" s="284">
        <v>779.52310972629505</v>
      </c>
      <c r="E43" s="283">
        <v>41060</v>
      </c>
      <c r="F43" s="284">
        <v>886.31455138821229</v>
      </c>
      <c r="G43" s="283">
        <v>0</v>
      </c>
      <c r="H43" s="284">
        <v>0</v>
      </c>
      <c r="I43" s="283">
        <v>49244</v>
      </c>
      <c r="J43" s="284">
        <v>868.56657887255301</v>
      </c>
      <c r="K43" s="283">
        <v>12919</v>
      </c>
      <c r="L43" s="284">
        <v>612.46366591841354</v>
      </c>
      <c r="M43" s="283">
        <v>9047</v>
      </c>
      <c r="N43" s="284">
        <v>627.52404443461671</v>
      </c>
      <c r="O43" s="283">
        <v>1</v>
      </c>
      <c r="P43" s="284">
        <v>438.81</v>
      </c>
      <c r="Q43" s="283">
        <v>21967</v>
      </c>
      <c r="R43" s="284">
        <v>618.6583029089071</v>
      </c>
      <c r="V43" s="233"/>
      <c r="W43" s="226"/>
      <c r="X43" s="233"/>
      <c r="Y43" s="226"/>
      <c r="Z43" s="233"/>
      <c r="AA43" s="226"/>
      <c r="AB43" s="233"/>
      <c r="AC43" s="226"/>
      <c r="AD43" s="233"/>
      <c r="AE43" s="226"/>
      <c r="AF43" s="233"/>
      <c r="AG43" s="226"/>
      <c r="AH43" s="233"/>
      <c r="AI43" s="226"/>
      <c r="AJ43" s="233"/>
      <c r="AK43" s="226"/>
    </row>
    <row r="44" spans="2:37" ht="14.25" customHeight="1">
      <c r="B44" s="282" t="s">
        <v>20</v>
      </c>
      <c r="C44" s="283">
        <v>13826</v>
      </c>
      <c r="D44" s="284">
        <v>747.9976913062344</v>
      </c>
      <c r="E44" s="283">
        <v>78563</v>
      </c>
      <c r="F44" s="284">
        <v>868.63505085090833</v>
      </c>
      <c r="G44" s="283">
        <v>0</v>
      </c>
      <c r="H44" s="284">
        <v>0</v>
      </c>
      <c r="I44" s="283">
        <v>92389</v>
      </c>
      <c r="J44" s="284">
        <v>850.5816880797488</v>
      </c>
      <c r="K44" s="283">
        <v>14886</v>
      </c>
      <c r="L44" s="284">
        <v>676.9286705629446</v>
      </c>
      <c r="M44" s="283">
        <v>10722</v>
      </c>
      <c r="N44" s="284">
        <v>681.67343406080806</v>
      </c>
      <c r="O44" s="283">
        <v>0</v>
      </c>
      <c r="P44" s="284">
        <v>0</v>
      </c>
      <c r="Q44" s="283">
        <v>25608</v>
      </c>
      <c r="R44" s="284">
        <v>678.91529014370417</v>
      </c>
      <c r="V44" s="233"/>
      <c r="W44" s="226"/>
      <c r="X44" s="233"/>
      <c r="Y44" s="226"/>
      <c r="Z44" s="233"/>
      <c r="AA44" s="226"/>
      <c r="AB44" s="233"/>
      <c r="AC44" s="226"/>
      <c r="AD44" s="233"/>
      <c r="AE44" s="226"/>
      <c r="AF44" s="233"/>
      <c r="AG44" s="226"/>
      <c r="AH44" s="233"/>
      <c r="AI44" s="226"/>
      <c r="AJ44" s="233"/>
      <c r="AK44" s="226"/>
    </row>
    <row r="45" spans="2:37" ht="14.25" customHeight="1">
      <c r="B45" s="282" t="s">
        <v>21</v>
      </c>
      <c r="C45" s="283">
        <v>20328</v>
      </c>
      <c r="D45" s="284">
        <v>734.43235832349365</v>
      </c>
      <c r="E45" s="283">
        <v>125367</v>
      </c>
      <c r="F45" s="284">
        <v>899.94869989709991</v>
      </c>
      <c r="G45" s="283">
        <v>0</v>
      </c>
      <c r="H45" s="284">
        <v>0</v>
      </c>
      <c r="I45" s="283">
        <v>145695</v>
      </c>
      <c r="J45" s="284">
        <v>876.85514012148462</v>
      </c>
      <c r="K45" s="283">
        <v>12529</v>
      </c>
      <c r="L45" s="284">
        <v>711.77800143666559</v>
      </c>
      <c r="M45" s="283">
        <v>9821</v>
      </c>
      <c r="N45" s="284">
        <v>725.46958660014047</v>
      </c>
      <c r="O45" s="283">
        <v>0</v>
      </c>
      <c r="P45" s="284">
        <v>0</v>
      </c>
      <c r="Q45" s="283">
        <v>22350</v>
      </c>
      <c r="R45" s="284">
        <v>717.79433512304081</v>
      </c>
      <c r="V45" s="233"/>
      <c r="W45" s="226"/>
      <c r="X45" s="233"/>
      <c r="Y45" s="226"/>
      <c r="Z45" s="233"/>
      <c r="AA45" s="226"/>
      <c r="AB45" s="233"/>
      <c r="AC45" s="226"/>
      <c r="AD45" s="233"/>
      <c r="AE45" s="226"/>
      <c r="AF45" s="233"/>
      <c r="AG45" s="226"/>
      <c r="AH45" s="233"/>
      <c r="AI45" s="226"/>
      <c r="AJ45" s="233"/>
      <c r="AK45" s="226"/>
    </row>
    <row r="46" spans="2:37" ht="14.25" customHeight="1">
      <c r="B46" s="282" t="s">
        <v>22</v>
      </c>
      <c r="C46" s="283">
        <v>24927</v>
      </c>
      <c r="D46" s="284">
        <v>670.55809965098047</v>
      </c>
      <c r="E46" s="283">
        <v>178636</v>
      </c>
      <c r="F46" s="284">
        <v>904.44258721646281</v>
      </c>
      <c r="G46" s="283">
        <v>1</v>
      </c>
      <c r="H46" s="284">
        <v>884.77</v>
      </c>
      <c r="I46" s="283">
        <v>203564</v>
      </c>
      <c r="J46" s="284">
        <v>875.80265926195227</v>
      </c>
      <c r="K46" s="283">
        <v>8448</v>
      </c>
      <c r="L46" s="284">
        <v>731.73996922348124</v>
      </c>
      <c r="M46" s="283">
        <v>7675</v>
      </c>
      <c r="N46" s="284">
        <v>741.86728859934613</v>
      </c>
      <c r="O46" s="283">
        <v>0</v>
      </c>
      <c r="P46" s="284">
        <v>0</v>
      </c>
      <c r="Q46" s="283">
        <v>16123</v>
      </c>
      <c r="R46" s="284">
        <v>736.56085716057498</v>
      </c>
      <c r="V46" s="233"/>
      <c r="W46" s="226"/>
      <c r="X46" s="233"/>
      <c r="Y46" s="226"/>
      <c r="Z46" s="233"/>
      <c r="AA46" s="226"/>
      <c r="AB46" s="233"/>
      <c r="AC46" s="226"/>
      <c r="AD46" s="233"/>
      <c r="AE46" s="226"/>
      <c r="AF46" s="233"/>
      <c r="AG46" s="226"/>
      <c r="AH46" s="233"/>
      <c r="AI46" s="226"/>
      <c r="AJ46" s="233"/>
      <c r="AK46" s="226"/>
    </row>
    <row r="47" spans="2:37" ht="14.25" customHeight="1">
      <c r="B47" s="282" t="s">
        <v>23</v>
      </c>
      <c r="C47" s="283">
        <v>26802</v>
      </c>
      <c r="D47" s="284">
        <v>602.97229460487995</v>
      </c>
      <c r="E47" s="283">
        <v>250381</v>
      </c>
      <c r="F47" s="284">
        <v>920.02599011106895</v>
      </c>
      <c r="G47" s="283">
        <v>1</v>
      </c>
      <c r="H47" s="284">
        <v>783.1</v>
      </c>
      <c r="I47" s="283">
        <v>277184</v>
      </c>
      <c r="J47" s="284">
        <v>889.36834005570142</v>
      </c>
      <c r="K47" s="283">
        <v>5146</v>
      </c>
      <c r="L47" s="284">
        <v>706.30955499416746</v>
      </c>
      <c r="M47" s="283">
        <v>5642</v>
      </c>
      <c r="N47" s="284">
        <v>732.50381425026433</v>
      </c>
      <c r="O47" s="283">
        <v>1</v>
      </c>
      <c r="P47" s="284">
        <v>844.72</v>
      </c>
      <c r="Q47" s="283">
        <v>10789</v>
      </c>
      <c r="R47" s="284">
        <v>720.02041060339013</v>
      </c>
      <c r="V47" s="233"/>
      <c r="W47" s="226"/>
      <c r="X47" s="233"/>
      <c r="Y47" s="226"/>
      <c r="Z47" s="233"/>
      <c r="AA47" s="226"/>
      <c r="AB47" s="233"/>
      <c r="AC47" s="226"/>
      <c r="AD47" s="233"/>
      <c r="AE47" s="226"/>
      <c r="AF47" s="233"/>
      <c r="AG47" s="226"/>
      <c r="AH47" s="233"/>
      <c r="AI47" s="226"/>
      <c r="AJ47" s="233"/>
      <c r="AK47" s="226"/>
    </row>
    <row r="48" spans="2:37" ht="14.25" customHeight="1">
      <c r="B48" s="282" t="s">
        <v>24</v>
      </c>
      <c r="C48" s="283">
        <v>27894</v>
      </c>
      <c r="D48" s="284">
        <v>541.76301390980086</v>
      </c>
      <c r="E48" s="283">
        <v>347858</v>
      </c>
      <c r="F48" s="284">
        <v>904.37381670106754</v>
      </c>
      <c r="G48" s="283">
        <v>1</v>
      </c>
      <c r="H48" s="284">
        <v>742.01</v>
      </c>
      <c r="I48" s="283">
        <v>375753</v>
      </c>
      <c r="J48" s="284">
        <v>877.45499477050066</v>
      </c>
      <c r="K48" s="283">
        <v>2734</v>
      </c>
      <c r="L48" s="284">
        <v>700.49216532553385</v>
      </c>
      <c r="M48" s="283">
        <v>3868</v>
      </c>
      <c r="N48" s="284">
        <v>699.23975180972002</v>
      </c>
      <c r="O48" s="283">
        <v>0</v>
      </c>
      <c r="P48" s="284">
        <v>0</v>
      </c>
      <c r="Q48" s="283">
        <v>6602</v>
      </c>
      <c r="R48" s="284">
        <v>699.75839745531766</v>
      </c>
      <c r="V48" s="233"/>
      <c r="W48" s="226"/>
      <c r="X48" s="233"/>
      <c r="Y48" s="226"/>
      <c r="Z48" s="233"/>
      <c r="AA48" s="226"/>
      <c r="AB48" s="233"/>
      <c r="AC48" s="226"/>
      <c r="AD48" s="233"/>
      <c r="AE48" s="226"/>
      <c r="AF48" s="233"/>
      <c r="AG48" s="226"/>
      <c r="AH48" s="233"/>
      <c r="AI48" s="226"/>
      <c r="AJ48" s="233"/>
      <c r="AK48" s="226"/>
    </row>
    <row r="49" spans="2:37" ht="14.25" customHeight="1">
      <c r="B49" s="282" t="s">
        <v>25</v>
      </c>
      <c r="C49" s="283">
        <v>23604</v>
      </c>
      <c r="D49" s="284">
        <v>503.79242967293652</v>
      </c>
      <c r="E49" s="283">
        <v>359459</v>
      </c>
      <c r="F49" s="284">
        <v>874.96700736384435</v>
      </c>
      <c r="G49" s="283">
        <v>2</v>
      </c>
      <c r="H49" s="284">
        <v>947.49</v>
      </c>
      <c r="I49" s="283">
        <v>383065</v>
      </c>
      <c r="J49" s="284">
        <v>852.09605938939899</v>
      </c>
      <c r="K49" s="283">
        <v>1071</v>
      </c>
      <c r="L49" s="284">
        <v>695.61689075630329</v>
      </c>
      <c r="M49" s="283">
        <v>1959</v>
      </c>
      <c r="N49" s="284">
        <v>711.49987748851879</v>
      </c>
      <c r="O49" s="283">
        <v>0</v>
      </c>
      <c r="P49" s="284">
        <v>0</v>
      </c>
      <c r="Q49" s="283">
        <v>3030</v>
      </c>
      <c r="R49" s="284">
        <v>705.885792079211</v>
      </c>
      <c r="V49" s="233"/>
      <c r="W49" s="226"/>
      <c r="X49" s="233"/>
      <c r="Y49" s="226"/>
      <c r="Z49" s="233"/>
      <c r="AA49" s="226"/>
      <c r="AB49" s="233"/>
      <c r="AC49" s="226"/>
      <c r="AD49" s="233"/>
      <c r="AE49" s="226"/>
      <c r="AF49" s="233"/>
      <c r="AG49" s="226"/>
      <c r="AH49" s="233"/>
      <c r="AI49" s="226"/>
      <c r="AJ49" s="233"/>
      <c r="AK49" s="226"/>
    </row>
    <row r="50" spans="2:37" ht="14.25" customHeight="1">
      <c r="B50" s="282" t="s">
        <v>26</v>
      </c>
      <c r="C50" s="283">
        <v>47214</v>
      </c>
      <c r="D50" s="284">
        <v>466.00171982886604</v>
      </c>
      <c r="E50" s="283">
        <v>735513</v>
      </c>
      <c r="F50" s="284">
        <v>827.02956057881136</v>
      </c>
      <c r="G50" s="283">
        <v>7</v>
      </c>
      <c r="H50" s="284">
        <v>672.41571428571422</v>
      </c>
      <c r="I50" s="283">
        <v>782734</v>
      </c>
      <c r="J50" s="284">
        <v>805.2512159941989</v>
      </c>
      <c r="K50" s="283">
        <v>630</v>
      </c>
      <c r="L50" s="284">
        <v>723.56568253967907</v>
      </c>
      <c r="M50" s="283">
        <v>1752</v>
      </c>
      <c r="N50" s="284">
        <v>713.6571347032027</v>
      </c>
      <c r="O50" s="283">
        <v>0</v>
      </c>
      <c r="P50" s="284">
        <v>0</v>
      </c>
      <c r="Q50" s="283">
        <v>2382</v>
      </c>
      <c r="R50" s="284">
        <v>716.27778337531868</v>
      </c>
      <c r="V50" s="233"/>
      <c r="W50" s="226"/>
      <c r="X50" s="233"/>
      <c r="Y50" s="226"/>
      <c r="Z50" s="233"/>
      <c r="AA50" s="226"/>
      <c r="AB50" s="233"/>
      <c r="AC50" s="226"/>
      <c r="AD50" s="233"/>
      <c r="AE50" s="226"/>
      <c r="AF50" s="233"/>
      <c r="AG50" s="226"/>
      <c r="AH50" s="233"/>
      <c r="AI50" s="226"/>
      <c r="AJ50" s="233"/>
      <c r="AK50" s="226"/>
    </row>
    <row r="51" spans="2:37" ht="14.25" customHeight="1">
      <c r="B51" s="282" t="s">
        <v>5</v>
      </c>
      <c r="C51" s="283">
        <v>0</v>
      </c>
      <c r="D51" s="284">
        <v>0</v>
      </c>
      <c r="E51" s="283">
        <v>2</v>
      </c>
      <c r="F51" s="284">
        <v>1143.2049999999999</v>
      </c>
      <c r="G51" s="283">
        <v>0</v>
      </c>
      <c r="H51" s="284">
        <v>0</v>
      </c>
      <c r="I51" s="283">
        <v>2</v>
      </c>
      <c r="J51" s="284">
        <v>1143.2049999999999</v>
      </c>
      <c r="K51" s="283">
        <v>0</v>
      </c>
      <c r="L51" s="284">
        <v>0</v>
      </c>
      <c r="M51" s="283">
        <v>0</v>
      </c>
      <c r="N51" s="284">
        <v>0</v>
      </c>
      <c r="O51" s="283">
        <v>0</v>
      </c>
      <c r="P51" s="284">
        <v>0</v>
      </c>
      <c r="Q51" s="283">
        <v>0</v>
      </c>
      <c r="R51" s="284">
        <v>0</v>
      </c>
      <c r="V51" s="233"/>
      <c r="W51" s="226"/>
      <c r="X51" s="233"/>
      <c r="Y51" s="226"/>
      <c r="Z51" s="233"/>
      <c r="AA51" s="226"/>
      <c r="AB51" s="233"/>
      <c r="AC51" s="226"/>
      <c r="AD51" s="233"/>
      <c r="AE51" s="226"/>
      <c r="AF51" s="233"/>
      <c r="AG51" s="226"/>
      <c r="AH51" s="233"/>
      <c r="AI51" s="226"/>
      <c r="AJ51" s="233"/>
      <c r="AK51" s="226"/>
    </row>
    <row r="52" spans="2:37" ht="14.25" customHeight="1">
      <c r="B52" s="286" t="s">
        <v>6</v>
      </c>
      <c r="C52" s="287">
        <v>199684</v>
      </c>
      <c r="D52" s="288">
        <v>596.40788801306064</v>
      </c>
      <c r="E52" s="287">
        <v>2150403</v>
      </c>
      <c r="F52" s="288">
        <v>873.20663267303973</v>
      </c>
      <c r="G52" s="287">
        <v>12</v>
      </c>
      <c r="H52" s="288">
        <v>750.98083333333341</v>
      </c>
      <c r="I52" s="287">
        <v>2350099</v>
      </c>
      <c r="J52" s="288">
        <v>849.68687999952454</v>
      </c>
      <c r="K52" s="287">
        <v>179243</v>
      </c>
      <c r="L52" s="288">
        <v>479.00933431152072</v>
      </c>
      <c r="M52" s="287">
        <v>161514</v>
      </c>
      <c r="N52" s="288">
        <v>475.14717677724502</v>
      </c>
      <c r="O52" s="287">
        <v>3</v>
      </c>
      <c r="P52" s="288">
        <v>653.13666666666666</v>
      </c>
      <c r="Q52" s="287">
        <v>340760</v>
      </c>
      <c r="R52" s="288">
        <v>477.18027535508816</v>
      </c>
      <c r="V52" s="233"/>
      <c r="W52" s="226"/>
      <c r="X52" s="233"/>
      <c r="Y52" s="226"/>
      <c r="Z52" s="233"/>
      <c r="AA52" s="226"/>
      <c r="AB52" s="233"/>
      <c r="AC52" s="226"/>
      <c r="AD52" s="233"/>
      <c r="AE52" s="226"/>
      <c r="AF52" s="233"/>
      <c r="AG52" s="226"/>
      <c r="AH52" s="233"/>
      <c r="AI52" s="226"/>
      <c r="AJ52" s="233"/>
      <c r="AK52" s="226"/>
    </row>
    <row r="53" spans="2:37" ht="14.25" customHeight="1">
      <c r="B53" s="289" t="s">
        <v>27</v>
      </c>
      <c r="C53" s="283">
        <v>73.674881312473715</v>
      </c>
      <c r="D53" s="283" t="s">
        <v>206</v>
      </c>
      <c r="E53" s="283">
        <v>78.243495980517125</v>
      </c>
      <c r="F53" s="283" t="s">
        <v>206</v>
      </c>
      <c r="G53" s="283">
        <v>83.166666666666671</v>
      </c>
      <c r="H53" s="283" t="s">
        <v>206</v>
      </c>
      <c r="I53" s="283">
        <v>77.855333205395354</v>
      </c>
      <c r="J53" s="283" t="s">
        <v>206</v>
      </c>
      <c r="K53" s="283">
        <v>35.13213905145529</v>
      </c>
      <c r="L53" s="283" t="s">
        <v>206</v>
      </c>
      <c r="M53" s="283">
        <v>34.653584209418376</v>
      </c>
      <c r="N53" s="283" t="s">
        <v>206</v>
      </c>
      <c r="O53" s="283">
        <v>49.333333333333336</v>
      </c>
      <c r="P53" s="283" t="s">
        <v>206</v>
      </c>
      <c r="Q53" s="283">
        <v>34.90543784481747</v>
      </c>
      <c r="R53" s="283" t="s">
        <v>206</v>
      </c>
      <c r="V53" s="233"/>
      <c r="W53" s="226"/>
      <c r="X53" s="233"/>
      <c r="Y53" s="226"/>
      <c r="Z53" s="233"/>
      <c r="AA53" s="226"/>
      <c r="AB53" s="233"/>
      <c r="AC53" s="226"/>
      <c r="AD53" s="233"/>
      <c r="AE53" s="226"/>
      <c r="AF53" s="233"/>
      <c r="AG53" s="226"/>
      <c r="AH53" s="233"/>
      <c r="AI53" s="226"/>
      <c r="AJ53" s="233"/>
      <c r="AK53" s="226"/>
    </row>
    <row r="54" spans="2:37" ht="14.25" customHeight="1">
      <c r="B54" s="278"/>
      <c r="C54" s="290"/>
      <c r="D54" s="291"/>
      <c r="E54" s="292"/>
      <c r="F54" s="292"/>
      <c r="G54" s="290"/>
      <c r="H54" s="292"/>
      <c r="I54" s="290"/>
      <c r="J54" s="292"/>
      <c r="K54" s="290"/>
      <c r="L54" s="291"/>
      <c r="M54" s="290"/>
      <c r="N54" s="291"/>
      <c r="O54" s="290"/>
      <c r="P54" s="291"/>
      <c r="Q54" s="290"/>
      <c r="R54" s="291"/>
      <c r="V54" s="224"/>
      <c r="W54" s="223"/>
      <c r="X54" s="224"/>
      <c r="Y54" s="223"/>
      <c r="Z54" s="224"/>
      <c r="AA54" s="223"/>
      <c r="AB54" s="224"/>
      <c r="AC54" s="223"/>
      <c r="AD54" s="224"/>
      <c r="AE54" s="223"/>
      <c r="AF54" s="224"/>
      <c r="AG54" s="223"/>
      <c r="AH54" s="224"/>
      <c r="AI54" s="223"/>
      <c r="AJ54" s="224"/>
      <c r="AK54" s="223"/>
    </row>
    <row r="55" spans="2:37" ht="14.25" customHeight="1">
      <c r="B55" s="438" t="s">
        <v>0</v>
      </c>
      <c r="C55" s="439" t="s">
        <v>1</v>
      </c>
      <c r="D55" s="439"/>
      <c r="E55" s="439"/>
      <c r="F55" s="439"/>
      <c r="G55" s="439"/>
      <c r="H55" s="439"/>
      <c r="I55" s="439"/>
      <c r="J55" s="439"/>
      <c r="K55" s="439" t="s">
        <v>2</v>
      </c>
      <c r="L55" s="439"/>
      <c r="M55" s="439"/>
      <c r="N55" s="439"/>
      <c r="O55" s="439"/>
      <c r="P55" s="439"/>
      <c r="Q55" s="439"/>
      <c r="R55" s="439"/>
      <c r="V55" s="233"/>
      <c r="W55" s="233"/>
      <c r="X55" s="233"/>
      <c r="Y55" s="233"/>
      <c r="Z55" s="233"/>
      <c r="AA55" s="233"/>
      <c r="AB55" s="233"/>
      <c r="AC55" s="233"/>
      <c r="AD55" s="233"/>
      <c r="AE55" s="233"/>
      <c r="AF55" s="233"/>
      <c r="AG55" s="233"/>
      <c r="AH55" s="233"/>
      <c r="AI55" s="233"/>
      <c r="AJ55" s="233"/>
      <c r="AK55" s="233"/>
    </row>
    <row r="56" spans="2:37" ht="14.25" customHeight="1">
      <c r="B56" s="438"/>
      <c r="C56" s="439" t="s">
        <v>3</v>
      </c>
      <c r="D56" s="439"/>
      <c r="E56" s="440" t="s">
        <v>4</v>
      </c>
      <c r="F56" s="440"/>
      <c r="G56" s="439" t="s">
        <v>5</v>
      </c>
      <c r="H56" s="439"/>
      <c r="I56" s="439" t="s">
        <v>6</v>
      </c>
      <c r="J56" s="439"/>
      <c r="K56" s="439" t="s">
        <v>3</v>
      </c>
      <c r="L56" s="439"/>
      <c r="M56" s="440" t="s">
        <v>4</v>
      </c>
      <c r="N56" s="440"/>
      <c r="O56" s="439" t="s">
        <v>5</v>
      </c>
      <c r="P56" s="439"/>
      <c r="Q56" s="439" t="s">
        <v>6</v>
      </c>
      <c r="R56" s="439"/>
    </row>
    <row r="57" spans="2:37" ht="14.25" customHeight="1">
      <c r="B57" s="438"/>
      <c r="C57" s="279" t="s">
        <v>7</v>
      </c>
      <c r="D57" s="280" t="s">
        <v>8</v>
      </c>
      <c r="E57" s="281" t="s">
        <v>7</v>
      </c>
      <c r="F57" s="281" t="s">
        <v>8</v>
      </c>
      <c r="G57" s="279" t="s">
        <v>7</v>
      </c>
      <c r="H57" s="281" t="s">
        <v>8</v>
      </c>
      <c r="I57" s="279" t="s">
        <v>7</v>
      </c>
      <c r="J57" s="281" t="s">
        <v>8</v>
      </c>
      <c r="K57" s="279" t="s">
        <v>7</v>
      </c>
      <c r="L57" s="280" t="s">
        <v>8</v>
      </c>
      <c r="M57" s="281" t="s">
        <v>7</v>
      </c>
      <c r="N57" s="281" t="s">
        <v>8</v>
      </c>
      <c r="O57" s="279" t="s">
        <v>7</v>
      </c>
      <c r="P57" s="281" t="s">
        <v>8</v>
      </c>
      <c r="Q57" s="279" t="s">
        <v>7</v>
      </c>
      <c r="R57" s="281" t="s">
        <v>8</v>
      </c>
    </row>
    <row r="58" spans="2:37" ht="14.25" customHeight="1">
      <c r="B58" s="282" t="s">
        <v>9</v>
      </c>
      <c r="C58" s="283">
        <v>0</v>
      </c>
      <c r="D58" s="284">
        <v>0</v>
      </c>
      <c r="E58" s="283">
        <v>0</v>
      </c>
      <c r="F58" s="284">
        <v>0</v>
      </c>
      <c r="G58" s="283">
        <v>0</v>
      </c>
      <c r="H58" s="284">
        <v>0</v>
      </c>
      <c r="I58" s="283">
        <v>0</v>
      </c>
      <c r="J58" s="284">
        <v>0</v>
      </c>
      <c r="K58" s="283">
        <v>1169</v>
      </c>
      <c r="L58" s="284">
        <v>345.61195893926435</v>
      </c>
      <c r="M58" s="283">
        <v>1189</v>
      </c>
      <c r="N58" s="284">
        <v>343.96280067283419</v>
      </c>
      <c r="O58" s="283">
        <v>0</v>
      </c>
      <c r="P58" s="284">
        <v>0</v>
      </c>
      <c r="Q58" s="283">
        <v>2358</v>
      </c>
      <c r="R58" s="284">
        <v>344.78038592027139</v>
      </c>
    </row>
    <row r="59" spans="2:37" ht="14.25" customHeight="1">
      <c r="B59" s="285" t="s">
        <v>10</v>
      </c>
      <c r="C59" s="283">
        <v>0</v>
      </c>
      <c r="D59" s="284">
        <v>0</v>
      </c>
      <c r="E59" s="283">
        <v>0</v>
      </c>
      <c r="F59" s="284">
        <v>0</v>
      </c>
      <c r="G59" s="283">
        <v>0</v>
      </c>
      <c r="H59" s="284">
        <v>0</v>
      </c>
      <c r="I59" s="283">
        <v>0</v>
      </c>
      <c r="J59" s="284">
        <v>0</v>
      </c>
      <c r="K59" s="283">
        <v>5699</v>
      </c>
      <c r="L59" s="284">
        <v>348.65693630461476</v>
      </c>
      <c r="M59" s="283">
        <v>5341</v>
      </c>
      <c r="N59" s="284">
        <v>349.24791799288488</v>
      </c>
      <c r="O59" s="283">
        <v>0</v>
      </c>
      <c r="P59" s="284">
        <v>0</v>
      </c>
      <c r="Q59" s="283">
        <v>11040</v>
      </c>
      <c r="R59" s="284">
        <v>348.94284510869539</v>
      </c>
    </row>
    <row r="60" spans="2:37" ht="14.25" customHeight="1">
      <c r="B60" s="282" t="s">
        <v>11</v>
      </c>
      <c r="C60" s="283">
        <v>9</v>
      </c>
      <c r="D60" s="284">
        <v>287.29444444444448</v>
      </c>
      <c r="E60" s="283">
        <v>7</v>
      </c>
      <c r="F60" s="284">
        <v>303.69714285714286</v>
      </c>
      <c r="G60" s="283">
        <v>0</v>
      </c>
      <c r="H60" s="284">
        <v>0</v>
      </c>
      <c r="I60" s="283">
        <v>16</v>
      </c>
      <c r="J60" s="284">
        <v>294.47062500000004</v>
      </c>
      <c r="K60" s="283">
        <v>15098</v>
      </c>
      <c r="L60" s="284">
        <v>351.11062127434127</v>
      </c>
      <c r="M60" s="283">
        <v>14439</v>
      </c>
      <c r="N60" s="284">
        <v>346.68811829074065</v>
      </c>
      <c r="O60" s="283">
        <v>0</v>
      </c>
      <c r="P60" s="284">
        <v>0</v>
      </c>
      <c r="Q60" s="283">
        <v>29537</v>
      </c>
      <c r="R60" s="284">
        <v>348.94870501405052</v>
      </c>
      <c r="V60" s="233"/>
      <c r="W60" s="226"/>
      <c r="X60" s="233"/>
      <c r="Y60" s="226"/>
      <c r="Z60" s="233"/>
      <c r="AA60" s="226"/>
      <c r="AB60" s="233"/>
      <c r="AC60" s="226"/>
      <c r="AD60" s="233"/>
      <c r="AE60" s="226"/>
      <c r="AF60" s="233"/>
      <c r="AG60" s="226"/>
      <c r="AH60" s="233"/>
      <c r="AI60" s="226"/>
      <c r="AJ60" s="233"/>
      <c r="AK60" s="226"/>
    </row>
    <row r="61" spans="2:37" ht="14.25" customHeight="1">
      <c r="B61" s="282" t="s">
        <v>12</v>
      </c>
      <c r="C61" s="283">
        <v>15</v>
      </c>
      <c r="D61" s="284">
        <v>371.80799999999994</v>
      </c>
      <c r="E61" s="283">
        <v>21</v>
      </c>
      <c r="F61" s="284">
        <v>359.99095238095242</v>
      </c>
      <c r="G61" s="283">
        <v>0</v>
      </c>
      <c r="H61" s="284">
        <v>0</v>
      </c>
      <c r="I61" s="283">
        <v>36</v>
      </c>
      <c r="J61" s="284">
        <v>364.91472222222222</v>
      </c>
      <c r="K61" s="283">
        <v>30557</v>
      </c>
      <c r="L61" s="284">
        <v>351.93867199005138</v>
      </c>
      <c r="M61" s="283">
        <v>29325</v>
      </c>
      <c r="N61" s="284">
        <v>350.26705541346996</v>
      </c>
      <c r="O61" s="283">
        <v>0</v>
      </c>
      <c r="P61" s="284">
        <v>0</v>
      </c>
      <c r="Q61" s="283">
        <v>59882</v>
      </c>
      <c r="R61" s="284">
        <v>351.12005945025226</v>
      </c>
      <c r="V61" s="233"/>
      <c r="W61" s="226"/>
      <c r="X61" s="233"/>
      <c r="Y61" s="226"/>
      <c r="Z61" s="233"/>
      <c r="AA61" s="226"/>
      <c r="AB61" s="233"/>
      <c r="AC61" s="226"/>
      <c r="AD61" s="233"/>
      <c r="AE61" s="226"/>
      <c r="AF61" s="233"/>
      <c r="AG61" s="226"/>
      <c r="AH61" s="233"/>
      <c r="AI61" s="226"/>
      <c r="AJ61" s="233"/>
      <c r="AK61" s="226"/>
    </row>
    <row r="62" spans="2:37" ht="14.25" customHeight="1">
      <c r="B62" s="282" t="s">
        <v>13</v>
      </c>
      <c r="C62" s="283">
        <v>19</v>
      </c>
      <c r="D62" s="284">
        <v>450.05842105263162</v>
      </c>
      <c r="E62" s="283">
        <v>24</v>
      </c>
      <c r="F62" s="284">
        <v>403.39875000000001</v>
      </c>
      <c r="G62" s="283">
        <v>0</v>
      </c>
      <c r="H62" s="284">
        <v>0</v>
      </c>
      <c r="I62" s="283">
        <v>43</v>
      </c>
      <c r="J62" s="284">
        <v>424.01581395348836</v>
      </c>
      <c r="K62" s="283">
        <v>45488</v>
      </c>
      <c r="L62" s="284">
        <v>362.23390938269404</v>
      </c>
      <c r="M62" s="283">
        <v>44751</v>
      </c>
      <c r="N62" s="284">
        <v>359.91819624142556</v>
      </c>
      <c r="O62" s="283">
        <v>1</v>
      </c>
      <c r="P62" s="284">
        <v>675.88</v>
      </c>
      <c r="Q62" s="283">
        <v>90240</v>
      </c>
      <c r="R62" s="284">
        <v>361.08899767287255</v>
      </c>
      <c r="V62" s="233"/>
      <c r="W62" s="226"/>
      <c r="X62" s="233"/>
      <c r="Y62" s="226"/>
      <c r="Z62" s="233"/>
      <c r="AA62" s="226"/>
      <c r="AB62" s="233"/>
      <c r="AC62" s="226"/>
      <c r="AD62" s="233"/>
      <c r="AE62" s="226"/>
      <c r="AF62" s="233"/>
      <c r="AG62" s="226"/>
      <c r="AH62" s="233"/>
      <c r="AI62" s="226"/>
      <c r="AJ62" s="233"/>
      <c r="AK62" s="226"/>
    </row>
    <row r="63" spans="2:37" ht="14.25" customHeight="1">
      <c r="B63" s="282" t="s">
        <v>14</v>
      </c>
      <c r="C63" s="283">
        <v>88</v>
      </c>
      <c r="D63" s="284">
        <v>313.00306818181826</v>
      </c>
      <c r="E63" s="283">
        <v>73</v>
      </c>
      <c r="F63" s="284">
        <v>296.59342465753446</v>
      </c>
      <c r="G63" s="283">
        <v>0</v>
      </c>
      <c r="H63" s="284">
        <v>0</v>
      </c>
      <c r="I63" s="283">
        <v>161</v>
      </c>
      <c r="J63" s="284">
        <v>305.56267080745357</v>
      </c>
      <c r="K63" s="283">
        <v>3712</v>
      </c>
      <c r="L63" s="284">
        <v>617.38040948275875</v>
      </c>
      <c r="M63" s="283">
        <v>2791</v>
      </c>
      <c r="N63" s="284">
        <v>549.07426370476549</v>
      </c>
      <c r="O63" s="283">
        <v>0</v>
      </c>
      <c r="P63" s="284">
        <v>0</v>
      </c>
      <c r="Q63" s="283">
        <v>6503</v>
      </c>
      <c r="R63" s="284">
        <v>588.0643318468401</v>
      </c>
      <c r="V63" s="233"/>
      <c r="W63" s="226"/>
      <c r="X63" s="233"/>
      <c r="Y63" s="226"/>
      <c r="Z63" s="233"/>
      <c r="AA63" s="226"/>
      <c r="AB63" s="233"/>
      <c r="AC63" s="226"/>
      <c r="AD63" s="233"/>
      <c r="AE63" s="226"/>
      <c r="AF63" s="233"/>
      <c r="AG63" s="226"/>
      <c r="AH63" s="233"/>
      <c r="AI63" s="226"/>
      <c r="AJ63" s="233"/>
      <c r="AK63" s="226"/>
    </row>
    <row r="64" spans="2:37" ht="14.25" customHeight="1">
      <c r="B64" s="282" t="s">
        <v>15</v>
      </c>
      <c r="C64" s="283">
        <v>65</v>
      </c>
      <c r="D64" s="284">
        <v>354.8703076923079</v>
      </c>
      <c r="E64" s="283">
        <v>55</v>
      </c>
      <c r="F64" s="284">
        <v>298.44454545454562</v>
      </c>
      <c r="G64" s="283">
        <v>0</v>
      </c>
      <c r="H64" s="284">
        <v>0</v>
      </c>
      <c r="I64" s="283">
        <v>120</v>
      </c>
      <c r="J64" s="284">
        <v>329.00850000000014</v>
      </c>
      <c r="K64" s="283">
        <v>8736</v>
      </c>
      <c r="L64" s="284">
        <v>782.33056433150091</v>
      </c>
      <c r="M64" s="283">
        <v>5579</v>
      </c>
      <c r="N64" s="284">
        <v>739.20835992113143</v>
      </c>
      <c r="O64" s="283">
        <v>0</v>
      </c>
      <c r="P64" s="284">
        <v>0</v>
      </c>
      <c r="Q64" s="283">
        <v>14315</v>
      </c>
      <c r="R64" s="284">
        <v>765.52450227034478</v>
      </c>
      <c r="V64" s="233"/>
      <c r="W64" s="226"/>
      <c r="X64" s="233"/>
      <c r="Y64" s="226"/>
      <c r="Z64" s="233"/>
      <c r="AA64" s="226"/>
      <c r="AB64" s="233"/>
      <c r="AC64" s="226"/>
      <c r="AD64" s="233"/>
      <c r="AE64" s="226"/>
      <c r="AF64" s="233"/>
      <c r="AG64" s="226"/>
      <c r="AH64" s="233"/>
      <c r="AI64" s="226"/>
      <c r="AJ64" s="233"/>
      <c r="AK64" s="226"/>
    </row>
    <row r="65" spans="2:37" ht="14.25" customHeight="1">
      <c r="B65" s="282" t="s">
        <v>16</v>
      </c>
      <c r="C65" s="283">
        <v>70</v>
      </c>
      <c r="D65" s="284">
        <v>330.52371428571445</v>
      </c>
      <c r="E65" s="283">
        <v>81</v>
      </c>
      <c r="F65" s="284">
        <v>357.30654320987662</v>
      </c>
      <c r="G65" s="283">
        <v>0</v>
      </c>
      <c r="H65" s="284">
        <v>0</v>
      </c>
      <c r="I65" s="283">
        <v>151</v>
      </c>
      <c r="J65" s="284">
        <v>344.89066225165578</v>
      </c>
      <c r="K65" s="283">
        <v>22352</v>
      </c>
      <c r="L65" s="284">
        <v>890.24085764137419</v>
      </c>
      <c r="M65" s="283">
        <v>15716</v>
      </c>
      <c r="N65" s="284">
        <v>842.07101870705003</v>
      </c>
      <c r="O65" s="283">
        <v>0</v>
      </c>
      <c r="P65" s="284">
        <v>0</v>
      </c>
      <c r="Q65" s="283">
        <v>38068</v>
      </c>
      <c r="R65" s="284">
        <v>870.35441263003031</v>
      </c>
      <c r="V65" s="233"/>
      <c r="W65" s="226"/>
      <c r="X65" s="233"/>
      <c r="Y65" s="226"/>
      <c r="Z65" s="233"/>
      <c r="AA65" s="226"/>
      <c r="AB65" s="233"/>
      <c r="AC65" s="226"/>
      <c r="AD65" s="233"/>
      <c r="AE65" s="226"/>
      <c r="AF65" s="233"/>
      <c r="AG65" s="226"/>
      <c r="AH65" s="233"/>
      <c r="AI65" s="226"/>
      <c r="AJ65" s="233"/>
      <c r="AK65" s="226"/>
    </row>
    <row r="66" spans="2:37" ht="14.25" customHeight="1">
      <c r="B66" s="282" t="s">
        <v>17</v>
      </c>
      <c r="C66" s="283">
        <v>111</v>
      </c>
      <c r="D66" s="284">
        <v>325.24945945945956</v>
      </c>
      <c r="E66" s="283">
        <v>108</v>
      </c>
      <c r="F66" s="284">
        <v>312.11490740740766</v>
      </c>
      <c r="G66" s="283">
        <v>0</v>
      </c>
      <c r="H66" s="284">
        <v>0</v>
      </c>
      <c r="I66" s="283">
        <v>219</v>
      </c>
      <c r="J66" s="284">
        <v>318.77214611872159</v>
      </c>
      <c r="K66" s="283">
        <v>48816</v>
      </c>
      <c r="L66" s="284">
        <v>956.01856010324582</v>
      </c>
      <c r="M66" s="283">
        <v>37733</v>
      </c>
      <c r="N66" s="284">
        <v>904.22172289507944</v>
      </c>
      <c r="O66" s="283">
        <v>0</v>
      </c>
      <c r="P66" s="284">
        <v>0</v>
      </c>
      <c r="Q66" s="283">
        <v>86549</v>
      </c>
      <c r="R66" s="284">
        <v>933.43655385966417</v>
      </c>
      <c r="V66" s="233"/>
      <c r="W66" s="226"/>
      <c r="X66" s="233"/>
      <c r="Y66" s="226"/>
      <c r="Z66" s="233"/>
      <c r="AA66" s="226"/>
      <c r="AB66" s="233"/>
      <c r="AC66" s="226"/>
      <c r="AD66" s="233"/>
      <c r="AE66" s="226"/>
      <c r="AF66" s="233"/>
      <c r="AG66" s="226"/>
      <c r="AH66" s="233"/>
      <c r="AI66" s="226"/>
      <c r="AJ66" s="233"/>
      <c r="AK66" s="226"/>
    </row>
    <row r="67" spans="2:37" ht="14.25" customHeight="1">
      <c r="B67" s="282" t="s">
        <v>18</v>
      </c>
      <c r="C67" s="283">
        <v>573</v>
      </c>
      <c r="D67" s="284">
        <v>612.12986038394502</v>
      </c>
      <c r="E67" s="283">
        <v>550</v>
      </c>
      <c r="F67" s="284">
        <v>623.87523636363665</v>
      </c>
      <c r="G67" s="283">
        <v>0</v>
      </c>
      <c r="H67" s="284">
        <v>0</v>
      </c>
      <c r="I67" s="283">
        <v>1123</v>
      </c>
      <c r="J67" s="284">
        <v>617.88227070347352</v>
      </c>
      <c r="K67" s="283">
        <v>85349</v>
      </c>
      <c r="L67" s="284">
        <v>987.87792100668935</v>
      </c>
      <c r="M67" s="283">
        <v>69787</v>
      </c>
      <c r="N67" s="284">
        <v>921.22090217375683</v>
      </c>
      <c r="O67" s="283">
        <v>0</v>
      </c>
      <c r="P67" s="284">
        <v>0</v>
      </c>
      <c r="Q67" s="283">
        <v>155136</v>
      </c>
      <c r="R67" s="284">
        <v>957.89266050433116</v>
      </c>
      <c r="V67" s="233"/>
      <c r="W67" s="226"/>
      <c r="X67" s="233"/>
      <c r="Y67" s="226"/>
      <c r="Z67" s="233"/>
      <c r="AA67" s="226"/>
      <c r="AB67" s="233"/>
      <c r="AC67" s="226"/>
      <c r="AD67" s="233"/>
      <c r="AE67" s="226"/>
      <c r="AF67" s="233"/>
      <c r="AG67" s="226"/>
      <c r="AH67" s="233"/>
      <c r="AI67" s="226"/>
      <c r="AJ67" s="233"/>
      <c r="AK67" s="226"/>
    </row>
    <row r="68" spans="2:37" ht="14.25" customHeight="1">
      <c r="B68" s="282" t="s">
        <v>19</v>
      </c>
      <c r="C68" s="283">
        <v>2385</v>
      </c>
      <c r="D68" s="284">
        <v>646.63773165618375</v>
      </c>
      <c r="E68" s="283">
        <v>2463</v>
      </c>
      <c r="F68" s="284">
        <v>672.87469346325531</v>
      </c>
      <c r="G68" s="283">
        <v>0</v>
      </c>
      <c r="H68" s="284">
        <v>0</v>
      </c>
      <c r="I68" s="283">
        <v>4848</v>
      </c>
      <c r="J68" s="284">
        <v>659.96727722772187</v>
      </c>
      <c r="K68" s="283">
        <v>125680</v>
      </c>
      <c r="L68" s="284">
        <v>1001.7426760821127</v>
      </c>
      <c r="M68" s="283">
        <v>113615</v>
      </c>
      <c r="N68" s="284">
        <v>904.5192618932349</v>
      </c>
      <c r="O68" s="283">
        <v>1</v>
      </c>
      <c r="P68" s="284">
        <v>438.81</v>
      </c>
      <c r="Q68" s="283">
        <v>239296</v>
      </c>
      <c r="R68" s="284">
        <v>955.57976012971301</v>
      </c>
      <c r="V68" s="233"/>
      <c r="W68" s="226"/>
      <c r="X68" s="233"/>
      <c r="Y68" s="226"/>
      <c r="Z68" s="233"/>
      <c r="AA68" s="226"/>
      <c r="AB68" s="233"/>
      <c r="AC68" s="226"/>
      <c r="AD68" s="233"/>
      <c r="AE68" s="226"/>
      <c r="AF68" s="233"/>
      <c r="AG68" s="226"/>
      <c r="AH68" s="233"/>
      <c r="AI68" s="226"/>
      <c r="AJ68" s="233"/>
      <c r="AK68" s="226"/>
    </row>
    <row r="69" spans="2:37" ht="14.25" customHeight="1">
      <c r="B69" s="282" t="s">
        <v>20</v>
      </c>
      <c r="C69" s="283">
        <v>4048</v>
      </c>
      <c r="D69" s="284">
        <v>676.34188735177872</v>
      </c>
      <c r="E69" s="283">
        <v>4633</v>
      </c>
      <c r="F69" s="284">
        <v>714.95742715303425</v>
      </c>
      <c r="G69" s="283">
        <v>0</v>
      </c>
      <c r="H69" s="284">
        <v>0</v>
      </c>
      <c r="I69" s="283">
        <v>8681</v>
      </c>
      <c r="J69" s="284">
        <v>696.95077986407193</v>
      </c>
      <c r="K69" s="283">
        <v>193904</v>
      </c>
      <c r="L69" s="284">
        <v>1202.4284944096053</v>
      </c>
      <c r="M69" s="283">
        <v>181847</v>
      </c>
      <c r="N69" s="284">
        <v>946.344308347126</v>
      </c>
      <c r="O69" s="283">
        <v>0</v>
      </c>
      <c r="P69" s="284">
        <v>0</v>
      </c>
      <c r="Q69" s="283">
        <v>375751</v>
      </c>
      <c r="R69" s="284">
        <v>1078.4949826347765</v>
      </c>
      <c r="V69" s="233"/>
      <c r="W69" s="226"/>
      <c r="X69" s="233"/>
      <c r="Y69" s="226"/>
      <c r="Z69" s="233"/>
      <c r="AA69" s="226"/>
      <c r="AB69" s="233"/>
      <c r="AC69" s="226"/>
      <c r="AD69" s="233"/>
      <c r="AE69" s="226"/>
      <c r="AF69" s="233"/>
      <c r="AG69" s="226"/>
      <c r="AH69" s="233"/>
      <c r="AI69" s="226"/>
      <c r="AJ69" s="233"/>
      <c r="AK69" s="226"/>
    </row>
    <row r="70" spans="2:37" ht="14.25" customHeight="1">
      <c r="B70" s="282" t="s">
        <v>21</v>
      </c>
      <c r="C70" s="283">
        <v>3621</v>
      </c>
      <c r="D70" s="284">
        <v>688.62183098591572</v>
      </c>
      <c r="E70" s="283">
        <v>5319</v>
      </c>
      <c r="F70" s="284">
        <v>737.83392178981182</v>
      </c>
      <c r="G70" s="283">
        <v>0</v>
      </c>
      <c r="H70" s="284">
        <v>0</v>
      </c>
      <c r="I70" s="283">
        <v>8940</v>
      </c>
      <c r="J70" s="284">
        <v>717.90137360179085</v>
      </c>
      <c r="K70" s="283">
        <v>422261</v>
      </c>
      <c r="L70" s="284">
        <v>1546.0188075621479</v>
      </c>
      <c r="M70" s="283">
        <v>339020</v>
      </c>
      <c r="N70" s="284">
        <v>1138.9873951979221</v>
      </c>
      <c r="O70" s="283">
        <v>0</v>
      </c>
      <c r="P70" s="284">
        <v>0</v>
      </c>
      <c r="Q70" s="283">
        <v>761281</v>
      </c>
      <c r="R70" s="284">
        <v>1364.7561865066903</v>
      </c>
      <c r="V70" s="233"/>
      <c r="W70" s="226"/>
      <c r="X70" s="233"/>
      <c r="Y70" s="226"/>
      <c r="Z70" s="233"/>
      <c r="AA70" s="226"/>
      <c r="AB70" s="233"/>
      <c r="AC70" s="226"/>
      <c r="AD70" s="233"/>
      <c r="AE70" s="226"/>
      <c r="AF70" s="233"/>
      <c r="AG70" s="226"/>
      <c r="AH70" s="233"/>
      <c r="AI70" s="226"/>
      <c r="AJ70" s="233"/>
      <c r="AK70" s="226"/>
    </row>
    <row r="71" spans="2:37" ht="14.25" customHeight="1">
      <c r="B71" s="282" t="s">
        <v>22</v>
      </c>
      <c r="C71" s="283">
        <v>1824</v>
      </c>
      <c r="D71" s="284">
        <v>733.36948464912234</v>
      </c>
      <c r="E71" s="283">
        <v>3947</v>
      </c>
      <c r="F71" s="284">
        <v>803.91970610590351</v>
      </c>
      <c r="G71" s="283">
        <v>0</v>
      </c>
      <c r="H71" s="284">
        <v>0</v>
      </c>
      <c r="I71" s="283">
        <v>5771</v>
      </c>
      <c r="J71" s="284">
        <v>781.62138624155273</v>
      </c>
      <c r="K71" s="283">
        <v>985140</v>
      </c>
      <c r="L71" s="284">
        <v>1626.8270749335109</v>
      </c>
      <c r="M71" s="283">
        <v>855243</v>
      </c>
      <c r="N71" s="284">
        <v>1248.7608526114795</v>
      </c>
      <c r="O71" s="283">
        <v>1</v>
      </c>
      <c r="P71" s="284">
        <v>884.77</v>
      </c>
      <c r="Q71" s="283">
        <v>1840384</v>
      </c>
      <c r="R71" s="284">
        <v>1451.1358973127337</v>
      </c>
      <c r="V71" s="233"/>
      <c r="W71" s="226"/>
      <c r="X71" s="233"/>
      <c r="Y71" s="226"/>
      <c r="Z71" s="233"/>
      <c r="AA71" s="226"/>
      <c r="AB71" s="233"/>
      <c r="AC71" s="226"/>
      <c r="AD71" s="233"/>
      <c r="AE71" s="226"/>
      <c r="AF71" s="233"/>
      <c r="AG71" s="226"/>
      <c r="AH71" s="233"/>
      <c r="AI71" s="226"/>
      <c r="AJ71" s="233"/>
      <c r="AK71" s="226"/>
    </row>
    <row r="72" spans="2:37" ht="14.25" customHeight="1">
      <c r="B72" s="282" t="s">
        <v>23</v>
      </c>
      <c r="C72" s="283">
        <v>1080</v>
      </c>
      <c r="D72" s="284">
        <v>713.87712037037068</v>
      </c>
      <c r="E72" s="283">
        <v>3431</v>
      </c>
      <c r="F72" s="284">
        <v>746.08735062663993</v>
      </c>
      <c r="G72" s="283">
        <v>0</v>
      </c>
      <c r="H72" s="284">
        <v>0</v>
      </c>
      <c r="I72" s="283">
        <v>4511</v>
      </c>
      <c r="J72" s="284">
        <v>738.37574595433432</v>
      </c>
      <c r="K72" s="283">
        <v>930656</v>
      </c>
      <c r="L72" s="284">
        <v>1617.6458626603194</v>
      </c>
      <c r="M72" s="283">
        <v>865947</v>
      </c>
      <c r="N72" s="284">
        <v>1096.6889372559756</v>
      </c>
      <c r="O72" s="283">
        <v>3</v>
      </c>
      <c r="P72" s="284">
        <v>1128.2700000000002</v>
      </c>
      <c r="Q72" s="283">
        <v>1796606</v>
      </c>
      <c r="R72" s="284">
        <v>1366.5487635686413</v>
      </c>
      <c r="V72" s="233"/>
      <c r="W72" s="226"/>
      <c r="X72" s="233"/>
      <c r="Y72" s="226"/>
      <c r="Z72" s="233"/>
      <c r="AA72" s="226"/>
      <c r="AB72" s="233"/>
      <c r="AC72" s="226"/>
      <c r="AD72" s="233"/>
      <c r="AE72" s="226"/>
      <c r="AF72" s="233"/>
      <c r="AG72" s="226"/>
      <c r="AH72" s="233"/>
      <c r="AI72" s="226"/>
      <c r="AJ72" s="233"/>
      <c r="AK72" s="226"/>
    </row>
    <row r="73" spans="2:37" ht="14.25" customHeight="1">
      <c r="B73" s="282" t="s">
        <v>24</v>
      </c>
      <c r="C73" s="283">
        <v>637</v>
      </c>
      <c r="D73" s="284">
        <v>668.04285714285709</v>
      </c>
      <c r="E73" s="283">
        <v>2974</v>
      </c>
      <c r="F73" s="284">
        <v>710.80073301950199</v>
      </c>
      <c r="G73" s="283">
        <v>0</v>
      </c>
      <c r="H73" s="284">
        <v>0</v>
      </c>
      <c r="I73" s="283">
        <v>3611</v>
      </c>
      <c r="J73" s="284">
        <v>703.25801163112681</v>
      </c>
      <c r="K73" s="283">
        <v>784087</v>
      </c>
      <c r="L73" s="284">
        <v>1538.3994479694184</v>
      </c>
      <c r="M73" s="283">
        <v>841011</v>
      </c>
      <c r="N73" s="284">
        <v>931.97291581204217</v>
      </c>
      <c r="O73" s="283">
        <v>2</v>
      </c>
      <c r="P73" s="284">
        <v>742.65499999999997</v>
      </c>
      <c r="Q73" s="283">
        <v>1625100</v>
      </c>
      <c r="R73" s="284">
        <v>1224.5646219740315</v>
      </c>
      <c r="S73" s="42"/>
      <c r="V73" s="233"/>
      <c r="W73" s="226"/>
      <c r="X73" s="233"/>
      <c r="Y73" s="226"/>
      <c r="Z73" s="233"/>
      <c r="AA73" s="226"/>
      <c r="AB73" s="233"/>
      <c r="AC73" s="226"/>
      <c r="AD73" s="233"/>
      <c r="AE73" s="226"/>
      <c r="AF73" s="233"/>
      <c r="AG73" s="226"/>
      <c r="AH73" s="233"/>
      <c r="AI73" s="226"/>
      <c r="AJ73" s="233"/>
      <c r="AK73" s="226"/>
    </row>
    <row r="74" spans="2:37" ht="14.25" customHeight="1">
      <c r="B74" s="282" t="s">
        <v>25</v>
      </c>
      <c r="C74" s="283">
        <v>253</v>
      </c>
      <c r="D74" s="284">
        <v>598.44201581027687</v>
      </c>
      <c r="E74" s="283">
        <v>2084</v>
      </c>
      <c r="F74" s="284">
        <v>693.3632389635319</v>
      </c>
      <c r="G74" s="283">
        <v>0</v>
      </c>
      <c r="H74" s="284">
        <v>0</v>
      </c>
      <c r="I74" s="283">
        <v>2337</v>
      </c>
      <c r="J74" s="284">
        <v>683.08721437740712</v>
      </c>
      <c r="K74" s="283">
        <v>498940</v>
      </c>
      <c r="L74" s="284">
        <v>1372.294413997676</v>
      </c>
      <c r="M74" s="283">
        <v>679270</v>
      </c>
      <c r="N74" s="284">
        <v>837.34994750246665</v>
      </c>
      <c r="O74" s="283">
        <v>5</v>
      </c>
      <c r="P74" s="284">
        <v>1075.3520000000001</v>
      </c>
      <c r="Q74" s="283">
        <v>1178215</v>
      </c>
      <c r="R74" s="284">
        <v>1063.8844782319024</v>
      </c>
      <c r="V74" s="233"/>
      <c r="W74" s="226"/>
      <c r="X74" s="233"/>
      <c r="Y74" s="226"/>
      <c r="Z74" s="233"/>
      <c r="AA74" s="226"/>
      <c r="AB74" s="233"/>
      <c r="AC74" s="226"/>
      <c r="AD74" s="233"/>
      <c r="AE74" s="226"/>
      <c r="AF74" s="233"/>
      <c r="AG74" s="226"/>
      <c r="AH74" s="233"/>
      <c r="AI74" s="226"/>
      <c r="AJ74" s="233"/>
      <c r="AK74" s="226"/>
    </row>
    <row r="75" spans="2:37" ht="14.25" customHeight="1">
      <c r="B75" s="282" t="s">
        <v>26</v>
      </c>
      <c r="C75" s="283">
        <v>336</v>
      </c>
      <c r="D75" s="284">
        <v>562.6669642857147</v>
      </c>
      <c r="E75" s="283">
        <v>3868</v>
      </c>
      <c r="F75" s="284">
        <v>645.90695966907981</v>
      </c>
      <c r="G75" s="283">
        <v>0</v>
      </c>
      <c r="H75" s="284">
        <v>0</v>
      </c>
      <c r="I75" s="283">
        <v>4204</v>
      </c>
      <c r="J75" s="284">
        <v>639.25409609895348</v>
      </c>
      <c r="K75" s="283">
        <v>555168</v>
      </c>
      <c r="L75" s="284">
        <v>1177.8211724919393</v>
      </c>
      <c r="M75" s="283">
        <v>1153463</v>
      </c>
      <c r="N75" s="284">
        <v>783.26644105619823</v>
      </c>
      <c r="O75" s="283">
        <v>30</v>
      </c>
      <c r="P75" s="284">
        <v>790.44933333333324</v>
      </c>
      <c r="Q75" s="283">
        <v>1708661</v>
      </c>
      <c r="R75" s="284">
        <v>911.46295085450572</v>
      </c>
      <c r="V75" s="233"/>
      <c r="W75" s="226"/>
      <c r="X75" s="233"/>
      <c r="Y75" s="226"/>
      <c r="Z75" s="233"/>
      <c r="AA75" s="226"/>
      <c r="AB75" s="233"/>
      <c r="AC75" s="226"/>
      <c r="AD75" s="233"/>
      <c r="AE75" s="226"/>
      <c r="AF75" s="233"/>
      <c r="AG75" s="226"/>
      <c r="AH75" s="233"/>
      <c r="AI75" s="226"/>
      <c r="AJ75" s="233"/>
      <c r="AK75" s="226"/>
    </row>
    <row r="76" spans="2:37" ht="14.25" customHeight="1">
      <c r="B76" s="282" t="s">
        <v>5</v>
      </c>
      <c r="C76" s="283">
        <v>0</v>
      </c>
      <c r="D76" s="284">
        <v>0</v>
      </c>
      <c r="E76" s="283">
        <v>0</v>
      </c>
      <c r="F76" s="284">
        <v>0</v>
      </c>
      <c r="G76" s="283">
        <v>0</v>
      </c>
      <c r="H76" s="284">
        <v>0</v>
      </c>
      <c r="I76" s="283">
        <v>0</v>
      </c>
      <c r="J76" s="284">
        <v>0</v>
      </c>
      <c r="K76" s="283">
        <v>62</v>
      </c>
      <c r="L76" s="284">
        <v>2155.3190322580645</v>
      </c>
      <c r="M76" s="283">
        <v>22</v>
      </c>
      <c r="N76" s="284">
        <v>1315.2409090909091</v>
      </c>
      <c r="O76" s="283">
        <v>0</v>
      </c>
      <c r="P76" s="284">
        <v>0</v>
      </c>
      <c r="Q76" s="283">
        <v>84</v>
      </c>
      <c r="R76" s="284">
        <v>1935.2985714285712</v>
      </c>
      <c r="V76" s="233"/>
      <c r="W76" s="226"/>
      <c r="X76" s="233"/>
      <c r="Y76" s="226"/>
      <c r="Z76" s="233"/>
      <c r="AA76" s="226"/>
      <c r="AB76" s="233"/>
      <c r="AC76" s="226"/>
      <c r="AD76" s="233"/>
      <c r="AE76" s="226"/>
      <c r="AF76" s="233"/>
      <c r="AG76" s="226"/>
      <c r="AH76" s="233"/>
      <c r="AI76" s="226"/>
      <c r="AJ76" s="233"/>
      <c r="AK76" s="226"/>
    </row>
    <row r="77" spans="2:37" ht="14.25" customHeight="1">
      <c r="B77" s="286" t="s">
        <v>6</v>
      </c>
      <c r="C77" s="287">
        <v>15134</v>
      </c>
      <c r="D77" s="288">
        <v>669.05877758689053</v>
      </c>
      <c r="E77" s="287">
        <v>29638</v>
      </c>
      <c r="F77" s="288">
        <v>713.52981577704361</v>
      </c>
      <c r="G77" s="287">
        <v>0</v>
      </c>
      <c r="H77" s="288">
        <v>0</v>
      </c>
      <c r="I77" s="287">
        <v>44772</v>
      </c>
      <c r="J77" s="288">
        <v>698.49754802108509</v>
      </c>
      <c r="K77" s="287">
        <v>4762874</v>
      </c>
      <c r="L77" s="288">
        <v>1440.2833324291182</v>
      </c>
      <c r="M77" s="287">
        <v>5256089</v>
      </c>
      <c r="N77" s="288">
        <v>967.58367876000705</v>
      </c>
      <c r="O77" s="287">
        <v>43</v>
      </c>
      <c r="P77" s="288">
        <v>836.27488372093001</v>
      </c>
      <c r="Q77" s="287">
        <v>10019006</v>
      </c>
      <c r="R77" s="288">
        <v>1192.2969131857999</v>
      </c>
      <c r="V77" s="233"/>
      <c r="W77" s="226"/>
      <c r="X77" s="233"/>
      <c r="Y77" s="226"/>
      <c r="Z77" s="233"/>
      <c r="AA77" s="226"/>
      <c r="AB77" s="233"/>
      <c r="AC77" s="226"/>
      <c r="AD77" s="233"/>
      <c r="AE77" s="226"/>
      <c r="AF77" s="233"/>
      <c r="AG77" s="226"/>
      <c r="AH77" s="233"/>
      <c r="AI77" s="226"/>
      <c r="AJ77" s="233"/>
      <c r="AK77" s="226"/>
    </row>
    <row r="78" spans="2:37" ht="14.25" customHeight="1">
      <c r="B78" s="289" t="s">
        <v>27</v>
      </c>
      <c r="C78" s="283">
        <v>60.705827937095279</v>
      </c>
      <c r="D78" s="283" t="s">
        <v>206</v>
      </c>
      <c r="E78" s="283">
        <v>68.220392739051221</v>
      </c>
      <c r="F78" s="283" t="s">
        <v>206</v>
      </c>
      <c r="G78" s="283">
        <v>0</v>
      </c>
      <c r="H78" s="283">
        <v>0</v>
      </c>
      <c r="I78" s="283">
        <v>65.680291253461988</v>
      </c>
      <c r="J78" s="283" t="s">
        <v>206</v>
      </c>
      <c r="K78" s="283">
        <v>70.663458853381684</v>
      </c>
      <c r="L78" s="283" t="s">
        <v>206</v>
      </c>
      <c r="M78" s="283">
        <v>73.897289370821923</v>
      </c>
      <c r="N78" s="283" t="s">
        <v>206</v>
      </c>
      <c r="O78" s="283">
        <v>83.837209302325576</v>
      </c>
      <c r="P78" s="283" t="s">
        <v>206</v>
      </c>
      <c r="Q78" s="283">
        <v>72.360009290420663</v>
      </c>
      <c r="R78" s="283" t="s">
        <v>206</v>
      </c>
      <c r="V78" s="233"/>
      <c r="W78" s="226"/>
      <c r="X78" s="233"/>
      <c r="Y78" s="226"/>
      <c r="Z78" s="233"/>
      <c r="AA78" s="226"/>
      <c r="AB78" s="233"/>
      <c r="AC78" s="226"/>
      <c r="AD78" s="233"/>
      <c r="AE78" s="226"/>
      <c r="AF78" s="233"/>
      <c r="AG78" s="226"/>
      <c r="AH78" s="233"/>
      <c r="AI78" s="226"/>
      <c r="AJ78" s="233"/>
      <c r="AK78" s="226"/>
    </row>
    <row r="79" spans="2:37" ht="16.350000000000001" customHeight="1">
      <c r="B79" s="277"/>
      <c r="C79" s="277"/>
      <c r="D79" s="277"/>
      <c r="E79" s="277"/>
      <c r="F79" s="277"/>
      <c r="G79" s="277"/>
      <c r="H79" s="277"/>
      <c r="I79" s="277"/>
      <c r="J79" s="277"/>
      <c r="K79" s="277"/>
      <c r="L79" s="277"/>
      <c r="M79" s="277"/>
      <c r="N79" s="277"/>
      <c r="O79" s="277"/>
      <c r="P79" s="277"/>
      <c r="Q79" s="277"/>
      <c r="R79" s="277"/>
      <c r="V79" s="224"/>
      <c r="W79" s="223"/>
      <c r="X79" s="224"/>
      <c r="Y79" s="223"/>
      <c r="Z79" s="224"/>
      <c r="AA79" s="223"/>
      <c r="AB79" s="224"/>
      <c r="AC79" s="223"/>
      <c r="AD79" s="224"/>
      <c r="AE79" s="223"/>
      <c r="AF79" s="224"/>
      <c r="AG79" s="223"/>
      <c r="AH79" s="224"/>
      <c r="AI79" s="223"/>
      <c r="AJ79" s="224"/>
      <c r="AK79" s="223"/>
    </row>
    <row r="80" spans="2:37" ht="15">
      <c r="B80" s="41" t="s">
        <v>204</v>
      </c>
      <c r="Q80" s="43" t="s">
        <v>126</v>
      </c>
      <c r="V80" s="233"/>
      <c r="W80" s="233"/>
      <c r="X80" s="233"/>
      <c r="Y80" s="233"/>
      <c r="Z80" s="233"/>
      <c r="AA80" s="233"/>
      <c r="AB80" s="233"/>
      <c r="AC80" s="233"/>
      <c r="AD80" s="233"/>
      <c r="AE80" s="233"/>
      <c r="AF80" s="233"/>
      <c r="AG80" s="233"/>
      <c r="AH80" s="233"/>
      <c r="AI80" s="233"/>
      <c r="AJ80" s="233"/>
      <c r="AK80" s="233"/>
    </row>
    <row r="83" spans="19:19">
      <c r="S83" s="42"/>
    </row>
  </sheetData>
  <mergeCells count="36"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</mergeCells>
  <hyperlinks>
    <hyperlink ref="T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P86"/>
  <sheetViews>
    <sheetView showGridLines="0" showRowColHeaders="0" showZeros="0" showOutlineSymbols="0" zoomScaleNormal="100" workbookViewId="0">
      <pane ySplit="4" topLeftCell="A26" activePane="bottomLeft" state="frozen"/>
      <selection activeCell="Q29" sqref="Q29"/>
      <selection pane="bottomLeft" activeCell="L37" sqref="L37"/>
    </sheetView>
  </sheetViews>
  <sheetFormatPr baseColWidth="10" defaultColWidth="11.5703125" defaultRowHeight="15.75"/>
  <cols>
    <col min="1" max="1" width="2.7109375" style="29" customWidth="1"/>
    <col min="2" max="2" width="8" style="29" customWidth="1"/>
    <col min="3" max="3" width="5.5703125" style="29" customWidth="1"/>
    <col min="4" max="9" width="20" style="29" customWidth="1"/>
    <col min="10" max="10" width="11.5703125" style="29"/>
    <col min="11" max="11" width="11.85546875" style="29" bestFit="1" customWidth="1"/>
    <col min="12" max="12" width="11.85546875" style="29" customWidth="1"/>
    <col min="13" max="16384" width="11.5703125" style="29"/>
  </cols>
  <sheetData>
    <row r="1" spans="1:11" ht="18.75">
      <c r="B1" s="44" t="s">
        <v>109</v>
      </c>
      <c r="C1" s="45"/>
      <c r="D1" s="45"/>
      <c r="E1" s="45"/>
      <c r="F1" s="45"/>
      <c r="G1" s="45"/>
      <c r="H1" s="45"/>
      <c r="I1" s="45"/>
    </row>
    <row r="2" spans="1:11" ht="18.75">
      <c r="B2" s="44" t="s">
        <v>110</v>
      </c>
      <c r="C2" s="45"/>
      <c r="D2" s="45"/>
      <c r="E2" s="45"/>
      <c r="F2" s="45"/>
      <c r="G2" s="45"/>
      <c r="H2" s="45"/>
      <c r="I2" s="45"/>
      <c r="K2" s="7" t="s">
        <v>171</v>
      </c>
    </row>
    <row r="3" spans="1:11">
      <c r="A3" s="293"/>
      <c r="B3" s="293"/>
      <c r="C3" s="293"/>
      <c r="D3" s="293"/>
      <c r="E3" s="293"/>
      <c r="F3" s="293"/>
      <c r="G3" s="293"/>
      <c r="H3" s="293"/>
      <c r="I3" s="293"/>
    </row>
    <row r="4" spans="1:11" ht="32.1" customHeight="1">
      <c r="A4" s="293"/>
      <c r="B4" s="294" t="s">
        <v>111</v>
      </c>
      <c r="C4" s="294"/>
      <c r="D4" s="294" t="s">
        <v>112</v>
      </c>
      <c r="E4" s="294" t="s">
        <v>49</v>
      </c>
      <c r="F4" s="294" t="s">
        <v>50</v>
      </c>
      <c r="G4" s="294" t="s">
        <v>105</v>
      </c>
      <c r="H4" s="294" t="s">
        <v>113</v>
      </c>
      <c r="I4" s="295" t="s">
        <v>45</v>
      </c>
    </row>
    <row r="5" spans="1:11">
      <c r="D5" s="33"/>
    </row>
    <row r="6" spans="1:11">
      <c r="B6" s="47">
        <v>2010</v>
      </c>
      <c r="C6" s="47"/>
      <c r="D6" s="48">
        <v>936895</v>
      </c>
      <c r="E6" s="48">
        <v>5193107</v>
      </c>
      <c r="F6" s="48">
        <v>2300877</v>
      </c>
      <c r="G6" s="48">
        <v>271182</v>
      </c>
      <c r="H6" s="48">
        <v>37671</v>
      </c>
      <c r="I6" s="48">
        <v>8739732</v>
      </c>
    </row>
    <row r="7" spans="1:11">
      <c r="B7" s="47">
        <v>2011</v>
      </c>
      <c r="C7" s="47"/>
      <c r="D7" s="48">
        <v>942883</v>
      </c>
      <c r="E7" s="48">
        <v>5289994</v>
      </c>
      <c r="F7" s="48">
        <v>2319204</v>
      </c>
      <c r="G7" s="48">
        <v>275993</v>
      </c>
      <c r="H7" s="48">
        <v>38203</v>
      </c>
      <c r="I7" s="48">
        <v>8866277</v>
      </c>
    </row>
    <row r="8" spans="1:11">
      <c r="B8" s="47">
        <v>2012</v>
      </c>
      <c r="C8" s="47"/>
      <c r="D8" s="48">
        <v>943021</v>
      </c>
      <c r="E8" s="48">
        <v>5391504</v>
      </c>
      <c r="F8" s="48">
        <v>2331726</v>
      </c>
      <c r="G8" s="48">
        <v>294827</v>
      </c>
      <c r="H8" s="48">
        <v>37967</v>
      </c>
      <c r="I8" s="48">
        <v>8999045</v>
      </c>
    </row>
    <row r="9" spans="1:11">
      <c r="B9" s="47">
        <v>2013</v>
      </c>
      <c r="C9" s="47"/>
      <c r="D9" s="48">
        <v>933433</v>
      </c>
      <c r="E9" s="48">
        <v>5513570</v>
      </c>
      <c r="F9" s="48">
        <v>2345901</v>
      </c>
      <c r="G9" s="48">
        <v>315013</v>
      </c>
      <c r="H9" s="48">
        <v>38049</v>
      </c>
      <c r="I9" s="48">
        <v>9145966</v>
      </c>
    </row>
    <row r="10" spans="1:11">
      <c r="B10" s="47">
        <v>2014</v>
      </c>
      <c r="C10" s="47"/>
      <c r="D10" s="48">
        <v>929568</v>
      </c>
      <c r="E10" s="48">
        <v>5611105</v>
      </c>
      <c r="F10" s="48">
        <v>2355965</v>
      </c>
      <c r="G10" s="48">
        <v>335637</v>
      </c>
      <c r="H10" s="48">
        <v>38667</v>
      </c>
      <c r="I10" s="48">
        <v>9270942</v>
      </c>
    </row>
    <row r="11" spans="1:11">
      <c r="B11" s="47">
        <v>2015</v>
      </c>
      <c r="C11" s="47"/>
      <c r="D11" s="48">
        <v>936666</v>
      </c>
      <c r="E11" s="48">
        <v>5686678</v>
      </c>
      <c r="F11" s="48">
        <v>2358932</v>
      </c>
      <c r="G11" s="48">
        <v>339166</v>
      </c>
      <c r="H11" s="48">
        <v>39357</v>
      </c>
      <c r="I11" s="48">
        <v>9360799</v>
      </c>
    </row>
    <row r="12" spans="1:11">
      <c r="B12" s="47">
        <v>2016</v>
      </c>
      <c r="C12" s="47"/>
      <c r="D12" s="49">
        <v>944600</v>
      </c>
      <c r="E12" s="49">
        <v>5784748</v>
      </c>
      <c r="F12" s="49">
        <v>2364388</v>
      </c>
      <c r="G12" s="49">
        <v>339471</v>
      </c>
      <c r="H12" s="49">
        <v>40275</v>
      </c>
      <c r="I12" s="48">
        <v>9473482</v>
      </c>
    </row>
    <row r="13" spans="1:11">
      <c r="B13" s="47">
        <v>2017</v>
      </c>
      <c r="C13" s="47"/>
      <c r="D13" s="48">
        <v>951871</v>
      </c>
      <c r="E13" s="48">
        <v>5884135</v>
      </c>
      <c r="F13" s="48">
        <v>2365468</v>
      </c>
      <c r="G13" s="48">
        <v>339052</v>
      </c>
      <c r="H13" s="48">
        <v>41244</v>
      </c>
      <c r="I13" s="48">
        <v>9581770</v>
      </c>
    </row>
    <row r="14" spans="1:11">
      <c r="B14" s="47">
        <v>2018</v>
      </c>
      <c r="C14" s="47"/>
      <c r="D14" s="48">
        <v>955269</v>
      </c>
      <c r="E14" s="48">
        <v>5994755</v>
      </c>
      <c r="F14" s="48">
        <v>2365497</v>
      </c>
      <c r="G14" s="48">
        <v>338470</v>
      </c>
      <c r="H14" s="48">
        <v>42281</v>
      </c>
      <c r="I14" s="48">
        <v>9696272</v>
      </c>
    </row>
    <row r="15" spans="1:11">
      <c r="B15" s="47">
        <v>2019</v>
      </c>
      <c r="C15" s="47"/>
      <c r="D15" s="49">
        <v>962035</v>
      </c>
      <c r="E15" s="49">
        <v>6089294</v>
      </c>
      <c r="F15" s="49">
        <v>2366788</v>
      </c>
      <c r="G15" s="49">
        <v>340106</v>
      </c>
      <c r="H15" s="49">
        <v>43156</v>
      </c>
      <c r="I15" s="48">
        <v>9801379</v>
      </c>
    </row>
    <row r="16" spans="1:11">
      <c r="B16" s="47">
        <v>2020</v>
      </c>
      <c r="C16" s="47"/>
      <c r="D16" s="49">
        <v>948917</v>
      </c>
      <c r="E16" s="49">
        <v>6125792</v>
      </c>
      <c r="F16" s="49">
        <v>2352738</v>
      </c>
      <c r="G16" s="49">
        <v>338540</v>
      </c>
      <c r="H16" s="49">
        <v>43032</v>
      </c>
      <c r="I16" s="48">
        <v>9809019</v>
      </c>
    </row>
    <row r="17" spans="2:10">
      <c r="B17" s="47">
        <v>2021</v>
      </c>
      <c r="C17" s="47"/>
      <c r="D17" s="48">
        <v>953591</v>
      </c>
      <c r="E17" s="48">
        <v>6218551</v>
      </c>
      <c r="F17" s="48">
        <v>2358328</v>
      </c>
      <c r="G17" s="48">
        <v>342218</v>
      </c>
      <c r="H17" s="48">
        <v>44278</v>
      </c>
      <c r="I17" s="48">
        <v>9916966</v>
      </c>
    </row>
    <row r="18" spans="2:10">
      <c r="B18" s="47"/>
      <c r="C18" s="47"/>
      <c r="D18" s="48"/>
      <c r="E18" s="48"/>
      <c r="F18" s="48"/>
      <c r="G18" s="48"/>
      <c r="H18" s="48"/>
      <c r="I18" s="48"/>
    </row>
    <row r="19" spans="2:10">
      <c r="B19" s="47">
        <v>2022</v>
      </c>
      <c r="C19" s="47" t="s">
        <v>114</v>
      </c>
      <c r="D19" s="48">
        <v>952322</v>
      </c>
      <c r="E19" s="48">
        <v>6226951</v>
      </c>
      <c r="F19" s="48">
        <v>2357080</v>
      </c>
      <c r="G19" s="48">
        <v>341417</v>
      </c>
      <c r="H19" s="48">
        <v>44281</v>
      </c>
      <c r="I19" s="48">
        <v>9922051</v>
      </c>
    </row>
    <row r="20" spans="2:10">
      <c r="B20" s="47"/>
      <c r="C20" s="47" t="s">
        <v>115</v>
      </c>
      <c r="D20" s="48">
        <v>949990</v>
      </c>
      <c r="E20" s="48">
        <v>6228161</v>
      </c>
      <c r="F20" s="48">
        <v>2348674</v>
      </c>
      <c r="G20" s="48">
        <v>341328</v>
      </c>
      <c r="H20" s="48">
        <v>44118</v>
      </c>
      <c r="I20" s="48">
        <v>9912271</v>
      </c>
      <c r="J20" s="33"/>
    </row>
    <row r="21" spans="2:10">
      <c r="B21" s="47"/>
      <c r="C21" s="47" t="s">
        <v>116</v>
      </c>
      <c r="D21" s="48">
        <v>952160</v>
      </c>
      <c r="E21" s="48">
        <v>6234609</v>
      </c>
      <c r="F21" s="48">
        <v>2349915</v>
      </c>
      <c r="G21" s="48">
        <v>342215</v>
      </c>
      <c r="H21" s="48">
        <v>44276</v>
      </c>
      <c r="I21" s="48">
        <v>9923175</v>
      </c>
      <c r="J21" s="33"/>
    </row>
    <row r="22" spans="2:10">
      <c r="B22" s="47"/>
      <c r="C22" s="47" t="s">
        <v>117</v>
      </c>
      <c r="D22" s="48">
        <v>952455</v>
      </c>
      <c r="E22" s="48">
        <v>6238696</v>
      </c>
      <c r="F22" s="48">
        <v>2351287</v>
      </c>
      <c r="G22" s="48">
        <v>342758</v>
      </c>
      <c r="H22" s="48">
        <v>44306</v>
      </c>
      <c r="I22" s="48">
        <v>9929502</v>
      </c>
      <c r="J22" s="33"/>
    </row>
    <row r="23" spans="2:10">
      <c r="B23" s="47"/>
      <c r="C23" s="47" t="s">
        <v>118</v>
      </c>
      <c r="D23" s="48">
        <v>951469</v>
      </c>
      <c r="E23" s="48">
        <v>6234368</v>
      </c>
      <c r="F23" s="48">
        <v>2347153</v>
      </c>
      <c r="G23" s="48">
        <v>341631</v>
      </c>
      <c r="H23" s="48">
        <v>44375</v>
      </c>
      <c r="I23" s="48">
        <v>9918996</v>
      </c>
      <c r="J23" s="33"/>
    </row>
    <row r="24" spans="2:10">
      <c r="B24" s="47"/>
      <c r="C24" s="47" t="s">
        <v>119</v>
      </c>
      <c r="D24" s="48">
        <v>952436</v>
      </c>
      <c r="E24" s="48">
        <v>6246506</v>
      </c>
      <c r="F24" s="48">
        <v>2350353</v>
      </c>
      <c r="G24" s="48">
        <v>342472</v>
      </c>
      <c r="H24" s="48">
        <v>44415</v>
      </c>
      <c r="I24" s="48">
        <v>9936182</v>
      </c>
      <c r="J24" s="33"/>
    </row>
    <row r="25" spans="2:10">
      <c r="B25" s="47"/>
      <c r="C25" s="47" t="s">
        <v>120</v>
      </c>
      <c r="D25" s="48">
        <v>952409</v>
      </c>
      <c r="E25" s="48">
        <v>6253855</v>
      </c>
      <c r="F25" s="48">
        <v>2352401</v>
      </c>
      <c r="G25" s="48">
        <v>343264</v>
      </c>
      <c r="H25" s="48">
        <v>44470</v>
      </c>
      <c r="I25" s="48">
        <v>9946399</v>
      </c>
      <c r="J25" s="33"/>
    </row>
    <row r="26" spans="2:10">
      <c r="B26" s="47"/>
      <c r="C26" s="47" t="s">
        <v>121</v>
      </c>
      <c r="D26" s="48">
        <v>951986</v>
      </c>
      <c r="E26" s="48">
        <v>6258422</v>
      </c>
      <c r="F26" s="48">
        <v>2350745</v>
      </c>
      <c r="G26" s="48">
        <v>343182</v>
      </c>
      <c r="H26" s="48">
        <v>44480</v>
      </c>
      <c r="I26" s="48">
        <v>9948815</v>
      </c>
      <c r="J26" s="33"/>
    </row>
    <row r="27" spans="2:10">
      <c r="B27" s="47"/>
      <c r="C27" s="47" t="s">
        <v>122</v>
      </c>
      <c r="D27" s="48">
        <v>950209</v>
      </c>
      <c r="E27" s="48">
        <v>6262298</v>
      </c>
      <c r="F27" s="48">
        <v>2349822</v>
      </c>
      <c r="G27" s="48">
        <v>343041</v>
      </c>
      <c r="H27" s="48">
        <v>44499</v>
      </c>
      <c r="I27" s="48">
        <v>9949869</v>
      </c>
      <c r="J27" s="33"/>
    </row>
    <row r="28" spans="2:10">
      <c r="B28" s="47"/>
      <c r="C28" s="47" t="s">
        <v>123</v>
      </c>
      <c r="D28" s="48">
        <v>948917</v>
      </c>
      <c r="E28" s="48">
        <v>6272545</v>
      </c>
      <c r="F28" s="48">
        <v>2351962</v>
      </c>
      <c r="G28" s="48">
        <v>341194</v>
      </c>
      <c r="H28" s="48">
        <v>44505</v>
      </c>
      <c r="I28" s="48">
        <v>9959123</v>
      </c>
      <c r="J28" s="33"/>
    </row>
    <row r="29" spans="2:10">
      <c r="B29" s="53"/>
      <c r="C29" s="47" t="s">
        <v>124</v>
      </c>
      <c r="D29" s="48">
        <v>948664</v>
      </c>
      <c r="E29" s="48">
        <v>6286860</v>
      </c>
      <c r="F29" s="48">
        <v>2354435</v>
      </c>
      <c r="G29" s="48">
        <v>340641</v>
      </c>
      <c r="H29" s="48">
        <v>44634</v>
      </c>
      <c r="I29" s="48">
        <v>9975234</v>
      </c>
      <c r="J29" s="33"/>
    </row>
    <row r="30" spans="2:10">
      <c r="B30" s="53"/>
      <c r="C30" s="47" t="s">
        <v>125</v>
      </c>
      <c r="D30" s="48">
        <v>949781</v>
      </c>
      <c r="E30" s="48">
        <v>6302297</v>
      </c>
      <c r="F30" s="48">
        <v>2356613</v>
      </c>
      <c r="G30" s="48">
        <v>341311</v>
      </c>
      <c r="H30" s="48">
        <v>44834</v>
      </c>
      <c r="I30" s="48">
        <v>9994836</v>
      </c>
      <c r="J30" s="33"/>
    </row>
    <row r="31" spans="2:10">
      <c r="B31" s="47">
        <v>2023</v>
      </c>
      <c r="C31" s="47" t="s">
        <v>114</v>
      </c>
      <c r="D31" s="48">
        <v>948476</v>
      </c>
      <c r="E31" s="48">
        <v>6320939</v>
      </c>
      <c r="F31" s="48">
        <v>2354136</v>
      </c>
      <c r="G31" s="48">
        <v>340750</v>
      </c>
      <c r="H31" s="48">
        <v>44848</v>
      </c>
      <c r="I31" s="48">
        <v>10009149</v>
      </c>
      <c r="J31" s="33"/>
    </row>
    <row r="32" spans="2:10">
      <c r="B32" s="47"/>
      <c r="C32" s="47" t="s">
        <v>115</v>
      </c>
      <c r="D32" s="48">
        <v>944911</v>
      </c>
      <c r="E32" s="48">
        <v>6328553</v>
      </c>
      <c r="F32" s="48">
        <v>2349158</v>
      </c>
      <c r="G32" s="48">
        <v>340315</v>
      </c>
      <c r="H32" s="48">
        <v>44692</v>
      </c>
      <c r="I32" s="48">
        <v>10007629</v>
      </c>
      <c r="J32" s="33"/>
    </row>
    <row r="33" spans="2:42">
      <c r="B33" s="47"/>
      <c r="C33" s="50" t="s">
        <v>116</v>
      </c>
      <c r="D33" s="51">
        <v>945332</v>
      </c>
      <c r="E33" s="51">
        <v>6338043</v>
      </c>
      <c r="F33" s="51">
        <v>2350099</v>
      </c>
      <c r="G33" s="51">
        <v>340760</v>
      </c>
      <c r="H33" s="51">
        <v>44772</v>
      </c>
      <c r="I33" s="52">
        <v>10019006</v>
      </c>
      <c r="J33" s="33"/>
    </row>
    <row r="34" spans="2:42">
      <c r="B34" s="47"/>
      <c r="C34" s="47" t="s">
        <v>117</v>
      </c>
      <c r="D34" s="48"/>
      <c r="E34" s="48"/>
      <c r="F34" s="48"/>
      <c r="G34" s="48"/>
      <c r="H34" s="48"/>
      <c r="I34" s="48"/>
      <c r="J34" s="33"/>
    </row>
    <row r="35" spans="2:42">
      <c r="B35" s="47"/>
      <c r="C35" s="47" t="s">
        <v>118</v>
      </c>
      <c r="D35" s="48"/>
      <c r="E35" s="48"/>
      <c r="F35" s="48"/>
      <c r="G35" s="48"/>
      <c r="H35" s="48"/>
      <c r="I35" s="48"/>
      <c r="J35" s="33"/>
    </row>
    <row r="36" spans="2:42">
      <c r="B36" s="47"/>
      <c r="C36" s="47" t="s">
        <v>119</v>
      </c>
      <c r="D36" s="48"/>
      <c r="E36" s="48"/>
      <c r="F36" s="48"/>
      <c r="G36" s="48"/>
      <c r="H36" s="48"/>
      <c r="I36" s="48"/>
      <c r="J36" s="33"/>
    </row>
    <row r="37" spans="2:42">
      <c r="B37" s="47"/>
      <c r="C37" s="47" t="s">
        <v>120</v>
      </c>
      <c r="D37" s="48"/>
      <c r="E37" s="48"/>
      <c r="F37" s="48"/>
      <c r="G37" s="48"/>
      <c r="H37" s="48"/>
      <c r="I37" s="48"/>
      <c r="J37" s="33"/>
    </row>
    <row r="38" spans="2:42">
      <c r="B38" s="47"/>
      <c r="C38" s="47" t="s">
        <v>121</v>
      </c>
      <c r="D38" s="48"/>
      <c r="E38" s="48"/>
      <c r="F38" s="48"/>
      <c r="G38" s="48"/>
      <c r="H38" s="48"/>
      <c r="I38" s="48"/>
      <c r="J38" s="33"/>
    </row>
    <row r="39" spans="2:42">
      <c r="B39" s="47"/>
      <c r="C39" s="47" t="s">
        <v>122</v>
      </c>
      <c r="D39" s="48"/>
      <c r="E39" s="48"/>
      <c r="F39" s="48"/>
      <c r="G39" s="48"/>
      <c r="H39" s="48"/>
      <c r="I39" s="48"/>
      <c r="J39" s="33"/>
    </row>
    <row r="40" spans="2:42">
      <c r="B40" s="47"/>
      <c r="C40" s="47" t="s">
        <v>123</v>
      </c>
      <c r="D40" s="48"/>
      <c r="E40" s="48"/>
      <c r="F40" s="48"/>
      <c r="G40" s="48"/>
      <c r="H40" s="48"/>
      <c r="I40" s="48"/>
      <c r="J40" s="33"/>
      <c r="K40" s="234"/>
      <c r="L40" s="234"/>
      <c r="M40" s="234"/>
      <c r="N40" s="234"/>
      <c r="O40" s="234"/>
      <c r="P40" s="234"/>
    </row>
    <row r="41" spans="2:42">
      <c r="B41" s="53"/>
      <c r="C41" s="47" t="s">
        <v>124</v>
      </c>
      <c r="D41" s="48"/>
      <c r="E41" s="48"/>
      <c r="F41" s="48"/>
      <c r="G41" s="48"/>
      <c r="H41" s="48"/>
      <c r="I41" s="48"/>
    </row>
    <row r="42" spans="2:42" ht="15.75" customHeight="1">
      <c r="B42" s="53"/>
      <c r="C42" s="47" t="s">
        <v>125</v>
      </c>
      <c r="D42" s="48"/>
      <c r="E42" s="48"/>
      <c r="F42" s="48"/>
      <c r="G42" s="48"/>
      <c r="H42" s="48"/>
      <c r="I42" s="48"/>
    </row>
    <row r="43" spans="2:42">
      <c r="B43" s="53"/>
      <c r="C43" s="47"/>
      <c r="D43" s="48"/>
      <c r="E43" s="48"/>
      <c r="F43" s="48"/>
      <c r="G43" s="48"/>
      <c r="H43" s="48"/>
      <c r="I43" s="48"/>
    </row>
    <row r="44" spans="2:42">
      <c r="B44" s="47"/>
      <c r="C44" s="47"/>
      <c r="D44" s="52" t="s">
        <v>127</v>
      </c>
      <c r="E44" s="48"/>
      <c r="F44" s="48"/>
      <c r="G44" s="48"/>
      <c r="H44" s="48"/>
      <c r="I44" s="48"/>
    </row>
    <row r="45" spans="2:42">
      <c r="B45" s="47">
        <v>2010</v>
      </c>
      <c r="C45" s="47"/>
      <c r="D45" s="54">
        <v>0.64605465145384233</v>
      </c>
      <c r="E45" s="54">
        <v>2.0740877893759446</v>
      </c>
      <c r="F45" s="54">
        <v>0.85947739636256237</v>
      </c>
      <c r="G45" s="54">
        <v>1.7392870273798877</v>
      </c>
      <c r="H45" s="54">
        <v>-0.43609261021249068</v>
      </c>
      <c r="I45" s="54">
        <v>1.5761404508701116</v>
      </c>
    </row>
    <row r="46" spans="2:42">
      <c r="B46" s="47">
        <v>2011</v>
      </c>
      <c r="C46" s="47"/>
      <c r="D46" s="54">
        <v>0.63913245347664294</v>
      </c>
      <c r="E46" s="54">
        <v>1.8656846469753186</v>
      </c>
      <c r="F46" s="54">
        <v>0.79652236951388566</v>
      </c>
      <c r="G46" s="54">
        <v>1.7740853006467994</v>
      </c>
      <c r="H46" s="54">
        <v>1.4122269119481778</v>
      </c>
      <c r="I46" s="54">
        <v>1.4479276938926811</v>
      </c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</row>
    <row r="47" spans="2:42">
      <c r="B47" s="47">
        <v>2012</v>
      </c>
      <c r="C47" s="47"/>
      <c r="D47" s="55">
        <v>1.4635962256193125E-2</v>
      </c>
      <c r="E47" s="55">
        <v>1.9189057681350929</v>
      </c>
      <c r="F47" s="55">
        <v>0.53992662999891028</v>
      </c>
      <c r="G47" s="55">
        <v>6.8240861181261936</v>
      </c>
      <c r="H47" s="55">
        <v>-0.61775253252361884</v>
      </c>
      <c r="I47" s="55">
        <v>1.4974492676012696</v>
      </c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</row>
    <row r="48" spans="2:42">
      <c r="B48" s="47">
        <v>2013</v>
      </c>
      <c r="C48" s="47"/>
      <c r="D48" s="54">
        <v>-1.0167323951428386</v>
      </c>
      <c r="E48" s="54">
        <v>2.2640435767088407</v>
      </c>
      <c r="F48" s="54">
        <v>0.60791876918642185</v>
      </c>
      <c r="G48" s="54">
        <v>6.8467270636678457</v>
      </c>
      <c r="H48" s="54">
        <v>0.21597703268627644</v>
      </c>
      <c r="I48" s="54">
        <v>1.6326287956110797</v>
      </c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</row>
    <row r="49" spans="2:9">
      <c r="B49" s="47">
        <v>2014</v>
      </c>
      <c r="C49" s="47"/>
      <c r="D49" s="54">
        <v>-0.41406292685174373</v>
      </c>
      <c r="E49" s="54">
        <v>1.7689990332942163</v>
      </c>
      <c r="F49" s="54">
        <v>0.42900361097932826</v>
      </c>
      <c r="G49" s="54">
        <v>6.5470313923552403</v>
      </c>
      <c r="H49" s="54">
        <v>1.6242213987226917</v>
      </c>
      <c r="I49" s="54">
        <v>1.3664603607754566</v>
      </c>
    </row>
    <row r="50" spans="2:9">
      <c r="B50" s="47">
        <v>2015</v>
      </c>
      <c r="C50" s="47"/>
      <c r="D50" s="54">
        <v>0.7635805019105657</v>
      </c>
      <c r="E50" s="54">
        <v>1.3468470114175402</v>
      </c>
      <c r="F50" s="54">
        <v>0.12593565693888031</v>
      </c>
      <c r="G50" s="54">
        <v>1.0514335427858068</v>
      </c>
      <c r="H50" s="54">
        <v>1.7844673752812401</v>
      </c>
      <c r="I50" s="54">
        <v>0.96923268422992592</v>
      </c>
    </row>
    <row r="51" spans="2:9">
      <c r="B51" s="47">
        <v>2016</v>
      </c>
      <c r="C51" s="47"/>
      <c r="D51" s="54">
        <v>0.84704686622552039</v>
      </c>
      <c r="E51" s="54">
        <v>1.724556938163202</v>
      </c>
      <c r="F51" s="54">
        <v>0.23129110970558919</v>
      </c>
      <c r="G51" s="54">
        <v>8.9926466685930073E-2</v>
      </c>
      <c r="H51" s="54">
        <v>2.3324948547907676</v>
      </c>
      <c r="I51" s="54">
        <v>1.2037754469463646</v>
      </c>
    </row>
    <row r="52" spans="2:9">
      <c r="B52" s="47">
        <v>2017</v>
      </c>
      <c r="C52" s="47"/>
      <c r="D52" s="54">
        <v>0.76974380690240096</v>
      </c>
      <c r="E52" s="54">
        <v>1.7180869417302125</v>
      </c>
      <c r="F52" s="54">
        <v>4.5677782157582669E-2</v>
      </c>
      <c r="G52" s="54">
        <v>-0.12342733252619364</v>
      </c>
      <c r="H52" s="54">
        <v>2.4059590316573454</v>
      </c>
      <c r="I52" s="54">
        <v>1.1430643980745447</v>
      </c>
    </row>
    <row r="53" spans="2:9">
      <c r="B53" s="47">
        <v>2018</v>
      </c>
      <c r="C53" s="47"/>
      <c r="D53" s="54">
        <v>0.35698114555438032</v>
      </c>
      <c r="E53" s="54">
        <v>1.879970462948255</v>
      </c>
      <c r="F53" s="54">
        <v>1.2259730421293469E-3</v>
      </c>
      <c r="G53" s="54">
        <v>-0.17165508535563756</v>
      </c>
      <c r="H53" s="54">
        <v>2.5143051110464443</v>
      </c>
      <c r="I53" s="54">
        <v>1.1949984188724949</v>
      </c>
    </row>
    <row r="54" spans="2:9">
      <c r="B54" s="47">
        <v>2019</v>
      </c>
      <c r="C54" s="47"/>
      <c r="D54" s="54">
        <v>0.70828216973439773</v>
      </c>
      <c r="E54" s="54">
        <v>1.5770285858221156</v>
      </c>
      <c r="F54" s="54">
        <v>5.4576268750294865E-2</v>
      </c>
      <c r="G54" s="54">
        <v>0.48335155257481777</v>
      </c>
      <c r="H54" s="54">
        <v>2.0694874766443494</v>
      </c>
      <c r="I54" s="54">
        <v>1.0839939308633362</v>
      </c>
    </row>
    <row r="55" spans="2:9">
      <c r="B55" s="47">
        <v>2020</v>
      </c>
      <c r="C55" s="47"/>
      <c r="D55" s="54">
        <v>-1.3635678535604212</v>
      </c>
      <c r="E55" s="54">
        <v>0.59937982958286895</v>
      </c>
      <c r="F55" s="54">
        <v>-0.59363153776341715</v>
      </c>
      <c r="G55" s="54">
        <v>-0.46044468489235824</v>
      </c>
      <c r="H55" s="54">
        <v>-0.2873296876448217</v>
      </c>
      <c r="I55" s="54">
        <v>7.7948215246048669E-2</v>
      </c>
    </row>
    <row r="56" spans="2:9">
      <c r="B56" s="47">
        <v>2021</v>
      </c>
      <c r="C56" s="47"/>
      <c r="D56" s="54">
        <v>0.49256152013295029</v>
      </c>
      <c r="E56" s="54">
        <v>1.5142368529653005</v>
      </c>
      <c r="F56" s="54">
        <v>0.23759551637283494</v>
      </c>
      <c r="G56" s="54">
        <v>1.0864299639629094</v>
      </c>
      <c r="H56" s="54">
        <v>2.8955196133110261</v>
      </c>
      <c r="I56" s="54">
        <v>1.1004872148784761</v>
      </c>
    </row>
    <row r="57" spans="2:9">
      <c r="B57" s="47"/>
      <c r="C57" s="47"/>
      <c r="D57" s="54"/>
      <c r="E57" s="54"/>
      <c r="F57" s="54"/>
      <c r="G57" s="54"/>
      <c r="H57" s="54"/>
      <c r="I57" s="54"/>
    </row>
    <row r="58" spans="2:9">
      <c r="B58" s="47">
        <v>2022</v>
      </c>
      <c r="C58" s="56" t="s">
        <v>114</v>
      </c>
      <c r="D58" s="54">
        <v>0.32964844873486498</v>
      </c>
      <c r="E58" s="54">
        <v>1.5715743505860136</v>
      </c>
      <c r="F58" s="54">
        <v>0.30703891500150071</v>
      </c>
      <c r="G58" s="54">
        <v>0.8873746358011303</v>
      </c>
      <c r="H58" s="54">
        <v>2.8642445642073966</v>
      </c>
      <c r="I58" s="54">
        <v>1.1306247887601817</v>
      </c>
    </row>
    <row r="59" spans="2:9">
      <c r="B59" s="47"/>
      <c r="C59" s="56" t="s">
        <v>115</v>
      </c>
      <c r="D59" s="54">
        <v>0.31297979147351107</v>
      </c>
      <c r="E59" s="54">
        <v>1.5607467750649029</v>
      </c>
      <c r="F59" s="54">
        <v>0.11799279255009232</v>
      </c>
      <c r="G59" s="54">
        <v>0.70900641734896741</v>
      </c>
      <c r="H59" s="54">
        <v>2.7337928464977734</v>
      </c>
      <c r="I59" s="54">
        <v>1.0708506462056233</v>
      </c>
    </row>
    <row r="60" spans="2:9">
      <c r="B60" s="47"/>
      <c r="C60" s="56" t="s">
        <v>116</v>
      </c>
      <c r="D60" s="54">
        <v>0.51</v>
      </c>
      <c r="E60" s="54">
        <v>1.59</v>
      </c>
      <c r="F60" s="54">
        <v>0.06</v>
      </c>
      <c r="G60" s="54">
        <v>0.67</v>
      </c>
      <c r="H60" s="54">
        <v>2.78</v>
      </c>
      <c r="I60" s="54">
        <v>1.0900000000000001</v>
      </c>
    </row>
    <row r="61" spans="2:9">
      <c r="B61" s="47"/>
      <c r="C61" s="56" t="s">
        <v>117</v>
      </c>
      <c r="D61" s="54">
        <v>0.54460274296523892</v>
      </c>
      <c r="E61" s="54">
        <v>1.5840160614451149</v>
      </c>
      <c r="F61" s="54">
        <v>-5.9803782387335414E-2</v>
      </c>
      <c r="G61" s="54">
        <v>0.54148871262964526</v>
      </c>
      <c r="H61" s="54">
        <v>2.4937540483020326</v>
      </c>
      <c r="I61" s="54">
        <v>1.0580278244107566</v>
      </c>
    </row>
    <row r="62" spans="2:9">
      <c r="B62" s="47"/>
      <c r="C62" s="56" t="s">
        <v>118</v>
      </c>
      <c r="D62" s="54">
        <v>0.37545758563577447</v>
      </c>
      <c r="E62" s="54">
        <v>1.3980195211381385</v>
      </c>
      <c r="F62" s="54">
        <v>-0.31690955846285229</v>
      </c>
      <c r="G62" s="54">
        <v>-6.2893817683984388E-2</v>
      </c>
      <c r="H62" s="54">
        <v>2.4069971383734901</v>
      </c>
      <c r="I62" s="54">
        <v>0.84261926583819591</v>
      </c>
    </row>
    <row r="63" spans="2:9">
      <c r="B63" s="47"/>
      <c r="C63" s="56" t="s">
        <v>119</v>
      </c>
      <c r="D63" s="54">
        <v>0.25821514700790082</v>
      </c>
      <c r="E63" s="54">
        <v>1.4004992019781115</v>
      </c>
      <c r="F63" s="54">
        <v>-0.32134117637080406</v>
      </c>
      <c r="G63" s="54">
        <v>-0.13355495290584551</v>
      </c>
      <c r="H63" s="54">
        <v>1.8459069020866803</v>
      </c>
      <c r="I63" s="54">
        <v>0.82698736692243813</v>
      </c>
    </row>
    <row r="64" spans="2:9">
      <c r="B64" s="47"/>
      <c r="C64" s="56" t="s">
        <v>120</v>
      </c>
      <c r="D64" s="54">
        <v>0.11552490775876834</v>
      </c>
      <c r="E64" s="54">
        <v>1.3584683527829711</v>
      </c>
      <c r="F64" s="54">
        <v>-0.28890941358934441</v>
      </c>
      <c r="G64" s="54">
        <v>-0.15154820600083996</v>
      </c>
      <c r="H64" s="54">
        <v>1.5204090950598159</v>
      </c>
      <c r="I64" s="54">
        <v>0.79291433766783825</v>
      </c>
    </row>
    <row r="65" spans="2:17">
      <c r="B65" s="47"/>
      <c r="C65" s="56" t="s">
        <v>121</v>
      </c>
      <c r="D65" s="54">
        <v>0.10410138423295745</v>
      </c>
      <c r="E65" s="54">
        <v>1.4326517533877814</v>
      </c>
      <c r="F65" s="54">
        <v>-0.16440047973852456</v>
      </c>
      <c r="G65" s="54">
        <v>0.12720790322862108</v>
      </c>
      <c r="H65" s="54">
        <v>1.2243411770060497</v>
      </c>
      <c r="I65" s="54">
        <v>0.87695327887626906</v>
      </c>
    </row>
    <row r="66" spans="2:17">
      <c r="B66" s="47"/>
      <c r="C66" s="56" t="s">
        <v>122</v>
      </c>
      <c r="D66" s="54">
        <v>-5.1015363513395862E-2</v>
      </c>
      <c r="E66" s="54">
        <v>1.3337324784077342</v>
      </c>
      <c r="F66" s="54">
        <v>-0.18181030388657593</v>
      </c>
      <c r="G66" s="54">
        <v>3.4701768915379461E-2</v>
      </c>
      <c r="H66" s="54">
        <v>1.0170030192277135</v>
      </c>
      <c r="I66" s="54">
        <v>0.79242120157494433</v>
      </c>
    </row>
    <row r="67" spans="2:17">
      <c r="B67" s="47"/>
      <c r="C67" s="56" t="s">
        <v>123</v>
      </c>
      <c r="D67" s="54">
        <v>-0.16360292570428703</v>
      </c>
      <c r="E67" s="54">
        <v>1.3305424622410023</v>
      </c>
      <c r="F67" s="54">
        <v>-0.12874767409173371</v>
      </c>
      <c r="G67" s="54">
        <v>-7.0877118991552468E-2</v>
      </c>
      <c r="H67" s="54">
        <v>0.86804768596164816</v>
      </c>
      <c r="I67" s="54">
        <v>0.7885373506027582</v>
      </c>
    </row>
    <row r="68" spans="2:17">
      <c r="B68" s="47"/>
      <c r="C68" s="56" t="s">
        <v>124</v>
      </c>
      <c r="D68" s="54">
        <v>-0.28285971062327331</v>
      </c>
      <c r="E68" s="54">
        <v>1.3091685630665539</v>
      </c>
      <c r="F68" s="54">
        <v>-0.10886715788410717</v>
      </c>
      <c r="G68" s="54">
        <v>-0.12431647926348655</v>
      </c>
      <c r="H68" s="54">
        <v>1.0756584161778937</v>
      </c>
      <c r="I68" s="54">
        <v>0.76810262811188856</v>
      </c>
    </row>
    <row r="69" spans="2:17">
      <c r="B69" s="47"/>
      <c r="C69" s="56" t="s">
        <v>125</v>
      </c>
      <c r="D69" s="54">
        <v>-0.39954236145265387</v>
      </c>
      <c r="E69" s="54">
        <v>1.3467124415317944</v>
      </c>
      <c r="F69" s="54">
        <v>-7.2721012513954353E-2</v>
      </c>
      <c r="G69" s="54">
        <v>-0.2650357374539003</v>
      </c>
      <c r="H69" s="54">
        <v>1.2557026062604448</v>
      </c>
      <c r="I69" s="54">
        <v>0.78521999571239398</v>
      </c>
    </row>
    <row r="70" spans="2:17">
      <c r="B70" s="47">
        <v>2023</v>
      </c>
      <c r="C70" s="56" t="s">
        <v>114</v>
      </c>
      <c r="D70" s="54">
        <v>-0.40385499862441998</v>
      </c>
      <c r="E70" s="54">
        <v>1.5093743310329533</v>
      </c>
      <c r="F70" s="54">
        <v>-0.12490030037164424</v>
      </c>
      <c r="G70" s="54">
        <v>-0.19536226959993019</v>
      </c>
      <c r="H70" s="54">
        <v>1.2804588875589884</v>
      </c>
      <c r="I70" s="54">
        <v>0.87782253890853479</v>
      </c>
    </row>
    <row r="71" spans="2:17">
      <c r="B71" s="47"/>
      <c r="C71" s="56" t="s">
        <v>115</v>
      </c>
      <c r="D71" s="54">
        <v>-0.53</v>
      </c>
      <c r="E71" s="54">
        <v>1.61</v>
      </c>
      <c r="F71" s="54">
        <v>0.02</v>
      </c>
      <c r="G71" s="54">
        <v>-0.3</v>
      </c>
      <c r="H71" s="54">
        <v>1.3</v>
      </c>
      <c r="I71" s="54">
        <v>0.96</v>
      </c>
    </row>
    <row r="72" spans="2:17">
      <c r="B72" s="47"/>
      <c r="C72" s="57" t="s">
        <v>116</v>
      </c>
      <c r="D72" s="58">
        <v>-0.71710636867753363</v>
      </c>
      <c r="E72" s="58">
        <v>1.6590294595860033</v>
      </c>
      <c r="F72" s="58">
        <v>7.8300704493550199E-3</v>
      </c>
      <c r="G72" s="58">
        <v>-0.42517131043350309</v>
      </c>
      <c r="H72" s="58">
        <v>1.1202457313217007</v>
      </c>
      <c r="I72" s="58">
        <v>0.96572921469186834</v>
      </c>
      <c r="L72" s="335"/>
    </row>
    <row r="73" spans="2:17">
      <c r="B73" s="47"/>
      <c r="C73" s="56" t="s">
        <v>117</v>
      </c>
      <c r="D73" s="54"/>
      <c r="E73" s="54"/>
      <c r="F73" s="54"/>
      <c r="G73" s="54"/>
      <c r="H73" s="54"/>
      <c r="I73" s="54"/>
    </row>
    <row r="74" spans="2:17">
      <c r="B74" s="47"/>
      <c r="C74" s="56" t="s">
        <v>118</v>
      </c>
      <c r="D74" s="54"/>
      <c r="E74" s="54"/>
      <c r="F74" s="54"/>
      <c r="G74" s="54"/>
      <c r="H74" s="54"/>
      <c r="I74" s="54"/>
    </row>
    <row r="75" spans="2:17">
      <c r="B75" s="47"/>
      <c r="C75" s="56" t="s">
        <v>119</v>
      </c>
      <c r="D75" s="54"/>
      <c r="E75" s="54"/>
      <c r="F75" s="54"/>
      <c r="G75" s="54"/>
      <c r="H75" s="54"/>
      <c r="I75" s="54"/>
    </row>
    <row r="76" spans="2:17">
      <c r="B76" s="47"/>
      <c r="C76" s="56" t="s">
        <v>120</v>
      </c>
      <c r="D76" s="54"/>
      <c r="E76" s="54"/>
      <c r="F76" s="54"/>
      <c r="G76" s="54"/>
      <c r="H76" s="54"/>
      <c r="I76" s="54"/>
    </row>
    <row r="77" spans="2:17">
      <c r="B77" s="47"/>
      <c r="C77" s="56" t="s">
        <v>121</v>
      </c>
      <c r="D77" s="54"/>
      <c r="E77" s="54"/>
      <c r="F77" s="54"/>
      <c r="G77" s="54"/>
      <c r="H77" s="54"/>
      <c r="I77" s="54"/>
    </row>
    <row r="78" spans="2:17">
      <c r="B78" s="47"/>
      <c r="C78" s="56" t="s">
        <v>122</v>
      </c>
      <c r="D78" s="54"/>
      <c r="E78" s="54"/>
      <c r="F78" s="54"/>
      <c r="G78" s="54"/>
      <c r="H78" s="54"/>
      <c r="I78" s="54"/>
    </row>
    <row r="79" spans="2:17">
      <c r="B79" s="47"/>
      <c r="C79" s="56" t="s">
        <v>123</v>
      </c>
      <c r="D79" s="54"/>
      <c r="E79" s="54"/>
      <c r="F79" s="54"/>
      <c r="G79" s="54"/>
      <c r="H79" s="54"/>
      <c r="I79" s="54"/>
      <c r="L79" s="235"/>
      <c r="M79" s="235"/>
      <c r="N79" s="235"/>
      <c r="O79" s="235"/>
      <c r="P79" s="235"/>
      <c r="Q79" s="235"/>
    </row>
    <row r="80" spans="2:17">
      <c r="B80" s="47"/>
      <c r="C80" s="56" t="s">
        <v>124</v>
      </c>
      <c r="D80" s="54"/>
      <c r="E80" s="54"/>
      <c r="F80" s="54"/>
      <c r="G80" s="54"/>
      <c r="H80" s="54"/>
      <c r="I80" s="54"/>
    </row>
    <row r="81" spans="2:9">
      <c r="B81" s="47"/>
      <c r="C81" s="56" t="s">
        <v>125</v>
      </c>
      <c r="D81" s="54"/>
      <c r="E81" s="54"/>
      <c r="F81" s="54"/>
      <c r="G81" s="54"/>
      <c r="H81" s="54"/>
      <c r="I81" s="54"/>
    </row>
    <row r="82" spans="2:9" ht="15" customHeight="1">
      <c r="B82" s="47"/>
      <c r="C82" s="47"/>
      <c r="D82" s="47"/>
      <c r="E82" s="47"/>
      <c r="F82" s="47"/>
      <c r="G82" s="47"/>
      <c r="H82" s="47"/>
      <c r="I82" s="47"/>
    </row>
    <row r="83" spans="2:9">
      <c r="B83" s="29" t="s">
        <v>128</v>
      </c>
      <c r="C83" s="45"/>
      <c r="D83" s="45"/>
      <c r="E83" s="45"/>
      <c r="F83" s="45"/>
      <c r="G83" s="45"/>
      <c r="H83" s="45"/>
      <c r="I83" s="45"/>
    </row>
    <row r="84" spans="2:9">
      <c r="B84" s="59"/>
      <c r="C84" s="45"/>
      <c r="D84" s="45"/>
      <c r="E84" s="45"/>
      <c r="F84" s="45"/>
      <c r="G84" s="45"/>
      <c r="H84" s="45"/>
      <c r="I84" s="45"/>
    </row>
    <row r="85" spans="2:9" ht="18.75">
      <c r="B85" s="44"/>
      <c r="C85" s="45"/>
      <c r="D85" s="45"/>
      <c r="E85" s="45"/>
      <c r="F85" s="45"/>
      <c r="G85" s="45"/>
      <c r="H85" s="45"/>
      <c r="I85" s="45"/>
    </row>
    <row r="86" spans="2:9" ht="18.75">
      <c r="B86" s="44"/>
      <c r="C86" s="45"/>
      <c r="D86" s="45"/>
      <c r="E86" s="45"/>
      <c r="F86" s="45"/>
      <c r="G86" s="45"/>
      <c r="H86" s="45"/>
      <c r="I86" s="45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5"/>
  <sheetViews>
    <sheetView showGridLines="0" showRowColHeaders="0" showZeros="0" showOutlineSymbols="0" zoomScaleNormal="100" workbookViewId="0">
      <pane ySplit="4" topLeftCell="A29" activePane="bottomLeft" state="frozen"/>
      <selection activeCell="Q29" sqref="Q29"/>
      <selection pane="bottomLeft" activeCell="K43" sqref="K43"/>
    </sheetView>
  </sheetViews>
  <sheetFormatPr baseColWidth="10" defaultColWidth="11.5703125" defaultRowHeight="15.75"/>
  <cols>
    <col min="1" max="1" width="2.7109375" style="29" customWidth="1"/>
    <col min="2" max="2" width="8" style="29" customWidth="1"/>
    <col min="3" max="3" width="5.5703125" style="29" customWidth="1"/>
    <col min="4" max="9" width="20" style="29" customWidth="1"/>
    <col min="10" max="16384" width="11.5703125" style="29"/>
  </cols>
  <sheetData>
    <row r="1" spans="2:11" ht="18.75">
      <c r="B1" s="44" t="s">
        <v>129</v>
      </c>
      <c r="C1" s="45"/>
      <c r="D1" s="45"/>
      <c r="E1" s="45"/>
      <c r="F1" s="45"/>
      <c r="G1" s="45"/>
      <c r="H1" s="45"/>
      <c r="I1" s="45"/>
    </row>
    <row r="2" spans="2:11" ht="18.75">
      <c r="B2" s="44" t="s">
        <v>110</v>
      </c>
      <c r="C2" s="45"/>
      <c r="D2" s="45"/>
      <c r="E2" s="45"/>
      <c r="F2" s="45"/>
      <c r="G2" s="45"/>
      <c r="H2" s="45"/>
      <c r="I2" s="45"/>
    </row>
    <row r="3" spans="2:11">
      <c r="K3" s="7" t="s">
        <v>171</v>
      </c>
    </row>
    <row r="4" spans="2:11" ht="32.1" customHeight="1">
      <c r="B4" s="294" t="s">
        <v>111</v>
      </c>
      <c r="C4" s="294"/>
      <c r="D4" s="294" t="s">
        <v>112</v>
      </c>
      <c r="E4" s="294" t="s">
        <v>49</v>
      </c>
      <c r="F4" s="294" t="s">
        <v>50</v>
      </c>
      <c r="G4" s="294" t="s">
        <v>105</v>
      </c>
      <c r="H4" s="294" t="s">
        <v>113</v>
      </c>
      <c r="I4" s="294" t="s">
        <v>45</v>
      </c>
    </row>
    <row r="5" spans="2:11">
      <c r="B5" s="36"/>
      <c r="C5" s="36"/>
      <c r="D5" s="46"/>
      <c r="E5" s="36"/>
      <c r="F5" s="36"/>
      <c r="G5" s="36"/>
      <c r="H5" s="36"/>
      <c r="I5" s="36"/>
    </row>
    <row r="6" spans="2:11">
      <c r="B6" s="47">
        <v>2010</v>
      </c>
      <c r="C6" s="47"/>
      <c r="D6" s="48">
        <v>800117.55995000037</v>
      </c>
      <c r="E6" s="48">
        <v>4634212.5802099966</v>
      </c>
      <c r="F6" s="48">
        <v>1321001.3474400009</v>
      </c>
      <c r="G6" s="48">
        <v>95208.784000000058</v>
      </c>
      <c r="H6" s="48">
        <v>17407.443399999993</v>
      </c>
      <c r="I6" s="48">
        <v>6867947.7149999971</v>
      </c>
    </row>
    <row r="7" spans="2:11">
      <c r="B7" s="47">
        <v>2011</v>
      </c>
      <c r="C7" s="47"/>
      <c r="D7" s="48">
        <v>823332.52611000114</v>
      </c>
      <c r="E7" s="48">
        <v>4883002.884100019</v>
      </c>
      <c r="F7" s="48">
        <v>1365368.6668599991</v>
      </c>
      <c r="G7" s="48">
        <v>99452.258420000027</v>
      </c>
      <c r="H7" s="48">
        <v>18095.940089999978</v>
      </c>
      <c r="I7" s="48">
        <v>7189252.2755800188</v>
      </c>
    </row>
    <row r="8" spans="2:11">
      <c r="B8" s="47">
        <v>2012</v>
      </c>
      <c r="C8" s="47"/>
      <c r="D8" s="48">
        <v>840195.9084800015</v>
      </c>
      <c r="E8" s="48">
        <v>5151099.0235399846</v>
      </c>
      <c r="F8" s="48">
        <v>1408058.9732500033</v>
      </c>
      <c r="G8" s="48">
        <v>107701.54429999999</v>
      </c>
      <c r="H8" s="48">
        <v>18537.104830000037</v>
      </c>
      <c r="I8" s="48">
        <v>7525592.5543999895</v>
      </c>
    </row>
    <row r="9" spans="2:11">
      <c r="B9" s="47">
        <v>2013</v>
      </c>
      <c r="C9" s="47"/>
      <c r="D9" s="48">
        <v>849771.3442700014</v>
      </c>
      <c r="E9" s="48">
        <v>5444543.6090999832</v>
      </c>
      <c r="F9" s="48">
        <v>1453888.2699700024</v>
      </c>
      <c r="G9" s="48">
        <v>116454.52990999994</v>
      </c>
      <c r="H9" s="48">
        <v>19170.105830000011</v>
      </c>
      <c r="I9" s="48">
        <v>7883827.8590799868</v>
      </c>
    </row>
    <row r="10" spans="2:11">
      <c r="B10" s="47">
        <v>2014</v>
      </c>
      <c r="C10" s="47"/>
      <c r="D10" s="48">
        <v>853614.96671999933</v>
      </c>
      <c r="E10" s="48">
        <v>5654245.3628200023</v>
      </c>
      <c r="F10" s="48">
        <v>1475113.4939899985</v>
      </c>
      <c r="G10" s="48">
        <v>123516.43977000006</v>
      </c>
      <c r="H10" s="48">
        <v>19755.526400000013</v>
      </c>
      <c r="I10" s="48">
        <v>8126245.7897000005</v>
      </c>
    </row>
    <row r="11" spans="2:11">
      <c r="B11" s="47">
        <v>2015</v>
      </c>
      <c r="C11" s="47"/>
      <c r="D11" s="48">
        <v>866570.22713999904</v>
      </c>
      <c r="E11" s="48">
        <v>5854633.2526199855</v>
      </c>
      <c r="F11" s="48">
        <v>1492582.3197100002</v>
      </c>
      <c r="G11" s="48">
        <v>126146.7780500001</v>
      </c>
      <c r="H11" s="48">
        <v>20489.345300000004</v>
      </c>
      <c r="I11" s="48">
        <v>8360421.9228199851</v>
      </c>
    </row>
    <row r="12" spans="2:11">
      <c r="B12" s="47">
        <v>2016</v>
      </c>
      <c r="C12" s="47"/>
      <c r="D12" s="49">
        <v>880035.74225000117</v>
      </c>
      <c r="E12" s="49">
        <v>6078750.8298199791</v>
      </c>
      <c r="F12" s="49">
        <v>1515316.8190599994</v>
      </c>
      <c r="G12" s="49">
        <v>127783.98148</v>
      </c>
      <c r="H12" s="49">
        <v>21290.935639999985</v>
      </c>
      <c r="I12" s="48">
        <v>8623178.3082499783</v>
      </c>
    </row>
    <row r="13" spans="2:11">
      <c r="B13" s="47">
        <v>2017</v>
      </c>
      <c r="C13" s="47"/>
      <c r="D13" s="48">
        <v>892032.10908000171</v>
      </c>
      <c r="E13" s="48">
        <v>6301951.7490800014</v>
      </c>
      <c r="F13" s="48">
        <v>1535639.4871500004</v>
      </c>
      <c r="G13" s="48">
        <v>129198.52848999998</v>
      </c>
      <c r="H13" s="48">
        <v>22205.811080000018</v>
      </c>
      <c r="I13" s="48">
        <v>8881027.6848800033</v>
      </c>
    </row>
    <row r="14" spans="2:11">
      <c r="B14" s="47">
        <v>2018</v>
      </c>
      <c r="C14" s="47"/>
      <c r="D14" s="48">
        <v>911251.40633000177</v>
      </c>
      <c r="E14" s="48">
        <v>6639113.9908599965</v>
      </c>
      <c r="F14" s="48">
        <v>1610805.7869399975</v>
      </c>
      <c r="G14" s="48">
        <v>133154.47646999999</v>
      </c>
      <c r="H14" s="48">
        <v>23610.275499999996</v>
      </c>
      <c r="I14" s="48">
        <v>9317935.9360999949</v>
      </c>
    </row>
    <row r="15" spans="2:11">
      <c r="B15" s="47">
        <v>2019</v>
      </c>
      <c r="C15" s="47"/>
      <c r="D15" s="48">
        <v>941258.33551000012</v>
      </c>
      <c r="E15" s="48">
        <v>6963418.5504199909</v>
      </c>
      <c r="F15" s="48">
        <v>1692196.8619700018</v>
      </c>
      <c r="G15" s="48">
        <v>137928.00965999984</v>
      </c>
      <c r="H15" s="48">
        <v>24998.320610000002</v>
      </c>
      <c r="I15" s="48">
        <v>9759800.0781699922</v>
      </c>
    </row>
    <row r="16" spans="2:11">
      <c r="B16" s="47">
        <v>2020</v>
      </c>
      <c r="C16" s="47"/>
      <c r="D16" s="48">
        <v>934830.95553000015</v>
      </c>
      <c r="E16" s="48">
        <v>7168760.3746499866</v>
      </c>
      <c r="F16" s="48">
        <v>1716601.2477200024</v>
      </c>
      <c r="G16" s="48">
        <v>139481.00810000006</v>
      </c>
      <c r="H16" s="48">
        <v>25586.222180000001</v>
      </c>
      <c r="I16" s="48">
        <v>9985259.8081799876</v>
      </c>
    </row>
    <row r="17" spans="2:9">
      <c r="B17" s="47">
        <v>2021</v>
      </c>
      <c r="C17" s="47"/>
      <c r="D17" s="48">
        <v>948340.07063000125</v>
      </c>
      <c r="E17" s="48">
        <v>7438437.5625699917</v>
      </c>
      <c r="F17" s="48">
        <v>1752308.1694200011</v>
      </c>
      <c r="G17" s="48">
        <v>143182.92020999981</v>
      </c>
      <c r="H17" s="48">
        <v>26821.145049999988</v>
      </c>
      <c r="I17" s="48">
        <v>10309089.867879996</v>
      </c>
    </row>
    <row r="18" spans="2:9">
      <c r="B18" s="47"/>
      <c r="C18" s="47"/>
      <c r="D18" s="48"/>
      <c r="E18" s="48"/>
      <c r="F18" s="48"/>
      <c r="G18" s="48"/>
      <c r="H18" s="48"/>
      <c r="I18" s="48"/>
    </row>
    <row r="19" spans="2:9">
      <c r="B19" s="47">
        <v>2022</v>
      </c>
      <c r="C19" s="47" t="s">
        <v>114</v>
      </c>
      <c r="D19" s="48">
        <v>985214.03377000219</v>
      </c>
      <c r="E19" s="48">
        <v>7758140.1869999804</v>
      </c>
      <c r="F19" s="48">
        <v>1824988.8452400011</v>
      </c>
      <c r="G19" s="48">
        <v>149064.90041000018</v>
      </c>
      <c r="H19" s="48">
        <v>27986.217130000026</v>
      </c>
      <c r="I19" s="48">
        <v>10745394.183549983</v>
      </c>
    </row>
    <row r="20" spans="2:9">
      <c r="B20" s="47"/>
      <c r="C20" s="47" t="s">
        <v>115</v>
      </c>
      <c r="D20" s="48">
        <v>982588.27718000172</v>
      </c>
      <c r="E20" s="48">
        <v>7775011.6909999773</v>
      </c>
      <c r="F20" s="48">
        <v>1820896.1877200021</v>
      </c>
      <c r="G20" s="48">
        <v>149068.4345800002</v>
      </c>
      <c r="H20" s="48">
        <v>27941.507630000011</v>
      </c>
      <c r="I20" s="48">
        <v>10755506.098109983</v>
      </c>
    </row>
    <row r="21" spans="2:9">
      <c r="B21" s="47"/>
      <c r="C21" s="47" t="s">
        <v>116</v>
      </c>
      <c r="D21" s="48">
        <v>985076</v>
      </c>
      <c r="E21" s="48">
        <v>7795570</v>
      </c>
      <c r="F21" s="48">
        <v>1823524</v>
      </c>
      <c r="G21" s="48">
        <v>149525</v>
      </c>
      <c r="H21" s="48">
        <v>28060</v>
      </c>
      <c r="I21" s="48">
        <v>10781754</v>
      </c>
    </row>
    <row r="22" spans="2:9">
      <c r="B22" s="47"/>
      <c r="C22" s="47" t="s">
        <v>117</v>
      </c>
      <c r="D22" s="48">
        <v>985733.89956000145</v>
      </c>
      <c r="E22" s="48">
        <v>7807949.7998999711</v>
      </c>
      <c r="F22" s="48">
        <v>1826366.3945600009</v>
      </c>
      <c r="G22" s="48">
        <v>149891.28719999999</v>
      </c>
      <c r="H22" s="48">
        <v>28144.779760000012</v>
      </c>
      <c r="I22" s="48">
        <v>10798086.160979977</v>
      </c>
    </row>
    <row r="23" spans="2:9">
      <c r="B23" s="47"/>
      <c r="C23" s="47" t="s">
        <v>118</v>
      </c>
      <c r="D23" s="48">
        <v>985196.42394000024</v>
      </c>
      <c r="E23" s="48">
        <v>7820163.3506099796</v>
      </c>
      <c r="F23" s="48">
        <v>1826945.5167200025</v>
      </c>
      <c r="G23" s="48">
        <v>149823.72634000005</v>
      </c>
      <c r="H23" s="48">
        <v>28227.983300000018</v>
      </c>
      <c r="I23" s="48">
        <v>10810357.000909982</v>
      </c>
    </row>
    <row r="24" spans="2:9">
      <c r="B24" s="47"/>
      <c r="C24" s="47" t="s">
        <v>119</v>
      </c>
      <c r="D24" s="48">
        <v>986183.37166000076</v>
      </c>
      <c r="E24" s="48">
        <v>7837241.174000008</v>
      </c>
      <c r="F24" s="48">
        <v>1830294.081190004</v>
      </c>
      <c r="G24" s="48">
        <v>150160.49911</v>
      </c>
      <c r="H24" s="48">
        <v>28309.288980000012</v>
      </c>
      <c r="I24" s="48">
        <v>10832188.414940011</v>
      </c>
    </row>
    <row r="25" spans="2:9">
      <c r="B25" s="47"/>
      <c r="C25" s="47" t="s">
        <v>120</v>
      </c>
      <c r="D25" s="48">
        <v>986007.702920001</v>
      </c>
      <c r="E25" s="48">
        <v>7848276.8078999929</v>
      </c>
      <c r="F25" s="48">
        <v>1832679.8797800019</v>
      </c>
      <c r="G25" s="48">
        <v>150504.31154000008</v>
      </c>
      <c r="H25" s="48">
        <v>28386.143840000012</v>
      </c>
      <c r="I25" s="48">
        <v>10845854.845979996</v>
      </c>
    </row>
    <row r="26" spans="2:9">
      <c r="B26" s="47"/>
      <c r="C26" s="47" t="s">
        <v>121</v>
      </c>
      <c r="D26" s="48">
        <v>985306.33213999961</v>
      </c>
      <c r="E26" s="48">
        <v>7860076.5693500005</v>
      </c>
      <c r="F26" s="48">
        <v>1832680.5059600023</v>
      </c>
      <c r="G26" s="48">
        <v>150502.97281000006</v>
      </c>
      <c r="H26" s="48">
        <v>28422.25586000003</v>
      </c>
      <c r="I26" s="48">
        <v>10856988.636120003</v>
      </c>
    </row>
    <row r="27" spans="2:9">
      <c r="B27" s="47"/>
      <c r="C27" s="47" t="s">
        <v>122</v>
      </c>
      <c r="D27" s="48">
        <v>983331.84329000092</v>
      </c>
      <c r="E27" s="48">
        <v>7871488.1589599773</v>
      </c>
      <c r="F27" s="48">
        <v>1833263.4481600011</v>
      </c>
      <c r="G27" s="48">
        <v>150496.92816000019</v>
      </c>
      <c r="H27" s="48">
        <v>28468.398370000014</v>
      </c>
      <c r="I27" s="48">
        <v>10867048.776939979</v>
      </c>
    </row>
    <row r="28" spans="2:9">
      <c r="B28" s="47"/>
      <c r="C28" s="47" t="s">
        <v>123</v>
      </c>
      <c r="D28" s="48">
        <v>981984.51321000094</v>
      </c>
      <c r="E28" s="48">
        <v>7890228.43887999</v>
      </c>
      <c r="F28" s="48">
        <v>1836032.3864400033</v>
      </c>
      <c r="G28" s="48">
        <v>149808.14063000007</v>
      </c>
      <c r="H28" s="48">
        <v>28514.443850000018</v>
      </c>
      <c r="I28" s="48">
        <v>10886567.923009995</v>
      </c>
    </row>
    <row r="29" spans="2:9">
      <c r="B29" s="53"/>
      <c r="C29" s="47" t="s">
        <v>124</v>
      </c>
      <c r="D29" s="48">
        <v>981508.8653200015</v>
      </c>
      <c r="E29" s="48">
        <v>7914175.0362599799</v>
      </c>
      <c r="F29" s="48">
        <v>1839195.7647400016</v>
      </c>
      <c r="G29" s="48">
        <v>149610.25664999997</v>
      </c>
      <c r="H29" s="48">
        <v>28618.809560000023</v>
      </c>
      <c r="I29" s="48">
        <v>10913108.732529987</v>
      </c>
    </row>
    <row r="30" spans="2:9">
      <c r="B30" s="53"/>
      <c r="C30" s="47" t="s">
        <v>125</v>
      </c>
      <c r="D30" s="48">
        <v>982570.68091000104</v>
      </c>
      <c r="E30" s="48">
        <v>7939580.0362199927</v>
      </c>
      <c r="F30" s="48">
        <v>1842100.3344200021</v>
      </c>
      <c r="G30" s="48">
        <v>149983.17912000002</v>
      </c>
      <c r="H30" s="48">
        <v>28762.569240000015</v>
      </c>
      <c r="I30" s="48">
        <v>10942996.799909994</v>
      </c>
    </row>
    <row r="31" spans="2:9">
      <c r="B31" s="47">
        <v>2023</v>
      </c>
      <c r="C31" s="47" t="s">
        <v>114</v>
      </c>
      <c r="D31" s="48">
        <v>1062935.6548899997</v>
      </c>
      <c r="E31" s="48">
        <v>8648995.1493200026</v>
      </c>
      <c r="F31" s="48">
        <v>1996447.2012100001</v>
      </c>
      <c r="G31" s="48">
        <v>162504.34487000012</v>
      </c>
      <c r="H31" s="48">
        <v>31228.230310000003</v>
      </c>
      <c r="I31" s="48">
        <v>11902110.580600005</v>
      </c>
    </row>
    <row r="32" spans="2:9">
      <c r="B32" s="47"/>
      <c r="C32" s="47" t="s">
        <v>115</v>
      </c>
      <c r="D32" s="48">
        <v>1058808</v>
      </c>
      <c r="E32" s="48">
        <v>8675118</v>
      </c>
      <c r="F32" s="48">
        <v>1994444</v>
      </c>
      <c r="G32" s="48">
        <v>162389</v>
      </c>
      <c r="H32" s="48">
        <v>31177</v>
      </c>
      <c r="I32" s="48">
        <v>11921936</v>
      </c>
    </row>
    <row r="33" spans="2:43">
      <c r="B33" s="47"/>
      <c r="C33" s="50" t="s">
        <v>116</v>
      </c>
      <c r="D33" s="52">
        <v>1058898.5780199997</v>
      </c>
      <c r="E33" s="52">
        <v>8696005.9791200031</v>
      </c>
      <c r="F33" s="52">
        <v>1996848.2869999991</v>
      </c>
      <c r="G33" s="52">
        <v>162603.95063000001</v>
      </c>
      <c r="H33" s="52">
        <v>31273.132220000018</v>
      </c>
      <c r="I33" s="52">
        <v>11945629.926990002</v>
      </c>
    </row>
    <row r="34" spans="2:43">
      <c r="B34" s="47"/>
      <c r="C34" s="47" t="s">
        <v>117</v>
      </c>
      <c r="D34" s="48"/>
      <c r="E34" s="48"/>
      <c r="F34" s="48"/>
      <c r="G34" s="48"/>
      <c r="H34" s="48"/>
      <c r="I34" s="48"/>
    </row>
    <row r="35" spans="2:43">
      <c r="B35" s="47"/>
      <c r="C35" s="47" t="s">
        <v>118</v>
      </c>
      <c r="D35" s="48"/>
      <c r="E35" s="48"/>
      <c r="F35" s="48"/>
      <c r="G35" s="48"/>
      <c r="H35" s="48"/>
      <c r="I35" s="48"/>
    </row>
    <row r="36" spans="2:43">
      <c r="B36" s="47"/>
      <c r="C36" s="47" t="s">
        <v>119</v>
      </c>
      <c r="D36" s="48"/>
      <c r="E36" s="48"/>
      <c r="F36" s="48"/>
      <c r="G36" s="48"/>
      <c r="H36" s="48"/>
      <c r="I36" s="48"/>
    </row>
    <row r="37" spans="2:43">
      <c r="B37" s="47"/>
      <c r="C37" s="47" t="s">
        <v>120</v>
      </c>
      <c r="D37" s="48"/>
      <c r="E37" s="48"/>
      <c r="F37" s="48"/>
      <c r="G37" s="48"/>
      <c r="H37" s="48"/>
      <c r="I37" s="48"/>
    </row>
    <row r="38" spans="2:43">
      <c r="B38" s="47"/>
      <c r="C38" s="47" t="s">
        <v>121</v>
      </c>
      <c r="D38" s="48"/>
      <c r="E38" s="48"/>
      <c r="F38" s="48"/>
      <c r="G38" s="48"/>
      <c r="H38" s="48"/>
      <c r="I38" s="48"/>
    </row>
    <row r="39" spans="2:43">
      <c r="B39" s="47"/>
      <c r="C39" s="47" t="s">
        <v>122</v>
      </c>
      <c r="D39" s="48"/>
      <c r="E39" s="48"/>
      <c r="F39" s="48"/>
      <c r="G39" s="48"/>
      <c r="H39" s="48"/>
      <c r="I39" s="48"/>
    </row>
    <row r="40" spans="2:43">
      <c r="B40" s="47"/>
      <c r="C40" s="47" t="s">
        <v>123</v>
      </c>
      <c r="D40" s="48"/>
      <c r="E40" s="48"/>
      <c r="F40" s="48"/>
      <c r="G40" s="48"/>
      <c r="H40" s="48"/>
      <c r="I40" s="48"/>
    </row>
    <row r="41" spans="2:43">
      <c r="B41" s="53"/>
      <c r="C41" s="47" t="s">
        <v>124</v>
      </c>
      <c r="D41" s="48"/>
      <c r="E41" s="48"/>
      <c r="F41" s="48"/>
      <c r="G41" s="48"/>
      <c r="H41" s="48"/>
      <c r="I41" s="48"/>
    </row>
    <row r="42" spans="2:43">
      <c r="B42" s="53"/>
      <c r="C42" s="47" t="s">
        <v>125</v>
      </c>
      <c r="D42" s="48"/>
      <c r="E42" s="48"/>
      <c r="F42" s="48"/>
      <c r="G42" s="48"/>
      <c r="H42" s="48"/>
      <c r="I42" s="48"/>
      <c r="L42" s="234"/>
      <c r="M42" s="234"/>
      <c r="N42" s="234"/>
      <c r="O42" s="234"/>
      <c r="P42" s="234"/>
      <c r="Q42" s="234"/>
    </row>
    <row r="43" spans="2:43" ht="15.75" customHeight="1">
      <c r="B43" s="53"/>
      <c r="C43" s="47"/>
      <c r="D43" s="60"/>
      <c r="E43" s="60"/>
      <c r="F43" s="60"/>
      <c r="G43" s="60"/>
      <c r="H43" s="60"/>
      <c r="I43" s="60"/>
    </row>
    <row r="44" spans="2:43">
      <c r="B44" s="47"/>
      <c r="C44" s="47"/>
      <c r="D44" s="58" t="s">
        <v>127</v>
      </c>
      <c r="E44" s="54"/>
      <c r="F44" s="54"/>
      <c r="G44" s="54"/>
      <c r="H44" s="54"/>
      <c r="I44" s="54"/>
    </row>
    <row r="45" spans="2:43">
      <c r="B45" s="47">
        <v>2010</v>
      </c>
      <c r="C45" s="47"/>
      <c r="D45" s="54">
        <v>2.834365539271877</v>
      </c>
      <c r="E45" s="54">
        <v>5.7338720293969914</v>
      </c>
      <c r="F45" s="54">
        <v>4.0954971341678359</v>
      </c>
      <c r="G45" s="54">
        <v>4.688202749908954</v>
      </c>
      <c r="H45" s="54">
        <v>2.3744656387648222</v>
      </c>
      <c r="I45" s="54">
        <v>5.0475144168232511</v>
      </c>
    </row>
    <row r="46" spans="2:43">
      <c r="B46" s="47">
        <v>2011</v>
      </c>
      <c r="C46" s="47"/>
      <c r="D46" s="54">
        <v>2.9014444029264341</v>
      </c>
      <c r="E46" s="54">
        <v>5.3685561372920132</v>
      </c>
      <c r="F46" s="54">
        <v>3.3586127301064916</v>
      </c>
      <c r="G46" s="54">
        <v>4.457019869091039</v>
      </c>
      <c r="H46" s="54">
        <v>3.9551855730864283</v>
      </c>
      <c r="I46" s="54">
        <v>4.6783198404127813</v>
      </c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</row>
    <row r="47" spans="2:43">
      <c r="B47" s="47">
        <v>2012</v>
      </c>
      <c r="C47" s="47"/>
      <c r="D47" s="55">
        <v>2.0481861016319547</v>
      </c>
      <c r="E47" s="55">
        <v>5.4903948615909526</v>
      </c>
      <c r="F47" s="55">
        <v>3.1266505103109798</v>
      </c>
      <c r="G47" s="55">
        <v>8.2947195076879421</v>
      </c>
      <c r="H47" s="55">
        <v>2.4379210906199322</v>
      </c>
      <c r="I47" s="55">
        <v>4.678376358587788</v>
      </c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</row>
    <row r="48" spans="2:43">
      <c r="B48" s="47">
        <v>2013</v>
      </c>
      <c r="C48" s="47"/>
      <c r="D48" s="54">
        <v>1.1396670340043435</v>
      </c>
      <c r="E48" s="54">
        <v>5.6967374189272446</v>
      </c>
      <c r="F48" s="54">
        <v>3.2547853172810282</v>
      </c>
      <c r="G48" s="54">
        <v>8.1270753050844959</v>
      </c>
      <c r="H48" s="54">
        <v>3.4147781209908246</v>
      </c>
      <c r="I48" s="54">
        <v>4.7602272125474965</v>
      </c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</row>
    <row r="49" spans="2:9">
      <c r="B49" s="47">
        <v>2014</v>
      </c>
      <c r="C49" s="47"/>
      <c r="D49" s="54">
        <v>0.45231255159583483</v>
      </c>
      <c r="E49" s="54">
        <v>3.8515947116214644</v>
      </c>
      <c r="F49" s="54">
        <v>1.4598937523881528</v>
      </c>
      <c r="G49" s="54">
        <v>6.0640920241211704</v>
      </c>
      <c r="H49" s="54">
        <v>3.053820230266302</v>
      </c>
      <c r="I49" s="54">
        <v>3.0748759987296648</v>
      </c>
    </row>
    <row r="50" spans="2:9">
      <c r="B50" s="47">
        <v>2015</v>
      </c>
      <c r="C50" s="47"/>
      <c r="D50" s="54">
        <v>1.5176936821738263</v>
      </c>
      <c r="E50" s="54">
        <v>3.5440253639796415</v>
      </c>
      <c r="F50" s="54">
        <v>1.1842360463228285</v>
      </c>
      <c r="G50" s="54">
        <v>2.1295450912429015</v>
      </c>
      <c r="H50" s="54">
        <v>3.7144993514320657</v>
      </c>
      <c r="I50" s="54">
        <v>2.8817259430769626</v>
      </c>
    </row>
    <row r="51" spans="2:9">
      <c r="B51" s="47">
        <v>2016</v>
      </c>
      <c r="C51" s="47"/>
      <c r="D51" s="54">
        <v>1.55388619274901</v>
      </c>
      <c r="E51" s="54">
        <v>3.8280378553122718</v>
      </c>
      <c r="F51" s="54">
        <v>1.5231655266033428</v>
      </c>
      <c r="G51" s="54">
        <v>1.2978559225277797</v>
      </c>
      <c r="H51" s="54">
        <v>3.9122301287000116</v>
      </c>
      <c r="I51" s="54">
        <v>3.1428603467104077</v>
      </c>
    </row>
    <row r="52" spans="2:9">
      <c r="B52" s="47">
        <v>2017</v>
      </c>
      <c r="C52" s="47"/>
      <c r="D52" s="54">
        <v>1.3631681367087811</v>
      </c>
      <c r="E52" s="54">
        <v>3.6718221474893342</v>
      </c>
      <c r="F52" s="54">
        <v>1.3411497737224165</v>
      </c>
      <c r="G52" s="54">
        <v>1.1069830456185814</v>
      </c>
      <c r="H52" s="54">
        <v>4.2970184846232273</v>
      </c>
      <c r="I52" s="54">
        <v>2.9901895497549402</v>
      </c>
    </row>
    <row r="53" spans="2:9">
      <c r="B53" s="47">
        <v>2018</v>
      </c>
      <c r="C53" s="47"/>
      <c r="D53" s="54">
        <v>2.1545521797216471</v>
      </c>
      <c r="E53" s="54">
        <v>5.3501241393861143</v>
      </c>
      <c r="F53" s="54">
        <v>4.8947881595242437</v>
      </c>
      <c r="G53" s="54">
        <v>3.0619141148393147</v>
      </c>
      <c r="H53" s="54">
        <v>6.3247607346571089</v>
      </c>
      <c r="I53" s="54">
        <v>4.9195686211386258</v>
      </c>
    </row>
    <row r="54" spans="2:9">
      <c r="B54" s="47">
        <v>2019</v>
      </c>
      <c r="C54" s="47"/>
      <c r="D54" s="54">
        <v>3.2929363918184906</v>
      </c>
      <c r="E54" s="54">
        <v>4.8847566106932527</v>
      </c>
      <c r="F54" s="54">
        <v>5.0528173967279377</v>
      </c>
      <c r="G54" s="54">
        <v>3.5849588512146813</v>
      </c>
      <c r="H54" s="54">
        <v>5.8789873502323342</v>
      </c>
      <c r="I54" s="54">
        <v>4.7420817775544633</v>
      </c>
    </row>
    <row r="55" spans="2:9">
      <c r="B55" s="47">
        <v>2020</v>
      </c>
      <c r="C55" s="47"/>
      <c r="D55" s="54">
        <v>-0.68284972759549145</v>
      </c>
      <c r="E55" s="54">
        <v>2.9488651693584611</v>
      </c>
      <c r="F55" s="54">
        <v>1.4421717885466867</v>
      </c>
      <c r="G55" s="54">
        <v>1.1259485610125131</v>
      </c>
      <c r="H55" s="54">
        <v>2.3517642611752709</v>
      </c>
      <c r="I55" s="54">
        <v>2.3100855366317896</v>
      </c>
    </row>
    <row r="56" spans="2:9">
      <c r="B56" s="47">
        <v>2021</v>
      </c>
      <c r="C56" s="47"/>
      <c r="D56" s="54">
        <v>1.4450864105523875</v>
      </c>
      <c r="E56" s="54">
        <v>3.7618385024227097</v>
      </c>
      <c r="F56" s="54">
        <v>2.0800941247959948</v>
      </c>
      <c r="G56" s="54">
        <v>2.654061768284377</v>
      </c>
      <c r="H56" s="54">
        <v>4.8265150724958961</v>
      </c>
      <c r="I56" s="54">
        <v>3.2430809605447086</v>
      </c>
    </row>
    <row r="57" spans="2:9">
      <c r="B57" s="47"/>
      <c r="C57" s="47"/>
      <c r="D57" s="54"/>
      <c r="E57" s="54"/>
      <c r="F57" s="54"/>
      <c r="G57" s="54"/>
      <c r="H57" s="54"/>
      <c r="I57" s="54"/>
    </row>
    <row r="58" spans="2:9">
      <c r="B58" s="47">
        <v>2022</v>
      </c>
      <c r="C58" s="47" t="s">
        <v>114</v>
      </c>
      <c r="D58" s="54">
        <v>4.450182674896741</v>
      </c>
      <c r="E58" s="54">
        <v>7.0561774452778447</v>
      </c>
      <c r="F58" s="54">
        <v>5.4277249424147911</v>
      </c>
      <c r="G58" s="54">
        <v>5.8915357478160679</v>
      </c>
      <c r="H58" s="54">
        <v>8.219666027753858</v>
      </c>
      <c r="I58" s="54">
        <v>6.5197974516788104</v>
      </c>
    </row>
    <row r="59" spans="2:9">
      <c r="B59" s="47"/>
      <c r="C59" s="47" t="s">
        <v>115</v>
      </c>
      <c r="D59" s="54">
        <v>4.4155573998134079</v>
      </c>
      <c r="E59" s="54">
        <v>7.058185299495956</v>
      </c>
      <c r="F59" s="54">
        <v>5.2396247974814569</v>
      </c>
      <c r="G59" s="54">
        <v>5.7284535056237873</v>
      </c>
      <c r="H59" s="54">
        <v>8.1434195420619471</v>
      </c>
      <c r="I59" s="54">
        <v>6.4846709838361827</v>
      </c>
    </row>
    <row r="60" spans="2:9">
      <c r="B60" s="47"/>
      <c r="C60" s="47" t="s">
        <v>116</v>
      </c>
      <c r="D60" s="54">
        <v>4.6399999999999997</v>
      </c>
      <c r="E60" s="54">
        <v>7.13</v>
      </c>
      <c r="F60" s="54">
        <v>5.18</v>
      </c>
      <c r="G60" s="54">
        <v>5.74</v>
      </c>
      <c r="H60" s="54">
        <v>8.16</v>
      </c>
      <c r="I60" s="54">
        <v>6.54</v>
      </c>
    </row>
    <row r="61" spans="2:9">
      <c r="B61" s="47"/>
      <c r="C61" s="47" t="s">
        <v>117</v>
      </c>
      <c r="D61" s="54">
        <v>4.71380829539505</v>
      </c>
      <c r="E61" s="54">
        <v>7.1188275914657373</v>
      </c>
      <c r="F61" s="54">
        <v>5.0938707616079437</v>
      </c>
      <c r="G61" s="54">
        <v>5.6269811136405723</v>
      </c>
      <c r="H61" s="54">
        <v>8.1160375883649003</v>
      </c>
      <c r="I61" s="54">
        <v>6.529968718967516</v>
      </c>
    </row>
    <row r="62" spans="2:9">
      <c r="B62" s="47"/>
      <c r="C62" s="47" t="s">
        <v>118</v>
      </c>
      <c r="D62" s="54">
        <v>4.5789909541599005</v>
      </c>
      <c r="E62" s="54">
        <v>7.0805556585289864</v>
      </c>
      <c r="F62" s="54">
        <v>4.9656016766701283</v>
      </c>
      <c r="G62" s="54">
        <v>5.2314486703490815</v>
      </c>
      <c r="H62" s="54">
        <v>8.0802547396905631</v>
      </c>
      <c r="I62" s="54">
        <v>6.4625910766447969</v>
      </c>
    </row>
    <row r="63" spans="2:9">
      <c r="B63" s="47"/>
      <c r="C63" s="47" t="s">
        <v>119</v>
      </c>
      <c r="D63" s="54">
        <v>4.4583060558349485</v>
      </c>
      <c r="E63" s="54">
        <v>7.0236151762417931</v>
      </c>
      <c r="F63" s="54">
        <v>4.9437763246742872</v>
      </c>
      <c r="G63" s="54">
        <v>5.0926773036339412</v>
      </c>
      <c r="H63" s="54">
        <v>7.74894110674893</v>
      </c>
      <c r="I63" s="54">
        <v>6.4041674578726004</v>
      </c>
    </row>
    <row r="64" spans="2:9">
      <c r="B64" s="47"/>
      <c r="C64" s="47" t="s">
        <v>120</v>
      </c>
      <c r="D64" s="54">
        <v>4.2754674452213814</v>
      </c>
      <c r="E64" s="54">
        <v>6.9143831218302587</v>
      </c>
      <c r="F64" s="54">
        <v>4.9482954448470728</v>
      </c>
      <c r="G64" s="54">
        <v>5.0211750634183261</v>
      </c>
      <c r="H64" s="54">
        <v>7.4222940255008529</v>
      </c>
      <c r="I64" s="54">
        <v>6.3079984147573764</v>
      </c>
    </row>
    <row r="65" spans="2:20">
      <c r="B65" s="47"/>
      <c r="C65" s="47" t="s">
        <v>121</v>
      </c>
      <c r="D65" s="54">
        <v>4.2030424926007504</v>
      </c>
      <c r="E65" s="54">
        <v>6.8483530735594433</v>
      </c>
      <c r="F65" s="54">
        <v>4.9891587138076066</v>
      </c>
      <c r="G65" s="54">
        <v>5.1171076695264439</v>
      </c>
      <c r="H65" s="54">
        <v>7.1229162741801355</v>
      </c>
      <c r="I65" s="54">
        <v>6.2623493731065016</v>
      </c>
    </row>
    <row r="66" spans="2:20">
      <c r="B66" s="47"/>
      <c r="C66" s="47" t="s">
        <v>122</v>
      </c>
      <c r="D66" s="54">
        <v>4.0551816667938834</v>
      </c>
      <c r="E66" s="54">
        <v>6.7597577249437713</v>
      </c>
      <c r="F66" s="54">
        <v>5.0054844864928061</v>
      </c>
      <c r="G66" s="54">
        <v>5.038916416790018</v>
      </c>
      <c r="H66" s="54">
        <v>7.0041494807595583</v>
      </c>
      <c r="I66" s="54">
        <v>6.1872805150472221</v>
      </c>
    </row>
    <row r="67" spans="2:20">
      <c r="B67" s="47"/>
      <c r="C67" s="47" t="s">
        <v>123</v>
      </c>
      <c r="D67" s="54">
        <v>3.9218727471514336</v>
      </c>
      <c r="E67" s="54">
        <v>6.7699893753624618</v>
      </c>
      <c r="F67" s="54">
        <v>5.0819658887120367</v>
      </c>
      <c r="G67" s="54">
        <v>4.9396887826238745</v>
      </c>
      <c r="H67" s="54">
        <v>6.908339468057112</v>
      </c>
      <c r="I67" s="54">
        <v>6.1946373050109305</v>
      </c>
    </row>
    <row r="68" spans="2:20">
      <c r="B68" s="47"/>
      <c r="C68" s="47" t="s">
        <v>124</v>
      </c>
      <c r="D68" s="54">
        <v>3.7812066344302675</v>
      </c>
      <c r="E68" s="54">
        <v>6.7266072143429723</v>
      </c>
      <c r="F68" s="54">
        <v>5.1136730592611812</v>
      </c>
      <c r="G68" s="54">
        <v>4.8452914541930348</v>
      </c>
      <c r="H68" s="54">
        <v>7.1335562568911159</v>
      </c>
      <c r="I68" s="54">
        <v>6.1560591183421609</v>
      </c>
    </row>
    <row r="69" spans="2:20">
      <c r="B69" s="47"/>
      <c r="C69" s="47" t="s">
        <v>125</v>
      </c>
      <c r="D69" s="54">
        <v>3.6095290434432048</v>
      </c>
      <c r="E69" s="54">
        <v>6.7372007822144697</v>
      </c>
      <c r="F69" s="54">
        <v>5.124222243951615</v>
      </c>
      <c r="G69" s="54">
        <v>4.7493506208887037</v>
      </c>
      <c r="H69" s="54">
        <v>7.2384090477152441</v>
      </c>
      <c r="I69" s="54">
        <v>6.1490096619009948</v>
      </c>
    </row>
    <row r="70" spans="2:20">
      <c r="B70" s="47">
        <v>2023</v>
      </c>
      <c r="C70" s="47" t="s">
        <v>114</v>
      </c>
      <c r="D70" s="54">
        <v>7.8888057270752876</v>
      </c>
      <c r="E70" s="54">
        <v>11.482841774537578</v>
      </c>
      <c r="F70" s="54">
        <v>9.3950358336272863</v>
      </c>
      <c r="G70" s="54">
        <v>9.0158343265483776</v>
      </c>
      <c r="H70" s="54">
        <v>11.584320828143202</v>
      </c>
      <c r="I70" s="54">
        <v>10.764764673043148</v>
      </c>
    </row>
    <row r="71" spans="2:20">
      <c r="B71" s="47"/>
      <c r="C71" s="47" t="s">
        <v>115</v>
      </c>
      <c r="D71" s="54">
        <v>7.76</v>
      </c>
      <c r="E71" s="54">
        <v>11.58</v>
      </c>
      <c r="F71" s="54">
        <v>9.5299999999999994</v>
      </c>
      <c r="G71" s="54">
        <v>8.94</v>
      </c>
      <c r="H71" s="54">
        <v>11.58</v>
      </c>
      <c r="I71" s="54">
        <v>10.84</v>
      </c>
    </row>
    <row r="72" spans="2:20">
      <c r="B72" s="47"/>
      <c r="C72" s="50" t="s">
        <v>116</v>
      </c>
      <c r="D72" s="58">
        <v>7.4941262514245155</v>
      </c>
      <c r="E72" s="58">
        <v>11.550615046606261</v>
      </c>
      <c r="F72" s="58">
        <v>9.5049358805632256</v>
      </c>
      <c r="G72" s="58">
        <v>8.7473204855640816</v>
      </c>
      <c r="H72" s="58">
        <v>11.450871781565786</v>
      </c>
      <c r="I72" s="58">
        <v>10.794870353221974</v>
      </c>
    </row>
    <row r="73" spans="2:20">
      <c r="B73" s="47"/>
      <c r="C73" s="47" t="s">
        <v>117</v>
      </c>
      <c r="D73" s="54"/>
      <c r="E73" s="54"/>
      <c r="F73" s="54"/>
      <c r="G73" s="54"/>
      <c r="H73" s="54"/>
      <c r="I73" s="54"/>
      <c r="O73" s="235"/>
      <c r="P73" s="235"/>
      <c r="Q73" s="235"/>
      <c r="R73" s="235"/>
      <c r="S73" s="235"/>
      <c r="T73" s="235"/>
    </row>
    <row r="74" spans="2:20">
      <c r="B74" s="47"/>
      <c r="C74" s="47" t="s">
        <v>118</v>
      </c>
      <c r="D74" s="54"/>
      <c r="E74" s="54"/>
      <c r="F74" s="54"/>
      <c r="G74" s="54"/>
      <c r="H74" s="54"/>
      <c r="I74" s="54"/>
    </row>
    <row r="75" spans="2:20">
      <c r="B75" s="47"/>
      <c r="C75" s="47" t="s">
        <v>119</v>
      </c>
      <c r="D75" s="54"/>
      <c r="E75" s="54"/>
      <c r="F75" s="54"/>
      <c r="G75" s="54"/>
      <c r="H75" s="54"/>
      <c r="I75" s="54"/>
    </row>
    <row r="76" spans="2:20">
      <c r="B76" s="47"/>
      <c r="C76" s="47" t="s">
        <v>120</v>
      </c>
      <c r="D76" s="54"/>
      <c r="E76" s="54"/>
      <c r="F76" s="54"/>
      <c r="G76" s="54"/>
      <c r="H76" s="54"/>
      <c r="I76" s="54"/>
    </row>
    <row r="77" spans="2:20">
      <c r="B77" s="47"/>
      <c r="C77" s="47" t="s">
        <v>121</v>
      </c>
      <c r="D77" s="54"/>
      <c r="E77" s="54"/>
      <c r="F77" s="54"/>
      <c r="G77" s="54"/>
      <c r="H77" s="54"/>
      <c r="I77" s="54"/>
    </row>
    <row r="78" spans="2:20">
      <c r="B78" s="47"/>
      <c r="C78" s="47" t="s">
        <v>122</v>
      </c>
      <c r="D78" s="54"/>
      <c r="E78" s="54"/>
      <c r="F78" s="54"/>
      <c r="G78" s="54"/>
      <c r="H78" s="54"/>
      <c r="I78" s="54"/>
    </row>
    <row r="79" spans="2:20">
      <c r="B79" s="47"/>
      <c r="C79" s="47" t="s">
        <v>123</v>
      </c>
      <c r="D79" s="54"/>
      <c r="E79" s="54"/>
      <c r="F79" s="54"/>
      <c r="G79" s="54"/>
      <c r="H79" s="54"/>
      <c r="I79" s="54"/>
    </row>
    <row r="80" spans="2:20">
      <c r="B80" s="47"/>
      <c r="C80" s="47" t="s">
        <v>124</v>
      </c>
      <c r="D80" s="54"/>
      <c r="E80" s="54"/>
      <c r="F80" s="54"/>
      <c r="G80" s="54"/>
      <c r="H80" s="54"/>
      <c r="I80" s="54"/>
    </row>
    <row r="81" spans="2:9">
      <c r="B81" s="47"/>
      <c r="C81" s="47" t="s">
        <v>125</v>
      </c>
      <c r="D81" s="54"/>
      <c r="E81" s="54"/>
      <c r="F81" s="54"/>
      <c r="G81" s="54"/>
      <c r="H81" s="54"/>
      <c r="I81" s="54"/>
    </row>
    <row r="82" spans="2:9">
      <c r="B82" s="47"/>
      <c r="C82" s="47"/>
      <c r="D82" s="54"/>
      <c r="E82" s="54"/>
      <c r="F82" s="54"/>
      <c r="G82" s="54"/>
      <c r="H82" s="54"/>
      <c r="I82" s="54"/>
    </row>
    <row r="83" spans="2:9">
      <c r="B83" s="29" t="s">
        <v>128</v>
      </c>
    </row>
    <row r="84" spans="2:9" ht="21">
      <c r="B84" s="61"/>
      <c r="C84" s="445"/>
      <c r="D84" s="446"/>
      <c r="E84" s="446"/>
      <c r="F84" s="446"/>
      <c r="G84" s="446"/>
      <c r="H84" s="446"/>
      <c r="I84" s="446"/>
    </row>
    <row r="85" spans="2:9">
      <c r="C85" s="445"/>
      <c r="D85" s="445"/>
      <c r="E85" s="445"/>
      <c r="F85" s="445"/>
      <c r="G85" s="445"/>
      <c r="H85" s="445"/>
      <c r="I85" s="445"/>
    </row>
    <row r="86" spans="2:9" ht="18.75">
      <c r="B86" s="44"/>
      <c r="C86" s="45"/>
      <c r="D86" s="45"/>
      <c r="E86" s="45"/>
      <c r="F86" s="45"/>
      <c r="G86" s="45"/>
      <c r="H86" s="45"/>
      <c r="I86" s="45"/>
    </row>
    <row r="87" spans="2:9" ht="18.75">
      <c r="B87" s="44"/>
      <c r="C87" s="45"/>
      <c r="D87" s="45"/>
      <c r="E87" s="45"/>
      <c r="F87" s="45"/>
      <c r="G87" s="45"/>
      <c r="H87" s="45"/>
      <c r="I87" s="45"/>
    </row>
    <row r="92" spans="2:9" ht="15.75" customHeight="1">
      <c r="B92" s="47"/>
      <c r="C92" s="47"/>
      <c r="D92" s="48"/>
      <c r="E92" s="48"/>
      <c r="F92" s="48"/>
      <c r="G92" s="48"/>
      <c r="H92" s="48"/>
      <c r="I92" s="48"/>
    </row>
    <row r="93" spans="2:9">
      <c r="B93" s="47"/>
      <c r="C93" s="47"/>
      <c r="D93" s="48"/>
      <c r="E93" s="48"/>
      <c r="F93" s="48"/>
      <c r="G93" s="48"/>
      <c r="H93" s="48"/>
      <c r="I93" s="48"/>
    </row>
    <row r="94" spans="2:9">
      <c r="B94" s="47"/>
      <c r="C94" s="47"/>
      <c r="D94" s="48"/>
      <c r="E94" s="48"/>
      <c r="F94" s="48"/>
      <c r="G94" s="48"/>
      <c r="H94" s="48"/>
      <c r="I94" s="48"/>
    </row>
    <row r="95" spans="2:9">
      <c r="B95" s="47"/>
      <c r="C95" s="47"/>
      <c r="D95" s="48"/>
      <c r="E95" s="48"/>
      <c r="F95" s="48"/>
      <c r="G95" s="48"/>
      <c r="H95" s="48"/>
      <c r="I95" s="48"/>
    </row>
  </sheetData>
  <mergeCells count="2">
    <mergeCell ref="C84:I84"/>
    <mergeCell ref="C85:I85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5"/>
  <sheetViews>
    <sheetView showGridLines="0" showRowColHeaders="0" showZeros="0" showOutlineSymbols="0" topLeftCell="D1" zoomScaleNormal="100" workbookViewId="0">
      <pane ySplit="4" topLeftCell="A19" activePane="bottomLeft" state="frozen"/>
      <selection activeCell="U42" sqref="U42"/>
      <selection pane="bottomLeft" activeCell="F39" sqref="F39"/>
    </sheetView>
  </sheetViews>
  <sheetFormatPr baseColWidth="10" defaultColWidth="11.5703125" defaultRowHeight="15.75"/>
  <cols>
    <col min="1" max="1" width="2.7109375" style="29" customWidth="1"/>
    <col min="2" max="2" width="8" style="29" customWidth="1"/>
    <col min="3" max="3" width="5.5703125" style="29" customWidth="1"/>
    <col min="4" max="9" width="20" style="29" customWidth="1"/>
    <col min="10" max="12" width="12" style="29" customWidth="1"/>
    <col min="13" max="16384" width="11.5703125" style="29"/>
  </cols>
  <sheetData>
    <row r="1" spans="2:16" ht="18.75">
      <c r="B1" s="44" t="s">
        <v>130</v>
      </c>
      <c r="C1" s="45"/>
      <c r="D1" s="45"/>
      <c r="E1" s="45"/>
      <c r="F1" s="45"/>
      <c r="G1" s="45"/>
      <c r="H1" s="45"/>
      <c r="I1" s="45"/>
    </row>
    <row r="2" spans="2:16" ht="18.75">
      <c r="B2" s="44" t="s">
        <v>110</v>
      </c>
      <c r="C2" s="45"/>
      <c r="D2" s="45"/>
      <c r="E2" s="45"/>
      <c r="F2" s="45"/>
      <c r="G2" s="45"/>
      <c r="H2" s="45"/>
      <c r="I2" s="45"/>
    </row>
    <row r="3" spans="2:16">
      <c r="K3" s="7" t="s">
        <v>171</v>
      </c>
    </row>
    <row r="4" spans="2:16" ht="32.1" customHeight="1">
      <c r="B4" s="294" t="s">
        <v>111</v>
      </c>
      <c r="C4" s="294"/>
      <c r="D4" s="294" t="s">
        <v>112</v>
      </c>
      <c r="E4" s="294" t="s">
        <v>49</v>
      </c>
      <c r="F4" s="294" t="s">
        <v>50</v>
      </c>
      <c r="G4" s="294" t="s">
        <v>105</v>
      </c>
      <c r="H4" s="294" t="s">
        <v>113</v>
      </c>
      <c r="I4" s="295" t="s">
        <v>45</v>
      </c>
    </row>
    <row r="5" spans="2:16">
      <c r="B5" s="36"/>
      <c r="D5" s="33"/>
    </row>
    <row r="6" spans="2:16">
      <c r="B6" s="47">
        <v>2010</v>
      </c>
      <c r="C6" s="47"/>
      <c r="D6" s="54">
        <v>854.0098516375906</v>
      </c>
      <c r="E6" s="54">
        <v>892.37764217259462</v>
      </c>
      <c r="F6" s="54">
        <v>574.12949385821184</v>
      </c>
      <c r="G6" s="54">
        <v>351.08814006829385</v>
      </c>
      <c r="H6" s="54">
        <v>462.0913540920069</v>
      </c>
      <c r="I6" s="54">
        <v>785.83047111742064</v>
      </c>
      <c r="K6" s="34"/>
      <c r="L6" s="34"/>
      <c r="M6" s="34"/>
      <c r="N6" s="34"/>
      <c r="O6" s="34"/>
      <c r="P6" s="34"/>
    </row>
    <row r="7" spans="2:16">
      <c r="B7" s="47">
        <v>2011</v>
      </c>
      <c r="C7" s="47"/>
      <c r="D7" s="54">
        <v>873.20752003164876</v>
      </c>
      <c r="E7" s="54">
        <v>923.06397400451101</v>
      </c>
      <c r="F7" s="54">
        <v>588.72296997590513</v>
      </c>
      <c r="G7" s="54">
        <v>360.34340878210691</v>
      </c>
      <c r="H7" s="54">
        <v>473.67850927937536</v>
      </c>
      <c r="I7" s="54">
        <v>810.85356069746285</v>
      </c>
      <c r="K7" s="34"/>
      <c r="L7" s="34"/>
      <c r="M7" s="34"/>
      <c r="N7" s="34"/>
      <c r="O7" s="34"/>
      <c r="P7" s="34"/>
    </row>
    <row r="8" spans="2:16">
      <c r="B8" s="47">
        <v>2012</v>
      </c>
      <c r="C8" s="47"/>
      <c r="D8" s="54">
        <v>890.96203422829547</v>
      </c>
      <c r="E8" s="54">
        <v>955.4104056196536</v>
      </c>
      <c r="F8" s="54">
        <v>603.86982572137697</v>
      </c>
      <c r="G8" s="54">
        <v>365.30420992649925</v>
      </c>
      <c r="H8" s="54">
        <v>488.24254826560002</v>
      </c>
      <c r="I8" s="54">
        <v>836.26568757017981</v>
      </c>
      <c r="K8" s="34"/>
      <c r="L8" s="34"/>
      <c r="M8" s="34"/>
      <c r="N8" s="34"/>
      <c r="O8" s="34"/>
      <c r="P8" s="34"/>
    </row>
    <row r="9" spans="2:16">
      <c r="B9" s="47">
        <v>2013</v>
      </c>
      <c r="C9" s="47"/>
      <c r="D9" s="54">
        <v>910.3720826990276</v>
      </c>
      <c r="E9" s="54">
        <v>987.48063579495374</v>
      </c>
      <c r="F9" s="54">
        <v>619.75687378538237</v>
      </c>
      <c r="G9" s="54">
        <v>369.68166364562711</v>
      </c>
      <c r="H9" s="54">
        <v>503.82679781334627</v>
      </c>
      <c r="I9" s="54">
        <v>862.0005649572704</v>
      </c>
      <c r="K9" s="34"/>
      <c r="L9" s="34"/>
      <c r="M9" s="34"/>
      <c r="N9" s="34"/>
      <c r="O9" s="34"/>
      <c r="P9" s="34"/>
    </row>
    <row r="10" spans="2:16">
      <c r="B10" s="47">
        <v>2014</v>
      </c>
      <c r="C10" s="47"/>
      <c r="D10" s="54">
        <v>918.29211711246444</v>
      </c>
      <c r="E10" s="54">
        <v>1007.6883898661677</v>
      </c>
      <c r="F10" s="54">
        <v>626.11859428726598</v>
      </c>
      <c r="G10" s="54">
        <v>368.0060296391639</v>
      </c>
      <c r="H10" s="54">
        <v>510.91438177257129</v>
      </c>
      <c r="I10" s="54">
        <v>876.52859760097738</v>
      </c>
      <c r="K10" s="34"/>
      <c r="L10" s="34"/>
      <c r="M10" s="34"/>
      <c r="N10" s="34"/>
      <c r="O10" s="34"/>
      <c r="P10" s="34"/>
    </row>
    <row r="11" spans="2:16">
      <c r="B11" s="47">
        <v>2015</v>
      </c>
      <c r="C11" s="47"/>
      <c r="D11" s="54">
        <v>925.16460204597911</v>
      </c>
      <c r="E11" s="54">
        <v>1029.5348624662738</v>
      </c>
      <c r="F11" s="54">
        <v>632.73647553638693</v>
      </c>
      <c r="G11" s="54">
        <v>371.93226340494067</v>
      </c>
      <c r="H11" s="54">
        <v>520.60231470894644</v>
      </c>
      <c r="I11" s="54">
        <v>893.13122980420644</v>
      </c>
      <c r="K11" s="34"/>
      <c r="L11" s="34"/>
      <c r="M11" s="34"/>
      <c r="N11" s="34"/>
      <c r="O11" s="34"/>
      <c r="P11" s="34"/>
    </row>
    <row r="12" spans="2:16">
      <c r="B12" s="47">
        <v>2016</v>
      </c>
      <c r="C12" s="47"/>
      <c r="D12" s="55">
        <v>931.64910253017274</v>
      </c>
      <c r="E12" s="55">
        <v>1050.8237921202408</v>
      </c>
      <c r="F12" s="55">
        <v>640.89177371057519</v>
      </c>
      <c r="G12" s="55">
        <v>376.42090629243734</v>
      </c>
      <c r="H12" s="55">
        <v>528.63899788950926</v>
      </c>
      <c r="I12" s="54">
        <v>910.2438056302824</v>
      </c>
      <c r="K12" s="34"/>
      <c r="L12" s="34"/>
      <c r="M12" s="34"/>
      <c r="N12" s="34"/>
      <c r="O12" s="34"/>
      <c r="P12" s="34"/>
    </row>
    <row r="13" spans="2:16">
      <c r="B13" s="47">
        <v>2017</v>
      </c>
      <c r="C13" s="47"/>
      <c r="D13" s="54">
        <v>937.13550373947908</v>
      </c>
      <c r="E13" s="54">
        <v>1071.0073356712587</v>
      </c>
      <c r="F13" s="54">
        <v>649.19055643534398</v>
      </c>
      <c r="G13" s="54">
        <v>381.05815181742025</v>
      </c>
      <c r="H13" s="54">
        <v>538.40100572204483</v>
      </c>
      <c r="I13" s="54">
        <v>926.86713257362715</v>
      </c>
      <c r="K13" s="34"/>
      <c r="L13" s="34"/>
      <c r="M13" s="34"/>
      <c r="N13" s="34"/>
      <c r="O13" s="34"/>
      <c r="P13" s="34"/>
    </row>
    <row r="14" spans="2:16">
      <c r="B14" s="47">
        <v>2018</v>
      </c>
      <c r="C14" s="47"/>
      <c r="D14" s="54">
        <v>953.92125812729375</v>
      </c>
      <c r="E14" s="54">
        <v>1107.4871268066829</v>
      </c>
      <c r="F14" s="54">
        <v>680.95871055427142</v>
      </c>
      <c r="G14" s="54">
        <v>393.40111817886367</v>
      </c>
      <c r="H14" s="54">
        <v>558.41336534140623</v>
      </c>
      <c r="I14" s="54">
        <v>960.98128601384064</v>
      </c>
      <c r="K14" s="34"/>
      <c r="L14" s="34"/>
      <c r="M14" s="34"/>
      <c r="N14" s="34"/>
      <c r="O14" s="34"/>
      <c r="P14" s="34"/>
    </row>
    <row r="15" spans="2:16">
      <c r="B15" s="47">
        <v>2019</v>
      </c>
      <c r="C15" s="47"/>
      <c r="D15" s="54">
        <v>978.40342140358734</v>
      </c>
      <c r="E15" s="54">
        <v>1143.5510504863109</v>
      </c>
      <c r="F15" s="54">
        <v>714.976103465964</v>
      </c>
      <c r="G15" s="54">
        <v>405.54418228434622</v>
      </c>
      <c r="H15" s="54">
        <v>579.25481068681074</v>
      </c>
      <c r="I15" s="54">
        <v>995.75784980562355</v>
      </c>
      <c r="K15" s="34"/>
      <c r="L15" s="34"/>
      <c r="M15" s="34"/>
      <c r="N15" s="34"/>
      <c r="O15" s="34"/>
      <c r="P15" s="34"/>
    </row>
    <row r="16" spans="2:16">
      <c r="B16" s="47">
        <v>2020</v>
      </c>
      <c r="C16" s="47"/>
      <c r="D16" s="54">
        <v>985.15566222335588</v>
      </c>
      <c r="E16" s="54">
        <v>1170.2585354922246</v>
      </c>
      <c r="F16" s="54">
        <v>729.61853284131189</v>
      </c>
      <c r="G16" s="54">
        <v>412.00746765522553</v>
      </c>
      <c r="H16" s="54">
        <v>594.58594023052615</v>
      </c>
      <c r="I16" s="54">
        <v>1017.9672205936176</v>
      </c>
      <c r="K16" s="34"/>
      <c r="L16" s="34"/>
      <c r="M16" s="34"/>
      <c r="N16" s="34"/>
      <c r="O16" s="34"/>
      <c r="P16" s="34"/>
    </row>
    <row r="17" spans="2:16">
      <c r="B17" s="47">
        <v>2021</v>
      </c>
      <c r="C17" s="47"/>
      <c r="D17" s="54">
        <v>994.49352041913289</v>
      </c>
      <c r="E17" s="54">
        <v>1196.1689407339413</v>
      </c>
      <c r="F17" s="54">
        <v>743.0298793976076</v>
      </c>
      <c r="G17" s="54">
        <v>418.39681200287475</v>
      </c>
      <c r="H17" s="54">
        <v>605.74427593838902</v>
      </c>
      <c r="I17" s="54">
        <v>1039.5407091120405</v>
      </c>
      <c r="K17" s="34"/>
      <c r="L17" s="34"/>
      <c r="M17" s="34"/>
      <c r="N17" s="34"/>
      <c r="O17" s="34"/>
      <c r="P17" s="34"/>
    </row>
    <row r="18" spans="2:16">
      <c r="B18" s="47"/>
      <c r="C18" s="47"/>
      <c r="D18" s="54"/>
      <c r="E18" s="54"/>
      <c r="F18" s="54"/>
      <c r="G18" s="54"/>
      <c r="H18" s="54"/>
      <c r="I18" s="54"/>
      <c r="K18" s="34"/>
      <c r="L18" s="34"/>
      <c r="M18" s="34"/>
      <c r="N18" s="34"/>
      <c r="O18" s="34"/>
      <c r="P18" s="34"/>
    </row>
    <row r="19" spans="2:16">
      <c r="B19" s="47">
        <v>2022</v>
      </c>
      <c r="C19" s="47" t="s">
        <v>114</v>
      </c>
      <c r="D19" s="54">
        <v>1034.5387734085764</v>
      </c>
      <c r="E19" s="54">
        <v>1245.89709907786</v>
      </c>
      <c r="F19" s="54">
        <v>774.25833880903542</v>
      </c>
      <c r="G19" s="54">
        <v>436.60655564895768</v>
      </c>
      <c r="H19" s="54">
        <v>632.01411734152407</v>
      </c>
      <c r="I19" s="54">
        <v>1082.9811481063728</v>
      </c>
      <c r="K19" s="34"/>
      <c r="L19" s="34"/>
      <c r="M19" s="34"/>
      <c r="N19" s="34"/>
      <c r="O19" s="34"/>
      <c r="P19" s="34"/>
    </row>
    <row r="20" spans="2:16">
      <c r="B20" s="47"/>
      <c r="C20" s="47" t="s">
        <v>115</v>
      </c>
      <c r="D20" s="54">
        <v>1034.3143371824985</v>
      </c>
      <c r="E20" s="54">
        <v>1248.3639538219993</v>
      </c>
      <c r="F20" s="54">
        <v>775.28690134092778</v>
      </c>
      <c r="G20" s="54">
        <v>436.73075335161542</v>
      </c>
      <c r="H20" s="54">
        <v>633.33577292715017</v>
      </c>
      <c r="I20" s="54">
        <v>1085.0698188245644</v>
      </c>
      <c r="K20" s="34"/>
      <c r="L20" s="34"/>
      <c r="M20" s="34"/>
      <c r="N20" s="34"/>
      <c r="O20" s="34"/>
      <c r="P20" s="34"/>
    </row>
    <row r="21" spans="2:16">
      <c r="B21" s="47"/>
      <c r="C21" s="47" t="s">
        <v>116</v>
      </c>
      <c r="D21" s="54">
        <v>1034.57</v>
      </c>
      <c r="E21" s="54">
        <v>1250.3699999999999</v>
      </c>
      <c r="F21" s="54">
        <v>776</v>
      </c>
      <c r="G21" s="54">
        <v>436.93</v>
      </c>
      <c r="H21" s="54">
        <v>633.75</v>
      </c>
      <c r="I21" s="54">
        <v>1086.52</v>
      </c>
      <c r="K21" s="34"/>
      <c r="L21" s="34"/>
      <c r="M21" s="34"/>
      <c r="N21" s="34"/>
      <c r="O21" s="34"/>
      <c r="P21" s="34"/>
    </row>
    <row r="22" spans="2:16">
      <c r="B22" s="47"/>
      <c r="C22" s="47" t="s">
        <v>117</v>
      </c>
      <c r="D22" s="54">
        <v>1034.940127943054</v>
      </c>
      <c r="E22" s="54">
        <v>1251.5355452325248</v>
      </c>
      <c r="F22" s="54">
        <v>776.75179361770847</v>
      </c>
      <c r="G22" s="54">
        <v>437.30937629464518</v>
      </c>
      <c r="H22" s="54">
        <v>635.23630569223155</v>
      </c>
      <c r="I22" s="54">
        <v>1087.4750980441895</v>
      </c>
      <c r="K22" s="34"/>
      <c r="L22" s="34"/>
      <c r="M22" s="34"/>
      <c r="N22" s="34"/>
      <c r="O22" s="34"/>
      <c r="P22" s="34"/>
    </row>
    <row r="23" spans="2:16">
      <c r="B23" s="47"/>
      <c r="C23" s="47" t="s">
        <v>118</v>
      </c>
      <c r="D23" s="54">
        <v>1035.4477381186357</v>
      </c>
      <c r="E23" s="54">
        <v>1254.363449608682</v>
      </c>
      <c r="F23" s="54">
        <v>778.36660700005598</v>
      </c>
      <c r="G23" s="54">
        <v>438.55424812151142</v>
      </c>
      <c r="H23" s="54">
        <v>636.12356732394414</v>
      </c>
      <c r="I23" s="54">
        <v>1089.8640347178266</v>
      </c>
      <c r="K23" s="34"/>
      <c r="L23" s="34"/>
      <c r="M23" s="34"/>
      <c r="N23" s="34"/>
      <c r="O23" s="34"/>
      <c r="P23" s="34"/>
    </row>
    <row r="24" spans="2:16">
      <c r="B24" s="47"/>
      <c r="C24" s="47" t="s">
        <v>119</v>
      </c>
      <c r="D24" s="54">
        <v>1035.4326922333898</v>
      </c>
      <c r="E24" s="54">
        <v>1254.659992962467</v>
      </c>
      <c r="F24" s="54">
        <v>778.73156976420307</v>
      </c>
      <c r="G24" s="54">
        <v>438.46065987876386</v>
      </c>
      <c r="H24" s="54">
        <v>637.3812671394802</v>
      </c>
      <c r="I24" s="54">
        <v>1090.1761275045094</v>
      </c>
      <c r="K24" s="34"/>
      <c r="L24" s="34"/>
      <c r="M24" s="34"/>
      <c r="N24" s="34"/>
      <c r="O24" s="34"/>
      <c r="P24" s="34"/>
    </row>
    <row r="25" spans="2:16">
      <c r="B25" s="47"/>
      <c r="C25" s="47" t="s">
        <v>120</v>
      </c>
      <c r="D25" s="54">
        <v>1035.2775991407063</v>
      </c>
      <c r="E25" s="54">
        <v>1254.9502359584596</v>
      </c>
      <c r="F25" s="54">
        <v>779.06780339746581</v>
      </c>
      <c r="G25" s="54">
        <v>438.45061392980352</v>
      </c>
      <c r="H25" s="54">
        <v>638.3212017090176</v>
      </c>
      <c r="I25" s="54">
        <v>1090.4303000492937</v>
      </c>
      <c r="K25" s="34"/>
      <c r="L25" s="34"/>
      <c r="M25" s="34"/>
      <c r="N25" s="34"/>
      <c r="O25" s="34"/>
      <c r="P25" s="34"/>
    </row>
    <row r="26" spans="2:16">
      <c r="B26" s="47"/>
      <c r="C26" s="47" t="s">
        <v>121</v>
      </c>
      <c r="D26" s="54">
        <v>1035.0008636051366</v>
      </c>
      <c r="E26" s="54">
        <v>1255.9198739474584</v>
      </c>
      <c r="F26" s="54">
        <v>779.61688994765598</v>
      </c>
      <c r="G26" s="54">
        <v>438.55147650517819</v>
      </c>
      <c r="H26" s="54">
        <v>638.98956519784235</v>
      </c>
      <c r="I26" s="54">
        <v>1091.2846038568416</v>
      </c>
      <c r="K26" s="34"/>
      <c r="L26" s="34"/>
      <c r="M26" s="34"/>
      <c r="N26" s="34"/>
      <c r="O26" s="34"/>
      <c r="P26" s="34"/>
    </row>
    <row r="27" spans="2:16">
      <c r="B27" s="47"/>
      <c r="C27" s="47" t="s">
        <v>122</v>
      </c>
      <c r="D27" s="54">
        <v>1034.8584819655475</v>
      </c>
      <c r="E27" s="54">
        <v>1256.9648009340945</v>
      </c>
      <c r="F27" s="54">
        <v>780.17119941850956</v>
      </c>
      <c r="G27" s="54">
        <v>438.71411335671297</v>
      </c>
      <c r="H27" s="54">
        <v>639.75366570035305</v>
      </c>
      <c r="I27" s="54">
        <v>1092.180085681528</v>
      </c>
      <c r="K27" s="34"/>
      <c r="L27" s="34"/>
      <c r="M27" s="34"/>
      <c r="N27" s="34"/>
      <c r="O27" s="34"/>
      <c r="P27" s="34"/>
    </row>
    <row r="28" spans="2:16">
      <c r="B28" s="47"/>
      <c r="C28" s="47" t="s">
        <v>123</v>
      </c>
      <c r="D28" s="54">
        <v>1034.8476349459447</v>
      </c>
      <c r="E28" s="54">
        <v>1257.8990567433138</v>
      </c>
      <c r="F28" s="54">
        <v>780.63862700162815</v>
      </c>
      <c r="G28" s="54">
        <v>439.07026685697889</v>
      </c>
      <c r="H28" s="54">
        <v>640.70203010897694</v>
      </c>
      <c r="I28" s="54">
        <v>1093.1251600176033</v>
      </c>
      <c r="K28" s="34"/>
      <c r="L28" s="34"/>
      <c r="M28" s="34"/>
      <c r="N28" s="34"/>
      <c r="O28" s="34"/>
      <c r="P28" s="34"/>
    </row>
    <row r="29" spans="2:16">
      <c r="B29" s="47"/>
      <c r="C29" s="47" t="s">
        <v>124</v>
      </c>
      <c r="D29" s="54">
        <v>1034.6222322339643</v>
      </c>
      <c r="E29" s="54">
        <v>1258.8438483217346</v>
      </c>
      <c r="F29" s="54">
        <v>781.16225962492138</v>
      </c>
      <c r="G29" s="54">
        <v>439.20214140400003</v>
      </c>
      <c r="H29" s="54">
        <v>641.18854595151731</v>
      </c>
      <c r="I29" s="54">
        <v>1094.0203239873858</v>
      </c>
      <c r="K29" s="34"/>
      <c r="L29" s="34"/>
      <c r="M29" s="34"/>
      <c r="N29" s="34"/>
      <c r="O29" s="34"/>
      <c r="P29" s="34"/>
    </row>
    <row r="30" spans="2:16">
      <c r="B30" s="47"/>
      <c r="C30" s="47" t="s">
        <v>125</v>
      </c>
      <c r="D30" s="54">
        <v>1034.5234121444848</v>
      </c>
      <c r="E30" s="54">
        <v>1259.7914754287194</v>
      </c>
      <c r="F30" s="54">
        <v>781.67282214771876</v>
      </c>
      <c r="G30" s="54">
        <v>439.43259701562505</v>
      </c>
      <c r="H30" s="54">
        <v>641.53475576571395</v>
      </c>
      <c r="I30" s="54">
        <v>1094.865068312276</v>
      </c>
      <c r="K30" s="34"/>
      <c r="L30" s="34"/>
      <c r="M30" s="34"/>
      <c r="N30" s="34"/>
      <c r="O30" s="34"/>
      <c r="P30" s="34"/>
    </row>
    <row r="31" spans="2:16">
      <c r="B31" s="47">
        <v>2023</v>
      </c>
      <c r="C31" s="47" t="s">
        <v>114</v>
      </c>
      <c r="D31" s="54">
        <v>1120.6774392709985</v>
      </c>
      <c r="E31" s="54">
        <v>1368.3085929669633</v>
      </c>
      <c r="F31" s="54">
        <v>848.05941594283422</v>
      </c>
      <c r="G31" s="54">
        <v>476.90196586940607</v>
      </c>
      <c r="H31" s="54">
        <v>696.31266299500544</v>
      </c>
      <c r="I31" s="54">
        <v>1189.1231293089957</v>
      </c>
      <c r="K31" s="34"/>
      <c r="L31" s="34"/>
      <c r="M31" s="34"/>
      <c r="N31" s="34"/>
      <c r="O31" s="34"/>
      <c r="P31" s="34"/>
    </row>
    <row r="32" spans="2:16">
      <c r="B32" s="47"/>
      <c r="C32" s="47" t="s">
        <v>115</v>
      </c>
      <c r="D32" s="54">
        <v>1120.5370343873651</v>
      </c>
      <c r="E32" s="54">
        <v>1370.7901829659954</v>
      </c>
      <c r="F32" s="54">
        <v>849.00385530475194</v>
      </c>
      <c r="G32" s="54">
        <v>477.17311984484957</v>
      </c>
      <c r="H32" s="54">
        <v>697.58878882126567</v>
      </c>
      <c r="I32" s="54">
        <v>1191.2847790050969</v>
      </c>
      <c r="K32" s="34"/>
      <c r="L32" s="34"/>
      <c r="M32" s="34"/>
      <c r="N32" s="34"/>
      <c r="O32" s="34"/>
      <c r="P32" s="34"/>
    </row>
    <row r="33" spans="2:42">
      <c r="B33" s="47"/>
      <c r="C33" s="50" t="s">
        <v>116</v>
      </c>
      <c r="D33" s="58">
        <v>1120.1340672060182</v>
      </c>
      <c r="E33" s="58">
        <v>1372.033288369928</v>
      </c>
      <c r="F33" s="58">
        <v>849.68687999952306</v>
      </c>
      <c r="G33" s="58">
        <v>477.18027535508861</v>
      </c>
      <c r="H33" s="58">
        <v>698.49754802108498</v>
      </c>
      <c r="I33" s="58">
        <v>1192.2969131857992</v>
      </c>
      <c r="K33" s="34"/>
      <c r="L33" s="34"/>
      <c r="M33" s="34"/>
      <c r="N33" s="34"/>
      <c r="O33" s="34"/>
      <c r="P33" s="34"/>
    </row>
    <row r="34" spans="2:42">
      <c r="B34" s="47"/>
      <c r="C34" s="47" t="s">
        <v>117</v>
      </c>
      <c r="D34" s="54"/>
      <c r="E34" s="54"/>
      <c r="F34" s="54"/>
      <c r="G34" s="54"/>
      <c r="H34" s="54"/>
      <c r="I34" s="54"/>
      <c r="K34" s="34"/>
      <c r="L34" s="34"/>
      <c r="M34" s="34"/>
      <c r="N34" s="34"/>
      <c r="O34" s="34"/>
      <c r="P34" s="34"/>
    </row>
    <row r="35" spans="2:42">
      <c r="B35" s="47"/>
      <c r="C35" s="47" t="s">
        <v>118</v>
      </c>
      <c r="D35" s="54"/>
      <c r="E35" s="54"/>
      <c r="F35" s="54"/>
      <c r="G35" s="54"/>
      <c r="H35" s="54"/>
      <c r="I35" s="54"/>
      <c r="K35" s="34"/>
      <c r="L35" s="34"/>
      <c r="M35" s="34"/>
      <c r="N35" s="34"/>
      <c r="O35" s="34"/>
      <c r="P35" s="34"/>
    </row>
    <row r="36" spans="2:42">
      <c r="B36" s="47"/>
      <c r="C36" s="47" t="s">
        <v>119</v>
      </c>
      <c r="D36" s="54"/>
      <c r="E36" s="54"/>
      <c r="F36" s="54"/>
      <c r="G36" s="54"/>
      <c r="H36" s="54"/>
      <c r="I36" s="54"/>
      <c r="K36" s="34"/>
      <c r="L36" s="34"/>
      <c r="M36" s="34"/>
      <c r="N36" s="34"/>
      <c r="O36" s="34"/>
      <c r="P36" s="34"/>
    </row>
    <row r="37" spans="2:42">
      <c r="B37" s="47"/>
      <c r="C37" s="47" t="s">
        <v>120</v>
      </c>
      <c r="D37" s="54"/>
      <c r="E37" s="54"/>
      <c r="F37" s="54"/>
      <c r="G37" s="54"/>
      <c r="H37" s="54"/>
      <c r="I37" s="54"/>
      <c r="K37" s="34"/>
      <c r="L37" s="34"/>
      <c r="M37" s="34"/>
      <c r="N37" s="34"/>
      <c r="O37" s="34"/>
      <c r="P37" s="34"/>
    </row>
    <row r="38" spans="2:42">
      <c r="B38" s="47"/>
      <c r="C38" s="47" t="s">
        <v>121</v>
      </c>
      <c r="D38" s="54"/>
      <c r="E38" s="54"/>
      <c r="F38" s="54"/>
      <c r="G38" s="54"/>
      <c r="H38" s="54"/>
      <c r="I38" s="54"/>
      <c r="K38" s="34"/>
      <c r="L38" s="34"/>
      <c r="M38" s="34"/>
      <c r="N38" s="34"/>
      <c r="O38" s="34"/>
      <c r="P38" s="34"/>
    </row>
    <row r="39" spans="2:42">
      <c r="B39" s="47"/>
      <c r="C39" s="47" t="s">
        <v>122</v>
      </c>
      <c r="D39" s="54"/>
      <c r="E39" s="54"/>
      <c r="F39" s="54"/>
      <c r="G39" s="54"/>
      <c r="H39" s="54"/>
      <c r="I39" s="54"/>
      <c r="K39" s="34"/>
      <c r="L39" s="34"/>
      <c r="M39" s="34"/>
      <c r="N39" s="34"/>
      <c r="O39" s="34"/>
      <c r="P39" s="34"/>
    </row>
    <row r="40" spans="2:42">
      <c r="B40" s="47"/>
      <c r="C40" s="47" t="s">
        <v>123</v>
      </c>
      <c r="D40" s="54"/>
      <c r="E40" s="54"/>
      <c r="F40" s="54"/>
      <c r="G40" s="54"/>
      <c r="H40" s="54"/>
      <c r="I40" s="54"/>
      <c r="K40" s="34"/>
      <c r="L40" s="34"/>
      <c r="M40" s="34"/>
      <c r="N40" s="34"/>
      <c r="O40" s="34"/>
      <c r="P40" s="34"/>
    </row>
    <row r="41" spans="2:42">
      <c r="B41" s="53"/>
      <c r="C41" s="47" t="s">
        <v>124</v>
      </c>
      <c r="D41" s="54"/>
      <c r="E41" s="54"/>
      <c r="F41" s="54"/>
      <c r="G41" s="54"/>
      <c r="H41" s="54"/>
      <c r="I41" s="54"/>
      <c r="K41" s="34"/>
      <c r="L41" s="34"/>
      <c r="M41" s="34"/>
      <c r="N41" s="34"/>
      <c r="O41" s="34"/>
      <c r="P41" s="34"/>
    </row>
    <row r="42" spans="2:42">
      <c r="B42" s="53"/>
      <c r="C42" s="47" t="s">
        <v>125</v>
      </c>
      <c r="D42" s="54"/>
      <c r="E42" s="54"/>
      <c r="F42" s="54"/>
      <c r="G42" s="54"/>
      <c r="H42" s="54"/>
      <c r="I42" s="54"/>
      <c r="K42" s="34"/>
      <c r="L42" s="235"/>
      <c r="M42" s="235"/>
      <c r="N42" s="235"/>
      <c r="O42" s="235"/>
      <c r="P42" s="235"/>
      <c r="Q42" s="235"/>
    </row>
    <row r="43" spans="2:42">
      <c r="B43" s="53"/>
      <c r="C43" s="47"/>
      <c r="D43" s="60"/>
      <c r="E43" s="60"/>
      <c r="F43" s="60"/>
      <c r="G43" s="60"/>
      <c r="H43" s="60"/>
      <c r="I43" s="60"/>
      <c r="K43" s="34"/>
      <c r="L43" s="34"/>
      <c r="M43" s="34"/>
      <c r="N43" s="34"/>
      <c r="O43" s="34"/>
      <c r="P43" s="34"/>
    </row>
    <row r="44" spans="2:42">
      <c r="B44" s="47"/>
      <c r="C44" s="47"/>
      <c r="D44" s="58" t="s">
        <v>127</v>
      </c>
      <c r="E44" s="54"/>
      <c r="F44" s="54"/>
      <c r="G44" s="54"/>
      <c r="H44" s="54"/>
      <c r="I44" s="54"/>
      <c r="K44" s="34"/>
      <c r="L44" s="34"/>
      <c r="M44" s="34"/>
      <c r="N44" s="34"/>
      <c r="O44" s="34"/>
      <c r="P44" s="34"/>
    </row>
    <row r="45" spans="2:42">
      <c r="B45" s="47">
        <v>2010</v>
      </c>
      <c r="C45" s="47"/>
      <c r="D45" s="54">
        <v>2.1742639544057196</v>
      </c>
      <c r="E45" s="54">
        <v>3.5854194921367322</v>
      </c>
      <c r="F45" s="54">
        <v>3.2084438878145383</v>
      </c>
      <c r="G45" s="54">
        <v>2.8985024455060904</v>
      </c>
      <c r="H45" s="54">
        <v>2.8228685702079925</v>
      </c>
      <c r="I45" s="54">
        <v>3.4175092207132662</v>
      </c>
      <c r="K45" s="34"/>
      <c r="L45" s="34"/>
      <c r="M45" s="34"/>
      <c r="N45" s="34"/>
      <c r="O45" s="34"/>
      <c r="P45" s="34"/>
    </row>
    <row r="46" spans="2:42">
      <c r="B46" s="47">
        <v>2011</v>
      </c>
      <c r="C46" s="47"/>
      <c r="D46" s="54">
        <v>2.2479446059370467</v>
      </c>
      <c r="E46" s="54">
        <v>3.4387158957957631</v>
      </c>
      <c r="F46" s="54">
        <v>2.541844004498639</v>
      </c>
      <c r="G46" s="54">
        <v>2.636166722126454</v>
      </c>
      <c r="H46" s="54">
        <v>2.5075464158243799</v>
      </c>
      <c r="I46" s="54">
        <v>3.1842859878493002</v>
      </c>
      <c r="K46" s="34"/>
      <c r="L46" s="34"/>
      <c r="M46" s="34"/>
      <c r="N46" s="34"/>
      <c r="O46" s="34"/>
      <c r="P46" s="34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</row>
    <row r="47" spans="2:42">
      <c r="B47" s="47">
        <v>2012</v>
      </c>
      <c r="C47" s="47"/>
      <c r="D47" s="55">
        <v>2.0332525532994916</v>
      </c>
      <c r="E47" s="55">
        <v>3.5042459164357442</v>
      </c>
      <c r="F47" s="55">
        <v>2.5728324726469909</v>
      </c>
      <c r="G47" s="55">
        <v>1.3766870777958573</v>
      </c>
      <c r="H47" s="55">
        <v>3.0746674592396994</v>
      </c>
      <c r="I47" s="55">
        <v>3.1339970747441104</v>
      </c>
      <c r="K47" s="34"/>
      <c r="L47" s="34"/>
      <c r="M47" s="34"/>
      <c r="N47" s="34"/>
      <c r="O47" s="34"/>
      <c r="P47" s="34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</row>
    <row r="48" spans="2:42">
      <c r="B48" s="47">
        <v>2013</v>
      </c>
      <c r="C48" s="47"/>
      <c r="D48" s="54">
        <v>2.1785494471202815</v>
      </c>
      <c r="E48" s="54">
        <v>3.3566967647270074</v>
      </c>
      <c r="F48" s="54">
        <v>2.6308729774710882</v>
      </c>
      <c r="G48" s="54">
        <v>1.1983036603954389</v>
      </c>
      <c r="H48" s="54">
        <v>3.1919073016283939</v>
      </c>
      <c r="I48" s="54">
        <v>3.0773566068296843</v>
      </c>
      <c r="K48" s="34"/>
      <c r="L48" s="34"/>
      <c r="M48" s="34"/>
      <c r="N48" s="34"/>
      <c r="O48" s="34"/>
      <c r="P48" s="34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</row>
    <row r="49" spans="2:16">
      <c r="B49" s="47">
        <v>2014</v>
      </c>
      <c r="C49" s="47"/>
      <c r="D49" s="54">
        <v>0.86997773371475517</v>
      </c>
      <c r="E49" s="54">
        <v>2.0463949710716189</v>
      </c>
      <c r="F49" s="54">
        <v>1.0264864773547711</v>
      </c>
      <c r="G49" s="54">
        <v>-0.45326402990586434</v>
      </c>
      <c r="H49" s="54">
        <v>1.4067500954664913</v>
      </c>
      <c r="I49" s="54">
        <v>1.6853855129929318</v>
      </c>
      <c r="K49" s="34"/>
      <c r="L49" s="34"/>
      <c r="M49" s="34"/>
      <c r="N49" s="34"/>
      <c r="O49" s="34"/>
      <c r="P49" s="34"/>
    </row>
    <row r="50" spans="2:16">
      <c r="B50" s="47">
        <v>2015</v>
      </c>
      <c r="C50" s="47"/>
      <c r="D50" s="54">
        <v>0.74839855482207174</v>
      </c>
      <c r="E50" s="54">
        <v>2.1679789922961712</v>
      </c>
      <c r="F50" s="54">
        <v>1.0569692881672532</v>
      </c>
      <c r="G50" s="54">
        <v>1.0668938684582185</v>
      </c>
      <c r="H50" s="54">
        <v>1.8961949950916823</v>
      </c>
      <c r="I50" s="54">
        <v>1.8941346863832864</v>
      </c>
      <c r="K50" s="34"/>
      <c r="L50" s="34"/>
      <c r="M50" s="34"/>
      <c r="N50" s="34"/>
      <c r="O50" s="34"/>
      <c r="P50" s="34"/>
    </row>
    <row r="51" spans="2:16">
      <c r="B51" s="47">
        <v>2016</v>
      </c>
      <c r="C51" s="47"/>
      <c r="D51" s="54">
        <v>0.70090235508939447</v>
      </c>
      <c r="E51" s="54">
        <v>2.0678201807531771</v>
      </c>
      <c r="F51" s="54">
        <v>1.2888933212321652</v>
      </c>
      <c r="G51" s="54">
        <v>1.2068441835092036</v>
      </c>
      <c r="H51" s="54">
        <v>1.5437279000681814</v>
      </c>
      <c r="I51" s="54">
        <v>1.9160203176220136</v>
      </c>
      <c r="K51" s="34"/>
      <c r="L51" s="34"/>
      <c r="M51" s="34"/>
      <c r="N51" s="34"/>
      <c r="O51" s="34"/>
      <c r="P51" s="34"/>
    </row>
    <row r="52" spans="2:16">
      <c r="B52" s="47">
        <v>2017</v>
      </c>
      <c r="C52" s="47"/>
      <c r="D52" s="54">
        <v>0.58889137491855426</v>
      </c>
      <c r="E52" s="54">
        <v>1.9207353033274588</v>
      </c>
      <c r="F52" s="54">
        <v>1.2948805188622181</v>
      </c>
      <c r="G52" s="54">
        <v>1.231930917614954</v>
      </c>
      <c r="H52" s="54">
        <v>1.8466302848462846</v>
      </c>
      <c r="I52" s="54">
        <v>1.8262499388099984</v>
      </c>
      <c r="K52" s="34"/>
      <c r="L52" s="34"/>
      <c r="M52" s="34"/>
      <c r="N52" s="34"/>
      <c r="O52" s="34"/>
      <c r="P52" s="34"/>
    </row>
    <row r="53" spans="2:16">
      <c r="B53" s="47">
        <v>2018</v>
      </c>
      <c r="C53" s="47"/>
      <c r="D53" s="54">
        <v>1.7911768704562014</v>
      </c>
      <c r="E53" s="54">
        <v>3.4061196333973198</v>
      </c>
      <c r="F53" s="54">
        <v>4.8935021934644274</v>
      </c>
      <c r="G53" s="54">
        <v>3.2391293304118607</v>
      </c>
      <c r="H53" s="54">
        <v>3.7169989295475103</v>
      </c>
      <c r="I53" s="54">
        <v>3.6805872429081399</v>
      </c>
      <c r="K53" s="34"/>
      <c r="L53" s="34"/>
      <c r="M53" s="34"/>
      <c r="N53" s="34"/>
      <c r="O53" s="34"/>
      <c r="P53" s="34"/>
    </row>
    <row r="54" spans="2:16">
      <c r="B54" s="47">
        <v>2019</v>
      </c>
      <c r="C54" s="47"/>
      <c r="D54" s="54">
        <v>2.5664763278633762</v>
      </c>
      <c r="E54" s="54">
        <v>3.2563740748494663</v>
      </c>
      <c r="F54" s="54">
        <v>4.995514762415465</v>
      </c>
      <c r="G54" s="54">
        <v>3.0866877454988728</v>
      </c>
      <c r="H54" s="54">
        <v>3.7322611955504126</v>
      </c>
      <c r="I54" s="54">
        <v>3.6188596279576268</v>
      </c>
      <c r="K54" s="34"/>
      <c r="L54" s="34"/>
      <c r="M54" s="34"/>
      <c r="N54" s="34"/>
      <c r="O54" s="34"/>
      <c r="P54" s="34"/>
    </row>
    <row r="55" spans="2:16">
      <c r="B55" s="47">
        <v>2020</v>
      </c>
      <c r="C55" s="47"/>
      <c r="D55" s="54">
        <v>0.69012849628857786</v>
      </c>
      <c r="E55" s="54">
        <v>2.3354869023602731</v>
      </c>
      <c r="F55" s="54">
        <v>2.0479606667086703</v>
      </c>
      <c r="G55" s="54">
        <v>1.5937314978782924</v>
      </c>
      <c r="H55" s="54">
        <v>2.6466986999275077</v>
      </c>
      <c r="I55" s="54">
        <v>2.2303987653552682</v>
      </c>
      <c r="K55" s="34"/>
      <c r="L55" s="34"/>
      <c r="M55" s="34"/>
      <c r="N55" s="34"/>
      <c r="O55" s="34"/>
      <c r="P55" s="34"/>
    </row>
    <row r="56" spans="2:16">
      <c r="B56" s="47">
        <v>2021</v>
      </c>
      <c r="C56" s="47"/>
      <c r="D56" s="54">
        <v>0.94785611592616004</v>
      </c>
      <c r="E56" s="54">
        <v>2.2140753052331652</v>
      </c>
      <c r="F56" s="54">
        <v>1.8381312908909653</v>
      </c>
      <c r="G56" s="54">
        <v>1.5507836263288111</v>
      </c>
      <c r="H56" s="54">
        <v>1.876656502092322</v>
      </c>
      <c r="I56" s="54">
        <v>2.1192714344812069</v>
      </c>
      <c r="K56" s="34"/>
      <c r="L56" s="34"/>
      <c r="M56" s="34"/>
      <c r="N56" s="34"/>
      <c r="O56" s="34"/>
      <c r="P56" s="34"/>
    </row>
    <row r="57" spans="2:16">
      <c r="B57" s="47"/>
      <c r="C57" s="47"/>
      <c r="D57" s="54"/>
      <c r="E57" s="54"/>
      <c r="F57" s="54"/>
      <c r="G57" s="54"/>
      <c r="H57" s="54"/>
      <c r="I57" s="54"/>
      <c r="K57" s="34"/>
      <c r="L57" s="34"/>
      <c r="M57" s="34"/>
      <c r="N57" s="34"/>
      <c r="O57" s="34"/>
      <c r="P57" s="34"/>
    </row>
    <row r="58" spans="2:16">
      <c r="B58" s="47">
        <v>2022</v>
      </c>
      <c r="C58" s="47" t="s">
        <v>114</v>
      </c>
      <c r="D58" s="54">
        <v>4.1069955789462931</v>
      </c>
      <c r="E58" s="54">
        <v>5.3997421323421557</v>
      </c>
      <c r="F58" s="54">
        <v>5.1050116550170221</v>
      </c>
      <c r="G58" s="54">
        <v>4.96014603420869</v>
      </c>
      <c r="H58" s="54">
        <v>5.2063002904800815</v>
      </c>
      <c r="I58" s="54">
        <v>5.3289225436661258</v>
      </c>
      <c r="K58" s="34"/>
      <c r="L58" s="34"/>
      <c r="M58" s="34"/>
      <c r="N58" s="34"/>
      <c r="O58" s="34"/>
      <c r="P58" s="34"/>
    </row>
    <row r="59" spans="2:16">
      <c r="B59" s="47"/>
      <c r="C59" s="47" t="s">
        <v>115</v>
      </c>
      <c r="D59" s="54">
        <v>4.0897774314631707</v>
      </c>
      <c r="E59" s="54">
        <v>5.4129559884063205</v>
      </c>
      <c r="F59" s="54">
        <v>5.1155959703903298</v>
      </c>
      <c r="G59" s="54">
        <v>4.984109432550321</v>
      </c>
      <c r="H59" s="54">
        <v>5.2656740743983965</v>
      </c>
      <c r="I59" s="54">
        <v>5.3564606442083385</v>
      </c>
      <c r="K59" s="34"/>
      <c r="L59" s="34"/>
      <c r="M59" s="34"/>
      <c r="N59" s="34"/>
      <c r="O59" s="34"/>
      <c r="P59" s="34"/>
    </row>
    <row r="60" spans="2:16">
      <c r="B60" s="47"/>
      <c r="C60" s="47" t="s">
        <v>116</v>
      </c>
      <c r="D60" s="54">
        <v>4.1100000000000003</v>
      </c>
      <c r="E60" s="54">
        <v>5.44</v>
      </c>
      <c r="F60" s="54">
        <v>5.12</v>
      </c>
      <c r="G60" s="54">
        <v>5.03</v>
      </c>
      <c r="H60" s="54">
        <v>5.24</v>
      </c>
      <c r="I60" s="54">
        <v>5.39</v>
      </c>
      <c r="K60" s="34"/>
      <c r="L60" s="34"/>
      <c r="M60" s="34"/>
      <c r="N60" s="34"/>
      <c r="O60" s="34"/>
      <c r="P60" s="34"/>
    </row>
    <row r="61" spans="2:16">
      <c r="B61" s="47"/>
      <c r="C61" s="47" t="s">
        <v>117</v>
      </c>
      <c r="D61" s="54">
        <v>4.1466229302114632</v>
      </c>
      <c r="E61" s="54">
        <v>5.4485063148840052</v>
      </c>
      <c r="F61" s="54">
        <v>5.1567584806152755</v>
      </c>
      <c r="G61" s="54">
        <v>5.0581033423390265</v>
      </c>
      <c r="H61" s="54">
        <v>5.4854889376120264</v>
      </c>
      <c r="I61" s="54">
        <v>5.4146523659300838</v>
      </c>
      <c r="K61" s="34"/>
      <c r="L61" s="34"/>
      <c r="M61" s="34"/>
      <c r="N61" s="34"/>
      <c r="O61" s="34"/>
      <c r="P61" s="34"/>
    </row>
    <row r="62" spans="2:16">
      <c r="B62" s="47"/>
      <c r="C62" s="47" t="s">
        <v>118</v>
      </c>
      <c r="D62" s="54">
        <v>4.1878099185130635</v>
      </c>
      <c r="E62" s="54">
        <v>5.6041884883227144</v>
      </c>
      <c r="F62" s="54">
        <v>5.2993052399705531</v>
      </c>
      <c r="G62" s="54">
        <v>5.2976743977102725</v>
      </c>
      <c r="H62" s="54">
        <v>5.5399120761751464</v>
      </c>
      <c r="I62" s="54">
        <v>5.5730125335116565</v>
      </c>
      <c r="K62" s="34"/>
      <c r="L62" s="34"/>
      <c r="M62" s="34"/>
      <c r="N62" s="34"/>
      <c r="O62" s="34"/>
      <c r="P62" s="34"/>
    </row>
    <row r="63" spans="2:16">
      <c r="B63" s="47"/>
      <c r="C63" s="47" t="s">
        <v>119</v>
      </c>
      <c r="D63" s="54">
        <v>4.1892735699199379</v>
      </c>
      <c r="E63" s="54">
        <v>5.5454519637650801</v>
      </c>
      <c r="F63" s="54">
        <v>5.2820910345123595</v>
      </c>
      <c r="G63" s="54">
        <v>5.2332214830268953</v>
      </c>
      <c r="H63" s="54">
        <v>5.7960446170284952</v>
      </c>
      <c r="I63" s="54">
        <v>5.5314358155461596</v>
      </c>
      <c r="K63" s="34"/>
      <c r="L63" s="34"/>
      <c r="M63" s="34"/>
      <c r="N63" s="34"/>
      <c r="O63" s="34"/>
      <c r="P63" s="34"/>
    </row>
    <row r="64" spans="2:16">
      <c r="B64" s="47"/>
      <c r="C64" s="47" t="s">
        <v>120</v>
      </c>
      <c r="D64" s="54">
        <v>4.155142313138116</v>
      </c>
      <c r="E64" s="54">
        <v>5.4814509920470211</v>
      </c>
      <c r="F64" s="54">
        <v>5.2523794771834442</v>
      </c>
      <c r="G64" s="54">
        <v>5.1805743368872559</v>
      </c>
      <c r="H64" s="54">
        <v>5.8134960083885856</v>
      </c>
      <c r="I64" s="54">
        <v>5.4716981975670764</v>
      </c>
      <c r="K64" s="34"/>
      <c r="L64" s="34"/>
      <c r="M64" s="34"/>
      <c r="N64" s="34"/>
      <c r="O64" s="34"/>
      <c r="P64" s="34"/>
    </row>
    <row r="65" spans="2:16">
      <c r="B65" s="47"/>
      <c r="C65" s="47" t="s">
        <v>121</v>
      </c>
      <c r="D65" s="54">
        <v>4.0946784913783896</v>
      </c>
      <c r="E65" s="54">
        <v>5.3392090481266363</v>
      </c>
      <c r="F65" s="54">
        <v>5.1620456213118837</v>
      </c>
      <c r="G65" s="54">
        <v>4.9835602837546844</v>
      </c>
      <c r="H65" s="54">
        <v>5.8272299217630996</v>
      </c>
      <c r="I65" s="54">
        <v>5.3385792484654138</v>
      </c>
      <c r="K65" s="34"/>
      <c r="L65" s="34"/>
      <c r="M65" s="34"/>
      <c r="N65" s="34"/>
      <c r="O65" s="34"/>
      <c r="P65" s="34"/>
    </row>
    <row r="66" spans="2:16">
      <c r="B66" s="47"/>
      <c r="C66" s="47" t="s">
        <v>122</v>
      </c>
      <c r="D66" s="54">
        <v>4.1082928908597438</v>
      </c>
      <c r="E66" s="54">
        <v>5.3546090860634443</v>
      </c>
      <c r="F66" s="54">
        <v>5.1967430046282903</v>
      </c>
      <c r="G66" s="54">
        <v>5.0024786992763692</v>
      </c>
      <c r="H66" s="54">
        <v>5.926870014538288</v>
      </c>
      <c r="I66" s="54">
        <v>5.3524454013095912</v>
      </c>
      <c r="K66" s="34"/>
      <c r="L66" s="34"/>
      <c r="M66" s="34"/>
      <c r="N66" s="34"/>
      <c r="O66" s="34"/>
      <c r="P66" s="34"/>
    </row>
    <row r="67" spans="2:16">
      <c r="B67" s="47"/>
      <c r="C67" s="47" t="s">
        <v>123</v>
      </c>
      <c r="D67" s="54">
        <v>4.0921705836553857</v>
      </c>
      <c r="E67" s="54">
        <v>5.3680230865716938</v>
      </c>
      <c r="F67" s="54">
        <v>5.2174308837139138</v>
      </c>
      <c r="G67" s="54">
        <v>5.0141197652478153</v>
      </c>
      <c r="H67" s="54">
        <v>5.9883103923068504</v>
      </c>
      <c r="I67" s="54">
        <v>5.3638043536662572</v>
      </c>
      <c r="K67" s="34"/>
      <c r="L67" s="34"/>
      <c r="M67" s="34"/>
      <c r="N67" s="34"/>
      <c r="O67" s="34"/>
      <c r="P67" s="34"/>
    </row>
    <row r="68" spans="2:16">
      <c r="B68" s="47"/>
      <c r="C68" s="47" t="s">
        <v>124</v>
      </c>
      <c r="D68" s="54">
        <v>4.0755945600322363</v>
      </c>
      <c r="E68" s="54">
        <v>5.34743175579806</v>
      </c>
      <c r="F68" s="54">
        <v>5.2282320447800457</v>
      </c>
      <c r="G68" s="54">
        <v>4.9757936649561962</v>
      </c>
      <c r="H68" s="54">
        <v>5.9934290170734261</v>
      </c>
      <c r="I68" s="54">
        <v>5.3468869113420858</v>
      </c>
      <c r="K68" s="34"/>
      <c r="L68" s="34"/>
      <c r="M68" s="34"/>
      <c r="N68" s="34"/>
      <c r="O68" s="34"/>
      <c r="P68" s="34"/>
    </row>
    <row r="69" spans="2:16">
      <c r="B69" s="47"/>
      <c r="C69" s="47" t="s">
        <v>125</v>
      </c>
      <c r="D69" s="54">
        <v>4.0251535986359332</v>
      </c>
      <c r="E69" s="54">
        <v>5.3188586100338719</v>
      </c>
      <c r="F69" s="54">
        <v>5.2007252765447154</v>
      </c>
      <c r="G69" s="54">
        <v>5.0277115908344383</v>
      </c>
      <c r="H69" s="54">
        <v>5.9085130886098902</v>
      </c>
      <c r="I69" s="54">
        <v>5.322000256006576</v>
      </c>
      <c r="K69" s="34"/>
      <c r="L69" s="34"/>
      <c r="M69" s="34"/>
      <c r="N69" s="34"/>
      <c r="O69" s="34"/>
      <c r="P69" s="34"/>
    </row>
    <row r="70" spans="2:16">
      <c r="B70" s="47">
        <v>2023</v>
      </c>
      <c r="C70" s="47" t="s">
        <v>114</v>
      </c>
      <c r="D70" s="54">
        <v>8.3262868513486854</v>
      </c>
      <c r="E70" s="54">
        <v>9.8251688666507917</v>
      </c>
      <c r="F70" s="54">
        <v>9.5318414325791689</v>
      </c>
      <c r="G70" s="54">
        <v>9.2292270235279972</v>
      </c>
      <c r="H70" s="54">
        <v>10.173593261483438</v>
      </c>
      <c r="I70" s="54">
        <v>9.8009075585679071</v>
      </c>
      <c r="K70" s="34"/>
      <c r="L70" s="34"/>
      <c r="M70" s="34"/>
      <c r="N70" s="34"/>
      <c r="O70" s="34"/>
      <c r="P70" s="34"/>
    </row>
    <row r="71" spans="2:16">
      <c r="B71" s="47"/>
      <c r="C71" s="47" t="s">
        <v>115</v>
      </c>
      <c r="D71" s="54">
        <v>8.3362179276891482</v>
      </c>
      <c r="E71" s="54">
        <v>9.8069340090424006</v>
      </c>
      <c r="F71" s="54">
        <v>9.5083450831329852</v>
      </c>
      <c r="G71" s="54">
        <v>9.2602515812926214</v>
      </c>
      <c r="H71" s="54">
        <v>10.145173956801944</v>
      </c>
      <c r="I71" s="54">
        <v>9.7887673528320072</v>
      </c>
      <c r="K71" s="34"/>
      <c r="L71" s="34"/>
      <c r="M71" s="34"/>
      <c r="N71" s="34"/>
      <c r="O71" s="34"/>
      <c r="P71" s="34"/>
    </row>
    <row r="72" spans="2:16">
      <c r="B72" s="47"/>
      <c r="C72" s="50" t="s">
        <v>116</v>
      </c>
      <c r="D72" s="58">
        <v>8.2705411977552536</v>
      </c>
      <c r="E72" s="58">
        <v>9.7301593764994578</v>
      </c>
      <c r="F72" s="58">
        <v>9.4963622382605131</v>
      </c>
      <c r="G72" s="58">
        <v>9.2116571192842667</v>
      </c>
      <c r="H72" s="58">
        <v>10.216179732882292</v>
      </c>
      <c r="I72" s="58">
        <v>9.7351261809139</v>
      </c>
      <c r="K72" s="34"/>
      <c r="L72" s="34"/>
      <c r="M72" s="34"/>
      <c r="N72" s="34"/>
      <c r="O72" s="34"/>
      <c r="P72" s="34"/>
    </row>
    <row r="73" spans="2:16">
      <c r="B73" s="47"/>
      <c r="C73" s="47" t="s">
        <v>117</v>
      </c>
      <c r="D73" s="54"/>
      <c r="E73" s="54"/>
      <c r="F73" s="54"/>
      <c r="G73" s="54"/>
      <c r="H73" s="54"/>
      <c r="I73" s="54"/>
      <c r="K73" s="34"/>
      <c r="L73" s="34"/>
      <c r="M73" s="34"/>
      <c r="N73" s="34"/>
      <c r="O73" s="34"/>
      <c r="P73" s="34"/>
    </row>
    <row r="74" spans="2:16">
      <c r="B74" s="47"/>
      <c r="C74" s="47" t="s">
        <v>118</v>
      </c>
      <c r="D74" s="54"/>
      <c r="E74" s="54"/>
      <c r="F74" s="54"/>
      <c r="G74" s="54"/>
      <c r="H74" s="54"/>
      <c r="I74" s="54"/>
      <c r="K74" s="34"/>
      <c r="L74" s="34"/>
      <c r="M74" s="34"/>
      <c r="N74" s="34"/>
      <c r="O74" s="34"/>
      <c r="P74" s="34"/>
    </row>
    <row r="75" spans="2:16">
      <c r="B75" s="47"/>
      <c r="C75" s="47" t="s">
        <v>119</v>
      </c>
      <c r="D75" s="54"/>
      <c r="E75" s="54"/>
      <c r="F75" s="54"/>
      <c r="G75" s="54"/>
      <c r="H75" s="54"/>
      <c r="I75" s="54"/>
      <c r="K75" s="34"/>
      <c r="L75" s="34"/>
      <c r="M75" s="34"/>
      <c r="N75" s="34"/>
      <c r="O75" s="34"/>
      <c r="P75" s="34"/>
    </row>
    <row r="76" spans="2:16">
      <c r="B76" s="47"/>
      <c r="C76" s="47" t="s">
        <v>120</v>
      </c>
      <c r="D76" s="54"/>
      <c r="E76" s="54"/>
      <c r="F76" s="54"/>
      <c r="G76" s="54"/>
      <c r="H76" s="54"/>
      <c r="I76" s="54"/>
      <c r="K76" s="34"/>
      <c r="L76" s="34"/>
      <c r="M76" s="34"/>
      <c r="N76" s="34"/>
      <c r="O76" s="34"/>
      <c r="P76" s="34"/>
    </row>
    <row r="77" spans="2:16">
      <c r="B77" s="47"/>
      <c r="C77" s="47" t="s">
        <v>121</v>
      </c>
      <c r="D77" s="54"/>
      <c r="E77" s="54"/>
      <c r="F77" s="54"/>
      <c r="G77" s="54"/>
      <c r="H77" s="54"/>
      <c r="I77" s="54"/>
      <c r="K77" s="235"/>
      <c r="L77" s="235"/>
      <c r="M77" s="235"/>
      <c r="N77" s="235"/>
      <c r="O77" s="235"/>
      <c r="P77" s="235"/>
    </row>
    <row r="78" spans="2:16">
      <c r="B78" s="47"/>
      <c r="C78" s="47" t="s">
        <v>122</v>
      </c>
      <c r="D78" s="54"/>
      <c r="E78" s="54"/>
      <c r="F78" s="54"/>
      <c r="G78" s="54"/>
      <c r="H78" s="54"/>
      <c r="I78" s="54"/>
      <c r="K78" s="34"/>
      <c r="L78" s="34"/>
      <c r="M78" s="34"/>
      <c r="N78" s="34"/>
      <c r="O78" s="34"/>
      <c r="P78" s="34"/>
    </row>
    <row r="79" spans="2:16">
      <c r="B79" s="47"/>
      <c r="C79" s="47" t="s">
        <v>123</v>
      </c>
      <c r="D79" s="54"/>
      <c r="E79" s="54"/>
      <c r="F79" s="54"/>
      <c r="G79" s="54"/>
      <c r="H79" s="54"/>
      <c r="I79" s="54"/>
      <c r="K79" s="34"/>
      <c r="L79" s="34"/>
      <c r="M79" s="34"/>
      <c r="N79" s="34"/>
      <c r="O79" s="34"/>
      <c r="P79" s="34"/>
    </row>
    <row r="80" spans="2:16">
      <c r="B80" s="47"/>
      <c r="C80" s="47" t="s">
        <v>124</v>
      </c>
      <c r="D80" s="54"/>
      <c r="E80" s="54"/>
      <c r="F80" s="54"/>
      <c r="G80" s="54"/>
      <c r="H80" s="54"/>
      <c r="I80" s="54"/>
      <c r="K80" s="34"/>
      <c r="L80" s="34"/>
      <c r="M80" s="34"/>
      <c r="N80" s="34"/>
      <c r="O80" s="34"/>
      <c r="P80" s="34"/>
    </row>
    <row r="81" spans="2:16">
      <c r="B81" s="47"/>
      <c r="C81" s="47" t="s">
        <v>125</v>
      </c>
      <c r="D81" s="54"/>
      <c r="E81" s="54"/>
      <c r="F81" s="54"/>
      <c r="G81" s="54"/>
      <c r="H81" s="54"/>
      <c r="I81" s="54"/>
      <c r="K81" s="34"/>
      <c r="L81" s="34"/>
      <c r="M81" s="34"/>
      <c r="N81" s="34"/>
      <c r="O81" s="34"/>
      <c r="P81" s="34"/>
    </row>
    <row r="82" spans="2:16">
      <c r="B82" s="47"/>
      <c r="C82" s="47"/>
      <c r="D82" s="55"/>
      <c r="E82" s="55"/>
      <c r="F82" s="55"/>
      <c r="G82" s="55"/>
      <c r="H82" s="55"/>
      <c r="I82" s="55"/>
      <c r="K82" s="37"/>
      <c r="L82" s="37"/>
      <c r="M82" s="37"/>
      <c r="N82" s="37"/>
      <c r="O82" s="37"/>
      <c r="P82" s="37"/>
    </row>
    <row r="83" spans="2:16">
      <c r="B83" s="29" t="s">
        <v>128</v>
      </c>
      <c r="D83" s="34"/>
      <c r="E83" s="34"/>
      <c r="F83" s="34"/>
      <c r="G83" s="34"/>
      <c r="H83" s="34"/>
      <c r="I83" s="34"/>
    </row>
    <row r="84" spans="2:16">
      <c r="C84" s="445"/>
      <c r="D84" s="434"/>
      <c r="E84" s="434"/>
      <c r="F84" s="434"/>
      <c r="G84" s="434"/>
      <c r="H84" s="434"/>
      <c r="I84" s="434"/>
    </row>
    <row r="85" spans="2:16" ht="18.75">
      <c r="B85" s="44"/>
      <c r="C85" s="45"/>
      <c r="D85" s="45"/>
      <c r="E85" s="45"/>
      <c r="F85" s="45"/>
      <c r="G85" s="45"/>
      <c r="H85" s="45"/>
      <c r="I85" s="45"/>
    </row>
  </sheetData>
  <mergeCells count="1">
    <mergeCell ref="C84:I84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H218"/>
  <sheetViews>
    <sheetView showGridLines="0" showRowColHeaders="0" zoomScaleNormal="100" workbookViewId="0">
      <pane ySplit="5" topLeftCell="A12" activePane="bottomLeft" state="frozen"/>
      <selection activeCell="Q29" sqref="Q29"/>
      <selection pane="bottomLeft" activeCell="L54" sqref="L54:M54"/>
    </sheetView>
  </sheetViews>
  <sheetFormatPr baseColWidth="10" defaultRowHeight="15"/>
  <cols>
    <col min="1" max="1" width="2.7109375" customWidth="1"/>
    <col min="2" max="2" width="27.5703125" customWidth="1"/>
    <col min="3" max="3" width="17" customWidth="1"/>
    <col min="4" max="4" width="11.140625" customWidth="1"/>
    <col min="5" max="6" width="11.28515625" customWidth="1"/>
    <col min="7" max="7" width="11.7109375" customWidth="1"/>
  </cols>
  <sheetData>
    <row r="1" spans="1:138" ht="26.1" customHeight="1">
      <c r="B1" s="450" t="s">
        <v>33</v>
      </c>
      <c r="C1" s="451"/>
      <c r="D1" s="451"/>
      <c r="E1" s="451"/>
      <c r="F1" s="451"/>
      <c r="G1" s="451"/>
    </row>
    <row r="3" spans="1:138" ht="18.75">
      <c r="B3" s="296" t="s">
        <v>210</v>
      </c>
      <c r="C3" s="297"/>
      <c r="D3" s="297"/>
      <c r="E3" s="297"/>
      <c r="F3" s="297"/>
      <c r="G3" s="297"/>
      <c r="K3" s="7" t="s">
        <v>171</v>
      </c>
    </row>
    <row r="4" spans="1:138" ht="23.65" customHeight="1">
      <c r="A4" s="298"/>
      <c r="B4" s="452" t="s">
        <v>41</v>
      </c>
      <c r="C4" s="454" t="s">
        <v>40</v>
      </c>
      <c r="D4" s="455"/>
      <c r="E4" s="299" t="s">
        <v>34</v>
      </c>
      <c r="F4" s="299"/>
      <c r="G4" s="299"/>
    </row>
    <row r="5" spans="1:138" ht="18.600000000000001" customHeight="1">
      <c r="A5" s="298"/>
      <c r="B5" s="453"/>
      <c r="C5" s="300" t="s">
        <v>7</v>
      </c>
      <c r="D5" s="300" t="s">
        <v>32</v>
      </c>
      <c r="E5" s="301" t="s">
        <v>4</v>
      </c>
      <c r="F5" s="301" t="s">
        <v>3</v>
      </c>
      <c r="G5" s="301" t="s">
        <v>6</v>
      </c>
      <c r="J5" s="62"/>
      <c r="K5" s="63"/>
      <c r="L5" s="62"/>
      <c r="M5" s="64"/>
      <c r="N5" s="62"/>
    </row>
    <row r="6" spans="1:138" s="67" customFormat="1" ht="27.6" customHeight="1">
      <c r="A6" s="302"/>
      <c r="B6" s="303" t="s">
        <v>29</v>
      </c>
      <c r="C6" s="304">
        <v>986030</v>
      </c>
      <c r="D6" s="305">
        <f>C6/$C$14</f>
        <v>0.45509574027654764</v>
      </c>
      <c r="E6" s="306">
        <v>0.28601692251283672</v>
      </c>
      <c r="F6" s="306">
        <v>0.12888067322595259</v>
      </c>
      <c r="G6" s="306">
        <v>0.18865895688546933</v>
      </c>
      <c r="H6" s="3"/>
      <c r="I6" s="3"/>
      <c r="J6" s="65"/>
      <c r="K6" s="66"/>
      <c r="L6" s="65"/>
      <c r="M6" s="66"/>
      <c r="N6" s="65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</row>
    <row r="7" spans="1:138" s="67" customFormat="1" ht="27.6" customHeight="1">
      <c r="A7" s="302"/>
      <c r="B7" s="307" t="s">
        <v>28</v>
      </c>
      <c r="C7" s="304">
        <v>135054</v>
      </c>
      <c r="D7" s="305">
        <f t="shared" ref="D7:D11" si="0">C7/$C$14</f>
        <v>6.2333296256005255E-2</v>
      </c>
      <c r="E7" s="306">
        <v>0.18837387364222821</v>
      </c>
      <c r="F7" s="306">
        <v>0.11682117414415252</v>
      </c>
      <c r="G7" s="306">
        <v>0.14341708019756033</v>
      </c>
      <c r="H7" s="3"/>
      <c r="I7" s="3"/>
      <c r="J7" s="48"/>
      <c r="K7" s="48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175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</row>
    <row r="8" spans="1:138" s="67" customFormat="1" ht="27.6" customHeight="1">
      <c r="A8" s="302"/>
      <c r="B8" s="303" t="s">
        <v>35</v>
      </c>
      <c r="C8" s="304">
        <v>270458</v>
      </c>
      <c r="D8" s="305">
        <f t="shared" si="0"/>
        <v>0.1248281327380653</v>
      </c>
      <c r="E8" s="306">
        <v>0.35674869383079177</v>
      </c>
      <c r="F8" s="306">
        <v>0.25787508108253338</v>
      </c>
      <c r="G8" s="306">
        <v>0.29966416889279884</v>
      </c>
      <c r="H8" s="3"/>
      <c r="I8" s="3"/>
      <c r="J8" s="448"/>
      <c r="K8" s="448"/>
      <c r="L8" s="448"/>
      <c r="M8" s="448"/>
      <c r="N8" s="448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194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</row>
    <row r="9" spans="1:138" s="67" customFormat="1" ht="27.6" customHeight="1">
      <c r="A9" s="302"/>
      <c r="B9" s="303" t="s">
        <v>30</v>
      </c>
      <c r="C9" s="304">
        <v>604517</v>
      </c>
      <c r="D9" s="305">
        <f t="shared" si="0"/>
        <v>0.27901089381130162</v>
      </c>
      <c r="E9" s="306">
        <v>0.27705590955864628</v>
      </c>
      <c r="F9" s="306">
        <v>6.9331162337238114E-2</v>
      </c>
      <c r="G9" s="306">
        <v>0.25932459104439454</v>
      </c>
      <c r="H9" s="3"/>
      <c r="I9" s="3"/>
      <c r="J9" s="174"/>
      <c r="K9" s="198"/>
      <c r="L9" s="174"/>
      <c r="M9" s="199"/>
      <c r="N9" s="174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175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</row>
    <row r="10" spans="1:138" s="67" customFormat="1" ht="27.6" customHeight="1">
      <c r="A10" s="302"/>
      <c r="B10" s="303" t="s">
        <v>31</v>
      </c>
      <c r="C10" s="304">
        <v>147052</v>
      </c>
      <c r="D10" s="305">
        <f t="shared" si="0"/>
        <v>6.7870895205163012E-2</v>
      </c>
      <c r="E10" s="306">
        <v>0.43578265661181076</v>
      </c>
      <c r="F10" s="306">
        <v>0.42772660578097887</v>
      </c>
      <c r="G10" s="306">
        <v>0.43154126071135107</v>
      </c>
      <c r="H10" s="3"/>
      <c r="I10" s="3"/>
      <c r="J10" s="187"/>
      <c r="K10" s="182"/>
      <c r="L10" s="187"/>
      <c r="M10" s="182"/>
      <c r="N10" s="187"/>
      <c r="O10" s="169"/>
      <c r="P10" s="169"/>
      <c r="Q10" s="169"/>
      <c r="R10" s="169"/>
      <c r="S10" s="169"/>
      <c r="T10" s="169"/>
      <c r="U10" s="195"/>
      <c r="V10" s="169"/>
      <c r="W10" s="196"/>
      <c r="X10" s="169"/>
      <c r="Y10" s="169"/>
      <c r="Z10" s="169"/>
      <c r="AA10" s="169"/>
      <c r="AB10" s="175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</row>
    <row r="11" spans="1:138" s="67" customFormat="1" ht="27.6" customHeight="1">
      <c r="A11" s="302"/>
      <c r="B11" s="303" t="s">
        <v>37</v>
      </c>
      <c r="C11" s="304">
        <v>22789</v>
      </c>
      <c r="D11" s="305">
        <f t="shared" si="0"/>
        <v>1.0518114890178031E-2</v>
      </c>
      <c r="E11" s="306">
        <v>0.50590458195559751</v>
      </c>
      <c r="F11" s="306">
        <v>0.51506541562045727</v>
      </c>
      <c r="G11" s="306">
        <v>0.50900116144018581</v>
      </c>
      <c r="H11" s="3"/>
      <c r="I11" s="3"/>
      <c r="J11" s="187"/>
      <c r="K11" s="182"/>
      <c r="L11" s="187"/>
      <c r="M11" s="182"/>
      <c r="N11" s="187"/>
      <c r="O11" s="208"/>
      <c r="P11" s="208"/>
      <c r="Q11" s="208"/>
      <c r="R11" s="208"/>
      <c r="S11" s="208"/>
      <c r="T11" s="208"/>
      <c r="U11" s="208"/>
      <c r="V11" s="169"/>
      <c r="W11" s="208"/>
      <c r="X11" s="208"/>
      <c r="Y11" s="208"/>
      <c r="Z11" s="208"/>
      <c r="AA11" s="208"/>
      <c r="AB11" s="175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</row>
    <row r="12" spans="1:138" s="67" customFormat="1" ht="27.6" customHeight="1">
      <c r="A12" s="302"/>
      <c r="B12" s="308" t="s">
        <v>36</v>
      </c>
      <c r="C12" s="309">
        <f>SUM(C6:C11)</f>
        <v>2165900</v>
      </c>
      <c r="D12" s="310">
        <f>SUM(D6:D11)</f>
        <v>0.99965707317726082</v>
      </c>
      <c r="E12" s="311">
        <v>0.28689028779332276</v>
      </c>
      <c r="F12" s="311">
        <v>0.15156895700623182</v>
      </c>
      <c r="G12" s="311">
        <v>0.22129477109237819</v>
      </c>
      <c r="H12" s="3"/>
      <c r="I12" s="3"/>
      <c r="J12" s="187"/>
      <c r="K12" s="182"/>
      <c r="L12" s="187"/>
      <c r="M12" s="182"/>
      <c r="N12" s="187"/>
      <c r="O12" s="197"/>
      <c r="P12" s="172"/>
      <c r="Q12" s="197"/>
      <c r="R12" s="172"/>
      <c r="S12" s="197"/>
      <c r="T12" s="172"/>
      <c r="U12" s="197"/>
      <c r="V12" s="173"/>
      <c r="W12" s="174"/>
      <c r="X12" s="198"/>
      <c r="Y12" s="174"/>
      <c r="Z12" s="199"/>
      <c r="AA12" s="174"/>
      <c r="AB12" s="175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</row>
    <row r="13" spans="1:138" s="67" customFormat="1" ht="27.6" customHeight="1">
      <c r="A13" s="302"/>
      <c r="B13" s="303" t="s">
        <v>38</v>
      </c>
      <c r="C13" s="304">
        <v>743</v>
      </c>
      <c r="D13" s="305">
        <f>C13/C14</f>
        <v>3.4292682273914067E-4</v>
      </c>
      <c r="E13" s="306">
        <v>3.1253666205213635E-3</v>
      </c>
      <c r="F13" s="306">
        <v>4.1594641313742438E-3</v>
      </c>
      <c r="G13" s="306">
        <v>3.2080066318952711E-3</v>
      </c>
      <c r="H13" s="3"/>
      <c r="I13" s="3"/>
      <c r="J13" s="187"/>
      <c r="K13" s="182"/>
      <c r="L13" s="187"/>
      <c r="M13" s="182"/>
      <c r="N13" s="187"/>
      <c r="O13" s="171"/>
      <c r="P13" s="172"/>
      <c r="Q13" s="171"/>
      <c r="R13" s="172"/>
      <c r="S13" s="171"/>
      <c r="T13" s="172"/>
      <c r="U13" s="171"/>
      <c r="V13" s="173"/>
      <c r="W13" s="174"/>
      <c r="X13" s="175"/>
      <c r="Y13" s="174"/>
      <c r="Z13" s="175"/>
      <c r="AA13" s="174"/>
      <c r="AB13" s="175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</row>
    <row r="14" spans="1:138" s="67" customFormat="1" ht="32.1" customHeight="1">
      <c r="A14" s="302"/>
      <c r="B14" s="312" t="s">
        <v>39</v>
      </c>
      <c r="C14" s="313">
        <f>SUM(C12:C13)</f>
        <v>2166643</v>
      </c>
      <c r="D14" s="314">
        <v>1</v>
      </c>
      <c r="E14" s="314">
        <v>0.27538574784407188</v>
      </c>
      <c r="F14" s="314">
        <v>0.15099601627084824</v>
      </c>
      <c r="G14" s="314">
        <v>0.21625328899892865</v>
      </c>
      <c r="H14" s="3"/>
      <c r="I14" s="3"/>
      <c r="J14" s="187"/>
      <c r="K14" s="182"/>
      <c r="L14" s="187"/>
      <c r="M14" s="182"/>
      <c r="N14" s="187"/>
      <c r="O14" s="171"/>
      <c r="P14" s="172"/>
      <c r="Q14" s="171"/>
      <c r="R14" s="172"/>
      <c r="S14" s="171"/>
      <c r="T14" s="172"/>
      <c r="U14" s="171"/>
      <c r="V14" s="173"/>
      <c r="W14" s="200"/>
      <c r="X14" s="175"/>
      <c r="Y14" s="200"/>
      <c r="Z14" s="175"/>
      <c r="AA14" s="200"/>
      <c r="AB14" s="175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</row>
    <row r="15" spans="1:138" ht="22.9" customHeight="1">
      <c r="B15" s="68"/>
      <c r="C15" s="69"/>
      <c r="D15" s="69"/>
      <c r="H15" s="4"/>
      <c r="I15" s="4"/>
      <c r="J15" s="187"/>
      <c r="K15" s="182"/>
      <c r="L15" s="187"/>
      <c r="M15" s="182"/>
      <c r="N15" s="187"/>
      <c r="O15" s="179"/>
      <c r="P15" s="180"/>
      <c r="Q15" s="179"/>
      <c r="R15" s="180"/>
      <c r="S15" s="179"/>
      <c r="T15" s="180"/>
      <c r="U15" s="179"/>
      <c r="V15" s="181"/>
      <c r="W15" s="179"/>
      <c r="X15" s="182"/>
      <c r="Y15" s="179"/>
      <c r="Z15" s="182"/>
      <c r="AA15" s="183"/>
      <c r="AB15" s="175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</row>
    <row r="16" spans="1:138" ht="18" customHeight="1">
      <c r="B16" s="70" t="s">
        <v>44</v>
      </c>
      <c r="C16" s="71"/>
      <c r="D16" s="71"/>
      <c r="E16" s="71"/>
      <c r="F16" s="71"/>
      <c r="G16" s="71"/>
      <c r="H16" s="4"/>
      <c r="I16" s="4"/>
      <c r="J16" s="187"/>
      <c r="K16" s="182"/>
      <c r="L16" s="187"/>
      <c r="M16" s="182"/>
      <c r="N16" s="187"/>
      <c r="O16" s="179"/>
      <c r="P16" s="180"/>
      <c r="Q16" s="179"/>
      <c r="R16" s="180"/>
      <c r="S16" s="179"/>
      <c r="T16" s="180"/>
      <c r="U16" s="179"/>
      <c r="V16" s="181"/>
      <c r="W16" s="179"/>
      <c r="X16" s="182"/>
      <c r="Y16" s="179"/>
      <c r="Z16" s="182"/>
      <c r="AA16" s="183"/>
      <c r="AB16" s="175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</row>
    <row r="17" spans="1:138" ht="18" customHeight="1">
      <c r="H17" s="4"/>
      <c r="I17" s="4"/>
      <c r="J17" s="183"/>
      <c r="K17" s="182"/>
      <c r="L17" s="183"/>
      <c r="M17" s="182"/>
      <c r="N17" s="183"/>
      <c r="O17" s="186"/>
      <c r="P17" s="180"/>
      <c r="Q17" s="186"/>
      <c r="R17" s="180"/>
      <c r="S17" s="186"/>
      <c r="T17" s="180"/>
      <c r="U17" s="186"/>
      <c r="V17" s="181"/>
      <c r="W17" s="187"/>
      <c r="X17" s="182"/>
      <c r="Y17" s="187"/>
      <c r="Z17" s="182"/>
      <c r="AA17" s="187"/>
      <c r="AB17" s="175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</row>
    <row r="18" spans="1:138" ht="18" customHeight="1">
      <c r="H18" s="4"/>
      <c r="I18" s="4"/>
      <c r="J18" s="183"/>
      <c r="K18" s="182"/>
      <c r="L18" s="183"/>
      <c r="M18" s="182"/>
      <c r="N18" s="183"/>
      <c r="O18" s="179"/>
      <c r="P18" s="180"/>
      <c r="Q18" s="179"/>
      <c r="R18" s="180"/>
      <c r="S18" s="179"/>
      <c r="T18" s="180"/>
      <c r="U18" s="179"/>
      <c r="V18" s="181"/>
      <c r="W18" s="183"/>
      <c r="X18" s="182"/>
      <c r="Y18" s="183"/>
      <c r="Z18" s="182"/>
      <c r="AA18" s="183"/>
      <c r="AB18" s="175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</row>
    <row r="19" spans="1:138" ht="15" customHeight="1">
      <c r="H19" s="4"/>
      <c r="I19" s="4"/>
      <c r="J19" s="183"/>
      <c r="K19" s="182"/>
      <c r="L19" s="183"/>
      <c r="M19" s="182"/>
      <c r="N19" s="183"/>
      <c r="O19" s="171"/>
      <c r="P19" s="172"/>
      <c r="Q19" s="171"/>
      <c r="R19" s="172"/>
      <c r="S19" s="171"/>
      <c r="T19" s="192"/>
      <c r="U19" s="202"/>
      <c r="V19" s="181"/>
      <c r="W19" s="200"/>
      <c r="X19" s="175"/>
      <c r="Y19" s="200"/>
      <c r="Z19" s="175"/>
      <c r="AA19" s="200"/>
      <c r="AB19" s="175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</row>
    <row r="20" spans="1:138">
      <c r="H20" s="4"/>
      <c r="I20" s="4"/>
      <c r="J20" s="183"/>
      <c r="K20" s="182"/>
      <c r="L20" s="183"/>
      <c r="M20" s="182"/>
      <c r="N20" s="183"/>
      <c r="O20" s="179"/>
      <c r="P20" s="180"/>
      <c r="Q20" s="179"/>
      <c r="R20" s="180"/>
      <c r="S20" s="179"/>
      <c r="T20" s="180"/>
      <c r="U20" s="179"/>
      <c r="V20" s="181"/>
      <c r="W20" s="183"/>
      <c r="X20" s="182"/>
      <c r="Y20" s="183"/>
      <c r="Z20" s="182"/>
      <c r="AA20" s="183"/>
      <c r="AB20" s="175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</row>
    <row r="21" spans="1:138">
      <c r="H21" s="4"/>
      <c r="I21" s="4"/>
      <c r="J21" s="183"/>
      <c r="K21" s="182"/>
      <c r="L21" s="183"/>
      <c r="M21" s="182"/>
      <c r="N21" s="183"/>
      <c r="O21" s="179"/>
      <c r="P21" s="180"/>
      <c r="Q21" s="179"/>
      <c r="R21" s="180"/>
      <c r="S21" s="179"/>
      <c r="T21" s="180"/>
      <c r="U21" s="179"/>
      <c r="V21" s="181"/>
      <c r="W21" s="183"/>
      <c r="X21" s="182"/>
      <c r="Y21" s="183"/>
      <c r="Z21" s="182"/>
      <c r="AA21" s="183"/>
      <c r="AB21" s="175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</row>
    <row r="22" spans="1:138">
      <c r="H22" s="4"/>
      <c r="I22" s="4"/>
      <c r="J22" s="183"/>
      <c r="K22" s="182"/>
      <c r="L22" s="183"/>
      <c r="M22" s="182"/>
      <c r="N22" s="183"/>
      <c r="O22" s="179"/>
      <c r="P22" s="180"/>
      <c r="Q22" s="179"/>
      <c r="R22" s="180"/>
      <c r="S22" s="179"/>
      <c r="T22" s="180"/>
      <c r="U22" s="179"/>
      <c r="V22" s="181"/>
      <c r="W22" s="183"/>
      <c r="X22" s="182"/>
      <c r="Y22" s="183"/>
      <c r="Z22" s="182"/>
      <c r="AA22" s="183"/>
      <c r="AB22" s="175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</row>
    <row r="23" spans="1:138">
      <c r="H23" s="4"/>
      <c r="I23" s="4"/>
      <c r="J23" s="183"/>
      <c r="K23" s="182"/>
      <c r="L23" s="183"/>
      <c r="M23" s="182"/>
      <c r="N23" s="183"/>
      <c r="O23" s="179"/>
      <c r="P23" s="180"/>
      <c r="Q23" s="179"/>
      <c r="R23" s="180"/>
      <c r="S23" s="179"/>
      <c r="T23" s="180"/>
      <c r="U23" s="179"/>
      <c r="V23" s="181"/>
      <c r="W23" s="183"/>
      <c r="X23" s="182"/>
      <c r="Y23" s="183"/>
      <c r="Z23" s="182"/>
      <c r="AA23" s="183"/>
      <c r="AB23" s="175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</row>
    <row r="24" spans="1:138">
      <c r="H24" s="4"/>
      <c r="I24" s="4"/>
      <c r="J24" s="187"/>
      <c r="K24" s="182"/>
      <c r="L24" s="187"/>
      <c r="M24" s="182"/>
      <c r="N24" s="187"/>
      <c r="O24" s="179"/>
      <c r="P24" s="180"/>
      <c r="Q24" s="179"/>
      <c r="R24" s="180"/>
      <c r="S24" s="179"/>
      <c r="T24" s="180"/>
      <c r="U24" s="179"/>
      <c r="V24" s="181"/>
      <c r="W24" s="183"/>
      <c r="X24" s="182"/>
      <c r="Y24" s="183"/>
      <c r="Z24" s="182"/>
      <c r="AA24" s="183"/>
      <c r="AB24" s="175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</row>
    <row r="25" spans="1:138" ht="15" customHeight="1">
      <c r="H25" s="4"/>
      <c r="I25" s="4"/>
      <c r="J25" s="183"/>
      <c r="K25" s="182"/>
      <c r="L25" s="183"/>
      <c r="M25" s="182"/>
      <c r="N25" s="183"/>
      <c r="O25" s="179"/>
      <c r="P25" s="180"/>
      <c r="Q25" s="179"/>
      <c r="R25" s="180"/>
      <c r="S25" s="179"/>
      <c r="T25" s="180"/>
      <c r="U25" s="179"/>
      <c r="V25" s="181"/>
      <c r="W25" s="183"/>
      <c r="X25" s="182"/>
      <c r="Y25" s="183"/>
      <c r="Z25" s="182"/>
      <c r="AA25" s="183"/>
      <c r="AB25" s="175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</row>
    <row r="26" spans="1:138" ht="15" customHeight="1">
      <c r="H26" s="4"/>
      <c r="I26" s="4"/>
      <c r="O26" s="179"/>
      <c r="P26" s="180"/>
      <c r="Q26" s="179"/>
      <c r="R26" s="180"/>
      <c r="S26" s="179"/>
      <c r="T26" s="180"/>
      <c r="U26" s="179"/>
      <c r="V26" s="181"/>
      <c r="W26" s="183"/>
      <c r="X26" s="182"/>
      <c r="Y26" s="183"/>
      <c r="Z26" s="182"/>
      <c r="AA26" s="183"/>
      <c r="AB26" s="175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</row>
    <row r="27" spans="1:138" ht="15.75">
      <c r="A27" s="72"/>
      <c r="H27" s="4"/>
      <c r="I27" s="4"/>
      <c r="O27" s="186"/>
      <c r="P27" s="180"/>
      <c r="Q27" s="186"/>
      <c r="R27" s="180"/>
      <c r="S27" s="186"/>
      <c r="T27" s="180"/>
      <c r="U27" s="186"/>
      <c r="V27" s="181"/>
      <c r="W27" s="187"/>
      <c r="X27" s="182"/>
      <c r="Y27" s="187"/>
      <c r="Z27" s="182"/>
      <c r="AA27" s="187"/>
      <c r="AB27" s="175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</row>
    <row r="28" spans="1:138">
      <c r="H28" s="4"/>
      <c r="I28" s="4"/>
      <c r="O28" s="179"/>
      <c r="P28" s="180"/>
      <c r="Q28" s="179"/>
      <c r="R28" s="180"/>
      <c r="S28" s="179"/>
      <c r="T28" s="180"/>
      <c r="U28" s="179"/>
      <c r="V28" s="181"/>
      <c r="W28" s="183"/>
      <c r="X28" s="182"/>
      <c r="Y28" s="183"/>
      <c r="Z28" s="182"/>
      <c r="AA28" s="183"/>
      <c r="AB28" s="175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</row>
    <row r="29" spans="1:138">
      <c r="H29" s="4"/>
      <c r="I29" s="4"/>
      <c r="O29" s="171"/>
      <c r="P29" s="172"/>
      <c r="Q29" s="171"/>
      <c r="R29" s="172"/>
      <c r="S29" s="171"/>
      <c r="T29" s="192"/>
      <c r="U29" s="171"/>
      <c r="V29" s="181"/>
      <c r="W29" s="200"/>
      <c r="X29" s="175"/>
      <c r="Y29" s="200"/>
      <c r="Z29" s="175"/>
      <c r="AA29" s="200"/>
      <c r="AB29" s="175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</row>
    <row r="30" spans="1:138">
      <c r="H30" s="4"/>
      <c r="I30" s="4"/>
      <c r="O30" s="179"/>
      <c r="P30" s="180"/>
      <c r="Q30" s="179"/>
      <c r="R30" s="180"/>
      <c r="S30" s="179"/>
      <c r="T30" s="180"/>
      <c r="U30" s="179"/>
      <c r="V30" s="181"/>
      <c r="W30" s="183"/>
      <c r="X30" s="182"/>
      <c r="Y30" s="183"/>
      <c r="Z30" s="182"/>
      <c r="AA30" s="183"/>
      <c r="AB30" s="175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</row>
    <row r="31" spans="1:138">
      <c r="H31" s="4"/>
      <c r="I31" s="4"/>
      <c r="O31" s="179"/>
      <c r="P31" s="180"/>
      <c r="Q31" s="179"/>
      <c r="R31" s="180"/>
      <c r="S31" s="179"/>
      <c r="T31" s="180"/>
      <c r="U31" s="179"/>
      <c r="V31" s="181"/>
      <c r="W31" s="183"/>
      <c r="X31" s="182"/>
      <c r="Y31" s="183"/>
      <c r="Z31" s="182"/>
      <c r="AA31" s="183"/>
      <c r="AB31" s="175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</row>
    <row r="32" spans="1:138">
      <c r="H32" s="4"/>
      <c r="I32" s="5"/>
      <c r="J32" s="5"/>
      <c r="K32" s="5"/>
      <c r="L32" s="5"/>
      <c r="M32" s="5"/>
      <c r="N32" s="5"/>
      <c r="O32" s="210"/>
      <c r="P32" s="180"/>
      <c r="Q32" s="179"/>
      <c r="R32" s="180"/>
      <c r="S32" s="179"/>
      <c r="T32" s="180"/>
      <c r="U32" s="179"/>
      <c r="V32" s="181"/>
      <c r="W32" s="183"/>
      <c r="X32" s="182"/>
      <c r="Y32" s="183"/>
      <c r="Z32" s="182"/>
      <c r="AA32" s="183"/>
      <c r="AB32" s="175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</row>
    <row r="33" spans="1:138">
      <c r="A33" s="4"/>
      <c r="B33" s="4"/>
      <c r="C33" s="4"/>
      <c r="D33" s="4"/>
      <c r="E33" s="4"/>
      <c r="F33" s="4"/>
      <c r="G33" s="4"/>
      <c r="H33" s="4"/>
      <c r="I33" s="5"/>
      <c r="J33" s="211"/>
      <c r="K33" s="212"/>
      <c r="L33" s="211"/>
      <c r="M33" s="212"/>
      <c r="N33" s="211"/>
      <c r="O33" s="210"/>
      <c r="P33" s="180"/>
      <c r="Q33" s="179"/>
      <c r="R33" s="180"/>
      <c r="S33" s="179"/>
      <c r="T33" s="180"/>
      <c r="U33" s="179"/>
      <c r="V33" s="181"/>
      <c r="W33" s="183"/>
      <c r="X33" s="182"/>
      <c r="Y33" s="183"/>
      <c r="Z33" s="182"/>
      <c r="AA33" s="183"/>
      <c r="AB33" s="175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</row>
    <row r="34" spans="1:138">
      <c r="A34" s="4"/>
      <c r="B34" s="5"/>
      <c r="C34" s="5"/>
      <c r="D34" s="5"/>
      <c r="E34" s="5"/>
      <c r="F34" s="4"/>
      <c r="G34" s="4"/>
      <c r="H34" s="4"/>
      <c r="I34" s="5"/>
      <c r="J34" s="213"/>
      <c r="K34" s="212"/>
      <c r="L34" s="213"/>
      <c r="M34" s="212"/>
      <c r="N34" s="213"/>
      <c r="O34" s="210"/>
      <c r="P34" s="180"/>
      <c r="Q34" s="179"/>
      <c r="R34" s="180"/>
      <c r="S34" s="179"/>
      <c r="T34" s="180"/>
      <c r="U34" s="179"/>
      <c r="V34" s="181"/>
      <c r="W34" s="183"/>
      <c r="X34" s="182"/>
      <c r="Y34" s="183"/>
      <c r="Z34" s="182"/>
      <c r="AA34" s="183"/>
      <c r="AB34" s="175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</row>
    <row r="35" spans="1:138">
      <c r="A35" s="4"/>
      <c r="B35" s="5"/>
      <c r="C35" s="5"/>
      <c r="D35" s="5"/>
      <c r="E35" s="5"/>
      <c r="F35" s="4"/>
      <c r="G35" s="4"/>
      <c r="H35" s="4"/>
      <c r="I35" s="5"/>
      <c r="J35" s="5"/>
      <c r="K35" s="5"/>
      <c r="L35" s="214"/>
      <c r="M35" s="215"/>
      <c r="N35" s="216"/>
      <c r="O35" s="210"/>
      <c r="P35" s="180"/>
      <c r="Q35" s="179"/>
      <c r="R35" s="180"/>
      <c r="S35" s="179"/>
      <c r="T35" s="180"/>
      <c r="U35" s="179"/>
      <c r="V35" s="181"/>
      <c r="W35" s="183"/>
      <c r="X35" s="182"/>
      <c r="Y35" s="183"/>
      <c r="Z35" s="182"/>
      <c r="AA35" s="183"/>
      <c r="AB35" s="175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</row>
    <row r="36" spans="1:138">
      <c r="A36" s="4"/>
      <c r="B36" s="5"/>
      <c r="C36" s="5"/>
      <c r="D36" s="5"/>
      <c r="E36" s="5"/>
      <c r="F36" s="4"/>
      <c r="G36" s="4"/>
      <c r="H36" s="4"/>
      <c r="I36" s="5"/>
      <c r="J36" s="5"/>
      <c r="K36" s="5"/>
      <c r="L36" s="214"/>
      <c r="M36" s="215"/>
      <c r="N36" s="216"/>
      <c r="O36" s="210"/>
      <c r="P36" s="180"/>
      <c r="Q36" s="179"/>
      <c r="R36" s="180"/>
      <c r="S36" s="179"/>
      <c r="T36" s="180"/>
      <c r="U36" s="179"/>
      <c r="V36" s="181"/>
      <c r="W36" s="183"/>
      <c r="X36" s="182"/>
      <c r="Y36" s="183"/>
      <c r="Z36" s="182"/>
      <c r="AA36" s="183"/>
      <c r="AB36" s="175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</row>
    <row r="37" spans="1:138">
      <c r="A37" s="4"/>
      <c r="B37" s="4"/>
      <c r="C37" s="4"/>
      <c r="D37" s="4"/>
      <c r="E37" s="4"/>
      <c r="F37" s="4"/>
      <c r="G37" s="4"/>
      <c r="H37" s="4"/>
      <c r="I37" s="5"/>
      <c r="J37" s="5"/>
      <c r="K37" s="5"/>
      <c r="L37" s="217"/>
      <c r="M37" s="218"/>
      <c r="N37" s="216"/>
      <c r="O37" s="219"/>
      <c r="P37" s="180"/>
      <c r="Q37" s="186"/>
      <c r="R37" s="180"/>
      <c r="S37" s="186"/>
      <c r="T37" s="180"/>
      <c r="U37" s="186"/>
      <c r="V37" s="181"/>
      <c r="W37" s="187"/>
      <c r="X37" s="182"/>
      <c r="Y37" s="187"/>
      <c r="Z37" s="182"/>
      <c r="AA37" s="187"/>
      <c r="AB37" s="175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</row>
    <row r="38" spans="1:138">
      <c r="A38" s="4"/>
      <c r="B38" s="4"/>
      <c r="C38" s="4"/>
      <c r="D38" s="4"/>
      <c r="E38" s="4"/>
      <c r="F38" s="4"/>
      <c r="G38" s="4"/>
      <c r="H38" s="4"/>
      <c r="I38" s="5"/>
      <c r="J38" s="5"/>
      <c r="K38" s="5"/>
      <c r="L38" s="214"/>
      <c r="M38" s="215"/>
      <c r="N38" s="220"/>
      <c r="O38" s="210"/>
      <c r="P38" s="180"/>
      <c r="Q38" s="179"/>
      <c r="R38" s="180"/>
      <c r="S38" s="179"/>
      <c r="T38" s="180"/>
      <c r="U38" s="179"/>
      <c r="V38" s="181"/>
      <c r="W38" s="183"/>
      <c r="X38" s="182"/>
      <c r="Y38" s="183"/>
      <c r="Z38" s="182"/>
      <c r="AA38" s="183"/>
      <c r="AB38" s="175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</row>
    <row r="39" spans="1:138" hidden="1">
      <c r="A39" s="5"/>
      <c r="B39" s="5"/>
      <c r="C39" s="5"/>
      <c r="D39" s="5"/>
      <c r="E39" s="5"/>
      <c r="F39" s="5"/>
      <c r="G39" s="4"/>
      <c r="H39" s="4"/>
      <c r="I39" s="4"/>
      <c r="J39" s="4"/>
      <c r="K39" s="4"/>
      <c r="L39" s="184"/>
      <c r="M39" s="193"/>
      <c r="N39" s="201"/>
      <c r="O39" s="171"/>
      <c r="P39" s="172"/>
      <c r="Q39" s="171"/>
      <c r="R39" s="172"/>
      <c r="S39" s="171"/>
      <c r="T39" s="192"/>
      <c r="U39" s="171"/>
      <c r="V39" s="181"/>
      <c r="W39" s="200"/>
      <c r="X39" s="175"/>
      <c r="Y39" s="200"/>
      <c r="Z39" s="175"/>
      <c r="AA39" s="200"/>
      <c r="AB39" s="175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</row>
    <row r="40" spans="1:138" hidden="1">
      <c r="A40" s="5"/>
      <c r="B40" s="5"/>
      <c r="C40" s="5"/>
      <c r="D40" s="5"/>
      <c r="E40" s="5"/>
      <c r="F40" s="5"/>
      <c r="G40" s="4"/>
      <c r="H40" s="4"/>
      <c r="I40" s="4"/>
      <c r="J40" s="4"/>
      <c r="K40" s="4"/>
      <c r="L40" s="176"/>
      <c r="M40" s="177"/>
      <c r="N40" s="178"/>
      <c r="O40" s="179"/>
      <c r="P40" s="180"/>
      <c r="Q40" s="179"/>
      <c r="R40" s="180"/>
      <c r="S40" s="179"/>
      <c r="T40" s="180"/>
      <c r="U40" s="179"/>
      <c r="V40" s="181"/>
      <c r="W40" s="183"/>
      <c r="X40" s="182"/>
      <c r="Y40" s="183"/>
      <c r="Z40" s="182"/>
      <c r="AA40" s="183"/>
      <c r="AB40" s="175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</row>
    <row r="41" spans="1:138" hidden="1">
      <c r="A41" s="5"/>
      <c r="B41" s="73" t="s">
        <v>29</v>
      </c>
      <c r="C41" s="74">
        <f>D6</f>
        <v>0.45509574027654764</v>
      </c>
      <c r="D41" s="5"/>
      <c r="E41" s="5"/>
      <c r="F41" s="5"/>
      <c r="G41" s="4"/>
      <c r="H41" s="4"/>
      <c r="I41" s="4"/>
      <c r="J41" s="4"/>
      <c r="K41" s="4"/>
      <c r="L41" s="176"/>
      <c r="M41" s="177"/>
      <c r="N41" s="178"/>
      <c r="O41" s="179"/>
      <c r="P41" s="180"/>
      <c r="Q41" s="179"/>
      <c r="R41" s="180"/>
      <c r="S41" s="179"/>
      <c r="T41" s="180"/>
      <c r="U41" s="179"/>
      <c r="V41" s="181"/>
      <c r="W41" s="183"/>
      <c r="X41" s="182"/>
      <c r="Y41" s="183"/>
      <c r="Z41" s="182"/>
      <c r="AA41" s="183"/>
      <c r="AB41" s="175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</row>
    <row r="42" spans="1:138" ht="25.5" hidden="1">
      <c r="A42" s="5"/>
      <c r="B42" s="73" t="s">
        <v>35</v>
      </c>
      <c r="C42" s="74">
        <f>D8</f>
        <v>0.1248281327380653</v>
      </c>
      <c r="D42" s="5"/>
      <c r="E42" s="5"/>
      <c r="F42" s="5"/>
      <c r="G42" s="4"/>
      <c r="H42" s="4"/>
      <c r="I42" s="4"/>
      <c r="J42" s="4"/>
      <c r="K42" s="4"/>
      <c r="L42" s="176"/>
      <c r="M42" s="177"/>
      <c r="N42" s="178"/>
      <c r="O42" s="179"/>
      <c r="P42" s="180"/>
      <c r="Q42" s="179"/>
      <c r="R42" s="180"/>
      <c r="S42" s="179"/>
      <c r="T42" s="180"/>
      <c r="U42" s="179"/>
      <c r="V42" s="181"/>
      <c r="W42" s="183"/>
      <c r="X42" s="182"/>
      <c r="Y42" s="183"/>
      <c r="Z42" s="182"/>
      <c r="AA42" s="183"/>
      <c r="AB42" s="175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</row>
    <row r="43" spans="1:138" hidden="1">
      <c r="A43" s="5"/>
      <c r="B43" s="73" t="s">
        <v>30</v>
      </c>
      <c r="C43" s="74">
        <f>D9</f>
        <v>0.27901089381130162</v>
      </c>
      <c r="D43" s="5"/>
      <c r="E43" s="5"/>
      <c r="F43" s="5"/>
      <c r="G43" s="4"/>
      <c r="H43" s="4"/>
      <c r="I43" s="4"/>
      <c r="J43" s="4"/>
      <c r="K43" s="4"/>
      <c r="L43" s="184"/>
      <c r="M43" s="177"/>
      <c r="N43" s="178"/>
      <c r="O43" s="179"/>
      <c r="P43" s="180"/>
      <c r="Q43" s="179"/>
      <c r="R43" s="180"/>
      <c r="S43" s="179"/>
      <c r="T43" s="180"/>
      <c r="U43" s="179"/>
      <c r="V43" s="181"/>
      <c r="W43" s="183"/>
      <c r="X43" s="182"/>
      <c r="Y43" s="183"/>
      <c r="Z43" s="182"/>
      <c r="AA43" s="183"/>
      <c r="AB43" s="175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</row>
    <row r="44" spans="1:138" hidden="1">
      <c r="A44" s="5"/>
      <c r="B44" s="73" t="s">
        <v>43</v>
      </c>
      <c r="C44" s="74">
        <f>SUM(C45:C48)</f>
        <v>0.14106523317408545</v>
      </c>
      <c r="D44" s="5"/>
      <c r="E44" s="5"/>
      <c r="F44" s="5"/>
      <c r="G44" s="4"/>
      <c r="H44" s="4"/>
      <c r="I44" s="4"/>
      <c r="J44" s="4"/>
      <c r="K44" s="4"/>
      <c r="L44" s="184"/>
      <c r="M44" s="185"/>
      <c r="N44" s="178"/>
      <c r="O44" s="179"/>
      <c r="P44" s="180"/>
      <c r="Q44" s="186"/>
      <c r="R44" s="180"/>
      <c r="S44" s="179"/>
      <c r="T44" s="180"/>
      <c r="U44" s="186"/>
      <c r="V44" s="181"/>
      <c r="W44" s="187"/>
      <c r="X44" s="182"/>
      <c r="Y44" s="187"/>
      <c r="Z44" s="182"/>
      <c r="AA44" s="187"/>
      <c r="AB44" s="203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</row>
    <row r="45" spans="1:138" hidden="1">
      <c r="A45" s="5"/>
      <c r="B45" s="73" t="s">
        <v>31</v>
      </c>
      <c r="C45" s="74">
        <f>D10</f>
        <v>6.7870895205163012E-2</v>
      </c>
      <c r="D45" s="74">
        <f>SUM(C41:C44)</f>
        <v>1</v>
      </c>
      <c r="E45" s="74">
        <f>SUM(C41:C44)</f>
        <v>1</v>
      </c>
      <c r="F45" s="5"/>
      <c r="G45" s="4"/>
      <c r="H45" s="4"/>
      <c r="I45" s="4"/>
      <c r="J45" s="4"/>
      <c r="K45" s="4"/>
      <c r="L45" s="176"/>
      <c r="M45" s="177"/>
      <c r="N45" s="181"/>
      <c r="O45" s="179"/>
      <c r="P45" s="180"/>
      <c r="Q45" s="179"/>
      <c r="R45" s="180"/>
      <c r="S45" s="179"/>
      <c r="T45" s="180"/>
      <c r="U45" s="179"/>
      <c r="V45" s="181"/>
      <c r="W45" s="183"/>
      <c r="X45" s="182"/>
      <c r="Y45" s="183"/>
      <c r="Z45" s="182"/>
      <c r="AA45" s="183"/>
      <c r="AB45" s="175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</row>
    <row r="46" spans="1:138" hidden="1">
      <c r="A46" s="5"/>
      <c r="B46" s="73" t="s">
        <v>37</v>
      </c>
      <c r="C46" s="74">
        <f>D11</f>
        <v>1.0518114890178031E-2</v>
      </c>
      <c r="D46" s="5"/>
      <c r="E46" s="5"/>
      <c r="F46" s="5"/>
      <c r="G46" s="4"/>
      <c r="H46" s="4"/>
      <c r="I46" s="4"/>
      <c r="J46" s="4"/>
      <c r="K46" s="4"/>
      <c r="L46" s="184"/>
      <c r="M46" s="193"/>
      <c r="N46" s="201"/>
      <c r="O46" s="171"/>
      <c r="P46" s="172"/>
      <c r="Q46" s="171"/>
      <c r="R46" s="172"/>
      <c r="S46" s="171"/>
      <c r="T46" s="192"/>
      <c r="U46" s="202"/>
      <c r="V46" s="181"/>
      <c r="W46" s="200"/>
      <c r="X46" s="175"/>
      <c r="Y46" s="200"/>
      <c r="Z46" s="175"/>
      <c r="AA46" s="200"/>
      <c r="AB46" s="175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</row>
    <row r="47" spans="1:138" hidden="1">
      <c r="A47" s="5"/>
      <c r="B47" s="75" t="s">
        <v>28</v>
      </c>
      <c r="C47" s="74">
        <f>D7</f>
        <v>6.2333296256005255E-2</v>
      </c>
      <c r="D47" s="5"/>
      <c r="E47" s="5"/>
      <c r="F47" s="5"/>
      <c r="G47" s="4"/>
      <c r="H47" s="4"/>
      <c r="I47" s="4"/>
      <c r="J47" s="4"/>
      <c r="K47" s="4"/>
      <c r="L47" s="176"/>
      <c r="M47" s="177"/>
      <c r="N47" s="178"/>
      <c r="O47" s="179"/>
      <c r="P47" s="180"/>
      <c r="Q47" s="179"/>
      <c r="R47" s="180"/>
      <c r="S47" s="179"/>
      <c r="T47" s="180"/>
      <c r="U47" s="179"/>
      <c r="V47" s="181"/>
      <c r="W47" s="183"/>
      <c r="X47" s="182"/>
      <c r="Y47" s="183"/>
      <c r="Z47" s="182"/>
      <c r="AA47" s="183"/>
      <c r="AB47" s="175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</row>
    <row r="48" spans="1:138" hidden="1">
      <c r="A48" s="5"/>
      <c r="B48" s="5" t="s">
        <v>42</v>
      </c>
      <c r="C48" s="76">
        <f>D13</f>
        <v>3.4292682273914067E-4</v>
      </c>
      <c r="D48" s="5"/>
      <c r="E48" s="5"/>
      <c r="F48" s="5"/>
      <c r="G48" s="4"/>
      <c r="H48" s="4"/>
      <c r="I48" s="4"/>
      <c r="J48" s="4"/>
      <c r="K48" s="4"/>
      <c r="L48" s="176"/>
      <c r="M48" s="177"/>
      <c r="N48" s="178"/>
      <c r="O48" s="179"/>
      <c r="P48" s="180"/>
      <c r="Q48" s="179"/>
      <c r="R48" s="180"/>
      <c r="S48" s="179"/>
      <c r="T48" s="180"/>
      <c r="U48" s="179"/>
      <c r="V48" s="181"/>
      <c r="W48" s="183"/>
      <c r="X48" s="182"/>
      <c r="Y48" s="183"/>
      <c r="Z48" s="182"/>
      <c r="AA48" s="183"/>
      <c r="AB48" s="175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</row>
    <row r="49" spans="1:138" hidden="1">
      <c r="A49" s="5"/>
      <c r="B49" s="5"/>
      <c r="C49" s="74">
        <f>SUM(C44:C48)</f>
        <v>0.28213046634817091</v>
      </c>
      <c r="D49" s="5"/>
      <c r="E49" s="5"/>
      <c r="F49" s="5"/>
      <c r="G49" s="4"/>
      <c r="H49" s="4"/>
      <c r="I49" s="4"/>
      <c r="J49" s="4"/>
      <c r="K49" s="4"/>
      <c r="L49" s="184"/>
      <c r="M49" s="177"/>
      <c r="N49" s="178"/>
      <c r="O49" s="179"/>
      <c r="P49" s="180"/>
      <c r="Q49" s="179"/>
      <c r="R49" s="180"/>
      <c r="S49" s="179"/>
      <c r="T49" s="180"/>
      <c r="U49" s="179"/>
      <c r="V49" s="181"/>
      <c r="W49" s="183"/>
      <c r="X49" s="182"/>
      <c r="Y49" s="183"/>
      <c r="Z49" s="182"/>
      <c r="AA49" s="183"/>
      <c r="AB49" s="175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</row>
    <row r="50" spans="1:138" ht="9" hidden="1" customHeight="1">
      <c r="A50" s="5"/>
      <c r="B50" s="5"/>
      <c r="C50" s="74">
        <f>SUM(C41:C44)</f>
        <v>1</v>
      </c>
      <c r="D50" s="5"/>
      <c r="E50" s="5"/>
      <c r="F50" s="5"/>
      <c r="G50" s="4"/>
      <c r="H50" s="4"/>
      <c r="I50" s="4"/>
      <c r="J50" s="4"/>
      <c r="K50" s="4"/>
      <c r="L50" s="184"/>
      <c r="M50" s="185"/>
      <c r="N50" s="178"/>
      <c r="O50" s="179"/>
      <c r="P50" s="180"/>
      <c r="Q50" s="186"/>
      <c r="R50" s="180"/>
      <c r="S50" s="179"/>
      <c r="T50" s="180"/>
      <c r="U50" s="186"/>
      <c r="V50" s="181"/>
      <c r="W50" s="187"/>
      <c r="X50" s="182"/>
      <c r="Y50" s="187"/>
      <c r="Z50" s="182"/>
      <c r="AA50" s="187"/>
      <c r="AB50" s="175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</row>
    <row r="51" spans="1:138" hidden="1">
      <c r="A51" s="5"/>
      <c r="B51" s="5"/>
      <c r="C51" s="5"/>
      <c r="D51" s="5"/>
      <c r="E51" s="5"/>
      <c r="F51" s="5"/>
      <c r="G51" s="4"/>
      <c r="H51" s="4"/>
      <c r="I51" s="4"/>
      <c r="J51" s="4"/>
      <c r="K51" s="4"/>
      <c r="L51" s="176"/>
      <c r="M51" s="177"/>
      <c r="N51" s="181"/>
      <c r="O51" s="179"/>
      <c r="P51" s="180"/>
      <c r="Q51" s="179"/>
      <c r="R51" s="180"/>
      <c r="S51" s="179"/>
      <c r="T51" s="180"/>
      <c r="U51" s="179"/>
      <c r="V51" s="181"/>
      <c r="W51" s="183"/>
      <c r="X51" s="182"/>
      <c r="Y51" s="183"/>
      <c r="Z51" s="182"/>
      <c r="AA51" s="183"/>
      <c r="AB51" s="175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</row>
    <row r="52" spans="1:138" ht="15" hidden="1" customHeight="1">
      <c r="A52" s="5"/>
      <c r="B52" s="5"/>
      <c r="C52" s="5"/>
      <c r="D52" s="5"/>
      <c r="E52" s="5"/>
      <c r="F52" s="5"/>
      <c r="G52" s="4"/>
      <c r="H52" s="4"/>
      <c r="I52" s="4"/>
      <c r="J52" s="4"/>
      <c r="K52" s="4"/>
      <c r="L52" s="184"/>
      <c r="M52" s="193"/>
      <c r="N52" s="178"/>
      <c r="O52" s="179"/>
      <c r="P52" s="180"/>
      <c r="Q52" s="186"/>
      <c r="R52" s="180"/>
      <c r="S52" s="179"/>
      <c r="T52" s="180"/>
      <c r="U52" s="186"/>
      <c r="V52" s="181"/>
      <c r="W52" s="187"/>
      <c r="X52" s="182"/>
      <c r="Y52" s="187"/>
      <c r="Z52" s="182"/>
      <c r="AA52" s="187"/>
      <c r="AB52" s="175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</row>
    <row r="53" spans="1:138" ht="18" customHeight="1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188"/>
      <c r="M53" s="189"/>
      <c r="N53" s="190"/>
      <c r="O53" s="171"/>
      <c r="P53" s="191"/>
      <c r="Q53" s="171"/>
      <c r="R53" s="191"/>
      <c r="S53" s="171"/>
      <c r="T53" s="192"/>
      <c r="U53" s="171"/>
      <c r="V53" s="181"/>
      <c r="W53" s="183"/>
      <c r="X53" s="182"/>
      <c r="Y53" s="183"/>
      <c r="Z53" s="182"/>
      <c r="AA53" s="183"/>
      <c r="AB53" s="175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</row>
    <row r="54" spans="1:138" ht="18" customHeight="1">
      <c r="A54" s="5"/>
      <c r="B54" s="5"/>
      <c r="C54" s="5"/>
      <c r="D54" s="5"/>
      <c r="E54" s="5"/>
      <c r="F54" s="5"/>
      <c r="G54" s="4"/>
      <c r="H54" s="4"/>
      <c r="I54" s="4"/>
      <c r="J54" s="4"/>
      <c r="K54" s="4"/>
      <c r="L54" s="449"/>
      <c r="M54" s="449"/>
      <c r="N54" s="188"/>
      <c r="O54" s="186"/>
      <c r="P54" s="180"/>
      <c r="Q54" s="186"/>
      <c r="R54" s="180"/>
      <c r="S54" s="186"/>
      <c r="T54" s="180"/>
      <c r="U54" s="186"/>
      <c r="V54" s="192"/>
      <c r="W54" s="187"/>
      <c r="X54" s="182"/>
      <c r="Y54" s="187"/>
      <c r="Z54" s="182"/>
      <c r="AA54" s="187"/>
      <c r="AB54" s="175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</row>
    <row r="55" spans="1:138" ht="18" customHeight="1">
      <c r="A55" s="5"/>
      <c r="B55" s="5"/>
      <c r="C55" s="5"/>
      <c r="D55" s="5"/>
      <c r="E55" s="5"/>
      <c r="F55" s="5"/>
      <c r="G55" s="4"/>
      <c r="H55" s="4"/>
      <c r="I55" s="4"/>
      <c r="J55" s="4"/>
      <c r="K55" s="4"/>
      <c r="L55" s="193"/>
      <c r="M55" s="193"/>
      <c r="N55" s="188"/>
      <c r="O55" s="186"/>
      <c r="P55" s="180"/>
      <c r="Q55" s="186"/>
      <c r="R55" s="180"/>
      <c r="S55" s="186"/>
      <c r="T55" s="180"/>
      <c r="U55" s="186"/>
      <c r="V55" s="192"/>
      <c r="W55" s="187"/>
      <c r="X55" s="182"/>
      <c r="Y55" s="187"/>
      <c r="Z55" s="182"/>
      <c r="AA55" s="187"/>
      <c r="AB55" s="175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</row>
    <row r="56" spans="1:138" ht="18" customHeight="1">
      <c r="A56" s="5"/>
      <c r="B56" s="5"/>
      <c r="C56" s="5"/>
      <c r="D56" s="5"/>
      <c r="E56" s="5"/>
      <c r="F56" s="5"/>
      <c r="G56" s="4"/>
      <c r="H56" s="4"/>
      <c r="I56" s="4"/>
      <c r="J56" s="4"/>
      <c r="K56" s="4"/>
      <c r="L56" s="449"/>
      <c r="M56" s="449"/>
      <c r="N56" s="188"/>
      <c r="O56" s="186"/>
      <c r="P56" s="180"/>
      <c r="Q56" s="186"/>
      <c r="R56" s="180"/>
      <c r="S56" s="186"/>
      <c r="T56" s="180"/>
      <c r="U56" s="179"/>
      <c r="V56" s="192"/>
      <c r="W56" s="187"/>
      <c r="X56" s="182"/>
      <c r="Y56" s="187"/>
      <c r="Z56" s="182"/>
      <c r="AA56" s="187"/>
      <c r="AB56" s="175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</row>
    <row r="57" spans="1:138" ht="18" customHeight="1">
      <c r="A57" s="5"/>
      <c r="B57" s="5"/>
      <c r="C57" s="5"/>
      <c r="D57" s="5"/>
      <c r="E57" s="5"/>
      <c r="F57" s="5"/>
      <c r="G57" s="4"/>
      <c r="H57" s="4"/>
      <c r="I57" s="4"/>
      <c r="J57" s="4"/>
      <c r="K57" s="4"/>
      <c r="L57" s="176"/>
      <c r="M57" s="177"/>
      <c r="N57" s="178"/>
      <c r="O57" s="179"/>
      <c r="P57" s="180"/>
      <c r="Q57" s="179"/>
      <c r="R57" s="180"/>
      <c r="S57" s="179"/>
      <c r="T57" s="180"/>
      <c r="U57" s="179"/>
      <c r="V57" s="181"/>
      <c r="W57" s="183"/>
      <c r="X57" s="182"/>
      <c r="Y57" s="183"/>
      <c r="Z57" s="182"/>
      <c r="AA57" s="183"/>
      <c r="AB57" s="175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</row>
    <row r="58" spans="1:138" ht="18" customHeight="1">
      <c r="A58" s="5"/>
      <c r="B58" s="5"/>
      <c r="C58" s="5"/>
      <c r="D58" s="5"/>
      <c r="E58" s="5"/>
      <c r="F58" s="5"/>
      <c r="G58" s="4"/>
      <c r="H58" s="4"/>
      <c r="I58" s="4"/>
      <c r="J58" s="4"/>
      <c r="K58" s="4"/>
      <c r="L58" s="176"/>
      <c r="M58" s="177"/>
      <c r="N58" s="178"/>
      <c r="O58" s="179"/>
      <c r="P58" s="180"/>
      <c r="Q58" s="179"/>
      <c r="R58" s="180"/>
      <c r="S58" s="179"/>
      <c r="T58" s="180"/>
      <c r="U58" s="179"/>
      <c r="V58" s="181"/>
      <c r="W58" s="183"/>
      <c r="X58" s="182"/>
      <c r="Y58" s="183"/>
      <c r="Z58" s="182"/>
      <c r="AA58" s="183"/>
      <c r="AB58" s="175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</row>
    <row r="59" spans="1:138" ht="33" customHeight="1">
      <c r="A59" s="5"/>
      <c r="B59" s="5"/>
      <c r="C59" s="5"/>
      <c r="D59" s="5"/>
      <c r="E59" s="5"/>
      <c r="F59" s="5"/>
      <c r="G59" s="4"/>
      <c r="H59" s="4"/>
      <c r="I59" s="4"/>
      <c r="J59" s="4"/>
      <c r="K59" s="4"/>
      <c r="L59" s="176"/>
      <c r="M59" s="177"/>
      <c r="N59" s="178"/>
      <c r="O59" s="179"/>
      <c r="P59" s="180"/>
      <c r="Q59" s="179"/>
      <c r="R59" s="180"/>
      <c r="S59" s="179"/>
      <c r="T59" s="180"/>
      <c r="U59" s="179"/>
      <c r="V59" s="181"/>
      <c r="W59" s="183"/>
      <c r="X59" s="182"/>
      <c r="Y59" s="183"/>
      <c r="Z59" s="182"/>
      <c r="AA59" s="183"/>
      <c r="AB59" s="175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</row>
    <row r="60" spans="1:138">
      <c r="A60" s="5"/>
      <c r="B60" s="5"/>
      <c r="C60" s="5"/>
      <c r="D60" s="5"/>
      <c r="E60" s="5"/>
      <c r="F60" s="5"/>
      <c r="G60" s="4"/>
      <c r="H60" s="4"/>
      <c r="I60" s="4"/>
      <c r="J60" s="4"/>
      <c r="K60" s="4"/>
      <c r="L60" s="176"/>
      <c r="M60" s="185"/>
      <c r="N60" s="178"/>
      <c r="O60" s="179"/>
      <c r="P60" s="180"/>
      <c r="Q60" s="179"/>
      <c r="R60" s="180"/>
      <c r="S60" s="179"/>
      <c r="T60" s="180"/>
      <c r="U60" s="186"/>
      <c r="V60" s="181"/>
      <c r="W60" s="187"/>
      <c r="X60" s="182"/>
      <c r="Y60" s="187"/>
      <c r="Z60" s="182"/>
      <c r="AA60" s="187"/>
      <c r="AB60" s="175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</row>
    <row r="61" spans="1:138">
      <c r="A61" s="5"/>
      <c r="B61" s="5"/>
      <c r="C61" s="5"/>
      <c r="D61" s="5"/>
      <c r="E61" s="5"/>
      <c r="F61" s="5"/>
      <c r="G61" s="4"/>
      <c r="H61" s="4"/>
      <c r="I61" s="4"/>
      <c r="J61" s="4"/>
      <c r="K61" s="4"/>
      <c r="L61" s="176"/>
      <c r="M61" s="185"/>
      <c r="N61" s="178"/>
      <c r="O61" s="179"/>
      <c r="P61" s="180"/>
      <c r="Q61" s="179"/>
      <c r="R61" s="180"/>
      <c r="S61" s="179"/>
      <c r="T61" s="180"/>
      <c r="U61" s="186"/>
      <c r="V61" s="181"/>
      <c r="W61" s="183"/>
      <c r="X61" s="182"/>
      <c r="Y61" s="183"/>
      <c r="Z61" s="182"/>
      <c r="AA61" s="183"/>
      <c r="AB61" s="175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</row>
    <row r="62" spans="1:138">
      <c r="A62" s="5"/>
      <c r="B62" s="5"/>
      <c r="C62" s="5"/>
      <c r="D62" s="5"/>
      <c r="E62" s="5"/>
      <c r="F62" s="5"/>
      <c r="G62" s="4"/>
      <c r="H62" s="4"/>
      <c r="I62" s="4"/>
      <c r="J62" s="4"/>
      <c r="K62" s="4"/>
      <c r="L62" s="449"/>
      <c r="M62" s="449"/>
      <c r="N62" s="188"/>
      <c r="O62" s="186"/>
      <c r="P62" s="180"/>
      <c r="Q62" s="186"/>
      <c r="R62" s="180"/>
      <c r="S62" s="186"/>
      <c r="T62" s="180"/>
      <c r="U62" s="186"/>
      <c r="V62" s="192"/>
      <c r="W62" s="187"/>
      <c r="X62" s="182"/>
      <c r="Y62" s="187"/>
      <c r="Z62" s="182"/>
      <c r="AA62" s="187"/>
      <c r="AB62" s="175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</row>
    <row r="63" spans="1:138">
      <c r="A63" s="5"/>
      <c r="B63" s="5"/>
      <c r="C63" s="5"/>
      <c r="D63" s="5"/>
      <c r="E63" s="5"/>
      <c r="F63" s="5"/>
      <c r="G63" s="4"/>
      <c r="H63" s="4"/>
      <c r="I63" s="4"/>
      <c r="J63" s="4"/>
      <c r="K63" s="4"/>
      <c r="L63" s="447"/>
      <c r="M63" s="447"/>
      <c r="N63" s="447"/>
      <c r="O63" s="447"/>
      <c r="P63" s="447"/>
      <c r="Q63" s="447"/>
      <c r="R63" s="447"/>
      <c r="S63" s="447"/>
      <c r="T63" s="447"/>
      <c r="U63" s="447"/>
      <c r="V63" s="447"/>
      <c r="W63" s="447"/>
      <c r="X63" s="447"/>
      <c r="Y63" s="447"/>
      <c r="Z63" s="447"/>
      <c r="AA63" s="447"/>
      <c r="AB63" s="175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</row>
    <row r="64" spans="1:138">
      <c r="A64" s="5"/>
      <c r="B64" s="5"/>
      <c r="C64" s="5"/>
      <c r="D64" s="5"/>
      <c r="E64" s="5"/>
      <c r="F64" s="5"/>
      <c r="G64" s="4"/>
      <c r="H64" s="4"/>
      <c r="I64" s="4"/>
      <c r="J64" s="4"/>
      <c r="K64" s="4"/>
      <c r="L64" s="175"/>
      <c r="M64" s="170"/>
      <c r="N64" s="170"/>
      <c r="O64" s="175"/>
      <c r="P64" s="175"/>
      <c r="Q64" s="175"/>
      <c r="R64" s="175"/>
      <c r="S64" s="175"/>
      <c r="T64" s="175"/>
      <c r="U64" s="203"/>
      <c r="V64" s="203"/>
      <c r="W64" s="204"/>
      <c r="X64" s="175"/>
      <c r="Y64" s="204"/>
      <c r="Z64" s="175"/>
      <c r="AA64" s="175"/>
      <c r="AB64" s="175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</row>
    <row r="65" spans="1:138">
      <c r="A65" s="5"/>
      <c r="B65" s="5"/>
      <c r="C65" s="5"/>
      <c r="D65" s="5"/>
      <c r="E65" s="5"/>
      <c r="F65" s="5"/>
      <c r="G65" s="4"/>
      <c r="H65" s="4"/>
      <c r="I65" s="4"/>
      <c r="J65" s="4"/>
      <c r="K65" s="4"/>
      <c r="L65" s="175"/>
      <c r="M65" s="170"/>
      <c r="N65" s="170"/>
      <c r="O65" s="203"/>
      <c r="P65" s="203"/>
      <c r="Q65" s="203"/>
      <c r="R65" s="203"/>
      <c r="S65" s="203"/>
      <c r="T65" s="203"/>
      <c r="U65" s="203"/>
      <c r="V65" s="203"/>
      <c r="W65" s="204"/>
      <c r="X65" s="175"/>
      <c r="Y65" s="204"/>
      <c r="Z65" s="175"/>
      <c r="AA65" s="175"/>
      <c r="AB65" s="175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</row>
    <row r="66" spans="1:138">
      <c r="A66" s="5"/>
      <c r="B66" s="5"/>
      <c r="C66" s="5"/>
      <c r="D66" s="5"/>
      <c r="E66" s="5"/>
      <c r="F66" s="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</row>
    <row r="67" spans="1:138">
      <c r="A67" s="5"/>
      <c r="B67" s="5"/>
      <c r="C67" s="5"/>
      <c r="D67" s="5"/>
      <c r="E67" s="5"/>
      <c r="F67" s="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</row>
    <row r="68" spans="1:138">
      <c r="A68" s="5"/>
      <c r="B68" s="5"/>
      <c r="C68" s="5"/>
      <c r="D68" s="5"/>
      <c r="E68" s="5"/>
      <c r="F68" s="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</row>
    <row r="69" spans="1:138">
      <c r="A69" s="5"/>
      <c r="B69" s="5"/>
      <c r="C69" s="5"/>
      <c r="D69" s="5"/>
      <c r="E69" s="5"/>
      <c r="F69" s="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</row>
    <row r="70" spans="1:138">
      <c r="A70" s="5"/>
      <c r="B70" s="5"/>
      <c r="C70" s="5"/>
      <c r="D70" s="5"/>
      <c r="E70" s="5"/>
      <c r="F70" s="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</row>
    <row r="71" spans="1:138">
      <c r="A71" s="5"/>
      <c r="B71" s="5"/>
      <c r="C71" s="5"/>
      <c r="D71" s="5"/>
      <c r="E71" s="5"/>
      <c r="F71" s="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</row>
    <row r="72" spans="1:138">
      <c r="A72" s="5"/>
      <c r="B72" s="5"/>
      <c r="C72" s="5"/>
      <c r="D72" s="5"/>
      <c r="E72" s="5"/>
      <c r="F72" s="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</row>
    <row r="73" spans="1:138">
      <c r="A73" s="5"/>
      <c r="B73" s="5"/>
      <c r="C73" s="5"/>
      <c r="D73" s="5"/>
      <c r="E73" s="5"/>
      <c r="F73" s="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</row>
    <row r="74" spans="1:138">
      <c r="A74" s="5"/>
      <c r="B74" s="5"/>
      <c r="C74" s="5"/>
      <c r="D74" s="5"/>
      <c r="E74" s="5"/>
      <c r="F74" s="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</row>
    <row r="75" spans="1:138">
      <c r="A75" s="5"/>
      <c r="B75" s="5"/>
      <c r="C75" s="5"/>
      <c r="D75" s="5"/>
      <c r="E75" s="5"/>
      <c r="F75" s="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</row>
    <row r="76" spans="1:138">
      <c r="A76" s="5"/>
      <c r="B76" s="5"/>
      <c r="C76" s="5"/>
      <c r="D76" s="5"/>
      <c r="E76" s="5"/>
      <c r="F76" s="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</row>
    <row r="77" spans="1:138">
      <c r="A77" s="5"/>
      <c r="B77" s="5"/>
      <c r="C77" s="5"/>
      <c r="D77" s="5"/>
      <c r="E77" s="5"/>
      <c r="F77" s="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</row>
    <row r="78" spans="1:138">
      <c r="A78" s="5"/>
      <c r="B78" s="5"/>
      <c r="C78" s="5"/>
      <c r="D78" s="5"/>
      <c r="E78" s="5"/>
      <c r="F78" s="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</row>
    <row r="79" spans="1:138">
      <c r="A79" s="5"/>
      <c r="B79" s="5"/>
      <c r="C79" s="5"/>
      <c r="D79" s="5"/>
      <c r="E79" s="5"/>
      <c r="F79" s="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</row>
    <row r="80" spans="1:138">
      <c r="A80" s="5"/>
      <c r="B80" s="5"/>
      <c r="C80" s="5"/>
      <c r="D80" s="5"/>
      <c r="E80" s="5"/>
      <c r="F80" s="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</row>
    <row r="81" spans="1:138">
      <c r="A81" s="5"/>
      <c r="B81" s="5"/>
      <c r="C81" s="5"/>
      <c r="D81" s="5"/>
      <c r="E81" s="5"/>
      <c r="F81" s="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</row>
    <row r="82" spans="1:138">
      <c r="A82" s="5"/>
      <c r="B82" s="5"/>
      <c r="C82" s="5"/>
      <c r="D82" s="5"/>
      <c r="E82" s="5"/>
      <c r="F82" s="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</row>
    <row r="83" spans="1:138">
      <c r="A83" s="5"/>
      <c r="B83" s="5"/>
      <c r="C83" s="5"/>
      <c r="D83" s="5"/>
      <c r="E83" s="5"/>
      <c r="F83" s="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</row>
    <row r="84" spans="1:138">
      <c r="A84" s="5"/>
      <c r="B84" s="5"/>
      <c r="C84" s="5"/>
      <c r="D84" s="5"/>
      <c r="E84" s="5"/>
      <c r="F84" s="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</row>
    <row r="85" spans="1:138">
      <c r="A85" s="5"/>
      <c r="B85" s="5"/>
      <c r="C85" s="5"/>
      <c r="D85" s="5"/>
      <c r="E85" s="5"/>
      <c r="F85" s="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</row>
    <row r="86" spans="1:138">
      <c r="A86" s="5"/>
      <c r="B86" s="5"/>
      <c r="C86" s="5"/>
      <c r="D86" s="5"/>
      <c r="E86" s="5"/>
      <c r="F86" s="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</row>
    <row r="87" spans="1:138">
      <c r="A87" s="5"/>
      <c r="B87" s="5"/>
      <c r="C87" s="5"/>
      <c r="D87" s="5"/>
      <c r="E87" s="5"/>
      <c r="F87" s="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</row>
    <row r="88" spans="1:138">
      <c r="A88" s="5"/>
      <c r="B88" s="5"/>
      <c r="C88" s="5"/>
      <c r="D88" s="5"/>
      <c r="E88" s="5"/>
      <c r="F88" s="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</row>
    <row r="89" spans="1:138">
      <c r="A89" s="5"/>
      <c r="B89" s="5"/>
      <c r="C89" s="5"/>
      <c r="D89" s="5"/>
      <c r="E89" s="5"/>
      <c r="F89" s="5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</row>
    <row r="90" spans="1:138">
      <c r="A90" s="5"/>
      <c r="B90" s="5"/>
      <c r="C90" s="5"/>
      <c r="D90" s="5"/>
      <c r="E90" s="5"/>
      <c r="F90" s="5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</row>
    <row r="91" spans="1:138">
      <c r="A91" s="5"/>
      <c r="B91" s="5"/>
      <c r="C91" s="5"/>
      <c r="D91" s="5"/>
      <c r="E91" s="5"/>
      <c r="F91" s="5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</row>
    <row r="92" spans="1:138">
      <c r="A92" s="5"/>
      <c r="B92" s="5"/>
      <c r="C92" s="5"/>
      <c r="D92" s="5"/>
      <c r="E92" s="5"/>
      <c r="F92" s="5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</row>
    <row r="93" spans="1:138">
      <c r="A93" s="5"/>
      <c r="B93" s="5"/>
      <c r="C93" s="5"/>
      <c r="D93" s="5"/>
      <c r="E93" s="5"/>
      <c r="F93" s="5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</row>
    <row r="94" spans="1:138">
      <c r="A94" s="5"/>
      <c r="B94" s="5"/>
      <c r="C94" s="5"/>
      <c r="D94" s="5"/>
      <c r="E94" s="5"/>
      <c r="F94" s="5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</row>
    <row r="95" spans="1:138">
      <c r="A95" s="5"/>
      <c r="B95" s="5"/>
      <c r="C95" s="5"/>
      <c r="D95" s="5"/>
      <c r="E95" s="5"/>
      <c r="F95" s="5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</row>
    <row r="96" spans="1:138">
      <c r="A96" s="5"/>
      <c r="B96" s="5"/>
      <c r="C96" s="5"/>
      <c r="D96" s="5"/>
      <c r="E96" s="5"/>
      <c r="F96" s="5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</row>
    <row r="97" spans="1:138">
      <c r="A97" s="5"/>
      <c r="B97" s="5"/>
      <c r="C97" s="5"/>
      <c r="D97" s="5"/>
      <c r="E97" s="5"/>
      <c r="F97" s="5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</row>
    <row r="98" spans="1:138">
      <c r="A98" s="5"/>
      <c r="B98" s="5"/>
      <c r="C98" s="5"/>
      <c r="D98" s="5"/>
      <c r="E98" s="5"/>
      <c r="F98" s="5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</row>
    <row r="99" spans="1:138">
      <c r="A99" s="5"/>
      <c r="B99" s="5"/>
      <c r="C99" s="5"/>
      <c r="D99" s="5"/>
      <c r="E99" s="5"/>
      <c r="F99" s="5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</row>
    <row r="100" spans="1:138">
      <c r="A100" s="5"/>
      <c r="B100" s="5"/>
      <c r="C100" s="5"/>
      <c r="D100" s="5"/>
      <c r="E100" s="5"/>
      <c r="F100" s="5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</row>
    <row r="101" spans="1:138">
      <c r="A101" s="5"/>
      <c r="B101" s="5"/>
      <c r="C101" s="5"/>
      <c r="D101" s="5"/>
      <c r="E101" s="5"/>
      <c r="F101" s="5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</row>
    <row r="102" spans="1:138">
      <c r="A102" s="5"/>
      <c r="B102" s="5"/>
      <c r="C102" s="5"/>
      <c r="D102" s="5"/>
      <c r="E102" s="5"/>
      <c r="F102" s="5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</row>
    <row r="103" spans="1:138">
      <c r="A103" s="5"/>
      <c r="B103" s="5"/>
      <c r="C103" s="5"/>
      <c r="D103" s="5"/>
      <c r="E103" s="5"/>
      <c r="F103" s="5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</row>
    <row r="104" spans="1:138">
      <c r="A104" s="5"/>
      <c r="B104" s="5"/>
      <c r="C104" s="5"/>
      <c r="D104" s="5"/>
      <c r="E104" s="5"/>
      <c r="F104" s="5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</row>
    <row r="105" spans="1:138">
      <c r="A105" s="5"/>
      <c r="B105" s="5"/>
      <c r="C105" s="5"/>
      <c r="D105" s="5"/>
      <c r="E105" s="5"/>
      <c r="F105" s="5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</row>
    <row r="106" spans="1:138">
      <c r="A106" s="5"/>
      <c r="B106" s="5"/>
      <c r="C106" s="5"/>
      <c r="D106" s="5"/>
      <c r="E106" s="5"/>
      <c r="F106" s="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</row>
    <row r="107" spans="1:138">
      <c r="A107" s="5"/>
      <c r="B107" s="5"/>
      <c r="C107" s="5"/>
      <c r="D107" s="5"/>
      <c r="E107" s="5"/>
      <c r="F107" s="5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</row>
    <row r="108" spans="1:138">
      <c r="A108" s="5"/>
      <c r="B108" s="5"/>
      <c r="C108" s="5"/>
      <c r="D108" s="5"/>
      <c r="E108" s="5"/>
      <c r="F108" s="5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</row>
    <row r="109" spans="1:138">
      <c r="A109" s="5"/>
      <c r="B109" s="5"/>
      <c r="C109" s="5"/>
      <c r="D109" s="5"/>
      <c r="E109" s="5"/>
      <c r="F109" s="5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</row>
    <row r="110" spans="1:138">
      <c r="A110" s="5"/>
      <c r="B110" s="5"/>
      <c r="C110" s="5"/>
      <c r="D110" s="5"/>
      <c r="E110" s="5"/>
      <c r="F110" s="5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</row>
    <row r="111" spans="1:138">
      <c r="A111" s="5"/>
      <c r="B111" s="5"/>
      <c r="C111" s="5"/>
      <c r="D111" s="5"/>
      <c r="E111" s="5"/>
      <c r="F111" s="5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</row>
    <row r="112" spans="1:138">
      <c r="A112" s="5"/>
      <c r="B112" s="5"/>
      <c r="C112" s="5"/>
      <c r="D112" s="5"/>
      <c r="E112" s="5"/>
      <c r="F112" s="5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</row>
    <row r="113" spans="1:138">
      <c r="A113" s="5"/>
      <c r="B113" s="5"/>
      <c r="C113" s="5"/>
      <c r="D113" s="5"/>
      <c r="E113" s="5"/>
      <c r="F113" s="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</row>
    <row r="114" spans="1:138">
      <c r="A114" s="5"/>
      <c r="B114" s="5"/>
      <c r="C114" s="5"/>
      <c r="D114" s="5"/>
      <c r="E114" s="5"/>
      <c r="F114" s="5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</row>
    <row r="115" spans="1:138">
      <c r="A115" s="5"/>
      <c r="B115" s="5"/>
      <c r="C115" s="5"/>
      <c r="D115" s="5"/>
      <c r="E115" s="5"/>
      <c r="F115" s="5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</row>
    <row r="116" spans="1:138">
      <c r="A116" s="5"/>
      <c r="B116" s="5"/>
      <c r="C116" s="5"/>
      <c r="D116" s="5"/>
      <c r="E116" s="5"/>
      <c r="F116" s="5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</row>
    <row r="117" spans="1:138">
      <c r="A117" s="5"/>
      <c r="B117" s="5"/>
      <c r="C117" s="5"/>
      <c r="D117" s="5"/>
      <c r="E117" s="5"/>
      <c r="F117" s="5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</row>
    <row r="118" spans="1:13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</row>
    <row r="119" spans="1:138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</row>
    <row r="120" spans="1:138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</row>
    <row r="121" spans="1:138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</row>
    <row r="122" spans="1:138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</row>
    <row r="123" spans="1:138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</row>
    <row r="124" spans="1:138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</row>
    <row r="125" spans="1:138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</row>
    <row r="126" spans="1:138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</row>
    <row r="127" spans="1:138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</row>
    <row r="128" spans="1:13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</row>
    <row r="129" spans="1:138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</row>
    <row r="130" spans="1:138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</row>
    <row r="131" spans="1:13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</row>
    <row r="132" spans="1:138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</row>
    <row r="133" spans="1:13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</row>
    <row r="134" spans="1:138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</row>
    <row r="135" spans="1:138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</row>
    <row r="136" spans="1:138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</row>
    <row r="137" spans="1:138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</row>
    <row r="138" spans="1: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</row>
    <row r="139" spans="1:138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</row>
    <row r="140" spans="1:138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</row>
    <row r="141" spans="1:13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</row>
    <row r="142" spans="1:138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</row>
    <row r="143" spans="1:138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</row>
    <row r="144" spans="1:138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</row>
    <row r="145" spans="1:138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</row>
    <row r="146" spans="1:138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</row>
    <row r="147" spans="1:138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</row>
    <row r="148" spans="1:13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</row>
    <row r="149" spans="1:138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</row>
    <row r="150" spans="1:138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</row>
    <row r="151" spans="1:138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</row>
    <row r="152" spans="1:138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</row>
    <row r="153" spans="1:138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</row>
    <row r="154" spans="1:138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</row>
    <row r="155" spans="1:138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</row>
    <row r="156" spans="1:138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</row>
    <row r="157" spans="1:138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</row>
    <row r="158" spans="1:13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</row>
    <row r="159" spans="1:138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</row>
    <row r="160" spans="1:138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</row>
    <row r="161" spans="1:138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</row>
    <row r="162" spans="1:138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</row>
    <row r="163" spans="1:138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</row>
    <row r="164" spans="1:138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</row>
    <row r="165" spans="1:138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</row>
    <row r="166" spans="1:138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</row>
    <row r="167" spans="1:138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</row>
    <row r="168" spans="1:13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</row>
    <row r="169" spans="1:138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</row>
    <row r="170" spans="1:138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</row>
    <row r="171" spans="1:138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</row>
    <row r="172" spans="1:138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</row>
    <row r="173" spans="1:138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</row>
    <row r="174" spans="1:138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</row>
    <row r="175" spans="1:138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</row>
    <row r="176" spans="1:138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</row>
    <row r="177" spans="1:138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</row>
    <row r="178" spans="1:13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</row>
    <row r="179" spans="1:138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</row>
    <row r="180" spans="1:138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</row>
    <row r="181" spans="1:138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</row>
    <row r="182" spans="1:138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</row>
    <row r="183" spans="1:138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</row>
    <row r="184" spans="1:138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</row>
    <row r="185" spans="1:138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</row>
    <row r="186" spans="1:138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</row>
    <row r="187" spans="1:138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</row>
    <row r="188" spans="1:13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</row>
    <row r="189" spans="1:138">
      <c r="A189" s="4"/>
      <c r="B189" s="4"/>
      <c r="C189" s="4"/>
      <c r="D189" s="4"/>
      <c r="E189" s="4"/>
      <c r="F189" s="4"/>
      <c r="G189" s="4"/>
      <c r="H189" s="4"/>
    </row>
    <row r="190" spans="1:138">
      <c r="A190" s="4"/>
      <c r="B190" s="4"/>
      <c r="C190" s="4"/>
      <c r="D190" s="4"/>
      <c r="E190" s="4"/>
      <c r="F190" s="4"/>
      <c r="G190" s="4"/>
      <c r="H190" s="4"/>
    </row>
    <row r="191" spans="1:138">
      <c r="A191" s="4"/>
      <c r="B191" s="4"/>
      <c r="C191" s="4"/>
      <c r="D191" s="4"/>
      <c r="E191" s="4"/>
      <c r="F191" s="4"/>
      <c r="G191" s="4"/>
      <c r="H191" s="4"/>
    </row>
    <row r="192" spans="1:138">
      <c r="A192" s="4"/>
      <c r="B192" s="4"/>
      <c r="C192" s="4"/>
      <c r="D192" s="4"/>
      <c r="E192" s="4"/>
      <c r="F192" s="4"/>
      <c r="G192" s="4"/>
      <c r="H192" s="4"/>
    </row>
    <row r="193" spans="1:8">
      <c r="A193" s="4"/>
      <c r="B193" s="4"/>
      <c r="C193" s="4"/>
      <c r="D193" s="4"/>
      <c r="E193" s="4"/>
      <c r="F193" s="4"/>
      <c r="G193" s="4"/>
      <c r="H193" s="4"/>
    </row>
    <row r="194" spans="1:8">
      <c r="A194" s="4"/>
      <c r="B194" s="4"/>
      <c r="C194" s="4"/>
      <c r="D194" s="4"/>
      <c r="E194" s="4"/>
      <c r="F194" s="4"/>
      <c r="G194" s="4"/>
      <c r="H194" s="4"/>
    </row>
    <row r="195" spans="1:8">
      <c r="A195" s="4"/>
      <c r="B195" s="4"/>
      <c r="C195" s="4"/>
      <c r="D195" s="4"/>
      <c r="E195" s="4"/>
      <c r="F195" s="4"/>
      <c r="G195" s="4"/>
      <c r="H195" s="4"/>
    </row>
    <row r="196" spans="1:8">
      <c r="A196" s="4"/>
      <c r="B196" s="4"/>
      <c r="C196" s="4"/>
      <c r="D196" s="4"/>
      <c r="E196" s="4"/>
      <c r="F196" s="4"/>
      <c r="G196" s="4"/>
      <c r="H196" s="4"/>
    </row>
    <row r="197" spans="1:8">
      <c r="A197" s="4"/>
      <c r="B197" s="4"/>
      <c r="C197" s="4"/>
      <c r="D197" s="4"/>
      <c r="E197" s="4"/>
      <c r="F197" s="4"/>
      <c r="G197" s="4"/>
      <c r="H197" s="4"/>
    </row>
    <row r="198" spans="1:8">
      <c r="A198" s="4"/>
      <c r="B198" s="4"/>
      <c r="C198" s="4"/>
      <c r="D198" s="4"/>
      <c r="E198" s="4"/>
      <c r="F198" s="4"/>
      <c r="G198" s="4"/>
      <c r="H198" s="4"/>
    </row>
    <row r="199" spans="1:8">
      <c r="A199" s="4"/>
      <c r="B199" s="4"/>
      <c r="C199" s="4"/>
      <c r="D199" s="4"/>
      <c r="E199" s="4"/>
      <c r="F199" s="4"/>
      <c r="G199" s="4"/>
      <c r="H199" s="4"/>
    </row>
    <row r="200" spans="1:8">
      <c r="A200" s="4"/>
      <c r="B200" s="4"/>
      <c r="C200" s="4"/>
      <c r="D200" s="4"/>
      <c r="E200" s="4"/>
      <c r="F200" s="4"/>
      <c r="G200" s="4"/>
      <c r="H200" s="4"/>
    </row>
    <row r="201" spans="1:8">
      <c r="A201" s="4"/>
      <c r="B201" s="4"/>
      <c r="C201" s="4"/>
      <c r="D201" s="4"/>
      <c r="E201" s="4"/>
      <c r="F201" s="4"/>
      <c r="G201" s="4"/>
      <c r="H201" s="4"/>
    </row>
    <row r="202" spans="1:8">
      <c r="A202" s="4"/>
      <c r="B202" s="4"/>
      <c r="C202" s="4"/>
      <c r="D202" s="4"/>
      <c r="E202" s="4"/>
      <c r="F202" s="4"/>
      <c r="G202" s="4"/>
      <c r="H202" s="4"/>
    </row>
    <row r="203" spans="1:8">
      <c r="A203" s="4"/>
      <c r="B203" s="4"/>
      <c r="C203" s="4"/>
      <c r="D203" s="4"/>
      <c r="E203" s="4"/>
      <c r="F203" s="4"/>
      <c r="G203" s="4"/>
      <c r="H203" s="4"/>
    </row>
    <row r="204" spans="1:8">
      <c r="A204" s="4"/>
      <c r="B204" s="4"/>
      <c r="C204" s="4"/>
      <c r="D204" s="4"/>
      <c r="E204" s="4"/>
      <c r="F204" s="4"/>
      <c r="G204" s="4"/>
      <c r="H204" s="4"/>
    </row>
    <row r="205" spans="1:8">
      <c r="A205" s="4"/>
      <c r="B205" s="4"/>
      <c r="C205" s="4"/>
      <c r="D205" s="4"/>
      <c r="E205" s="4"/>
      <c r="F205" s="4"/>
      <c r="G205" s="4"/>
      <c r="H205" s="4"/>
    </row>
    <row r="206" spans="1:8">
      <c r="A206" s="4"/>
      <c r="B206" s="4"/>
      <c r="C206" s="4"/>
      <c r="D206" s="4"/>
      <c r="E206" s="4"/>
      <c r="F206" s="4"/>
      <c r="G206" s="4"/>
      <c r="H206" s="4"/>
    </row>
    <row r="207" spans="1:8">
      <c r="A207" s="4"/>
      <c r="B207" s="4"/>
      <c r="C207" s="4"/>
      <c r="D207" s="4"/>
      <c r="E207" s="4"/>
      <c r="F207" s="4"/>
      <c r="G207" s="4"/>
      <c r="H207" s="4"/>
    </row>
    <row r="208" spans="1:8">
      <c r="A208" s="4"/>
      <c r="B208" s="4"/>
      <c r="C208" s="4"/>
      <c r="D208" s="4"/>
      <c r="E208" s="4"/>
      <c r="F208" s="4"/>
      <c r="G208" s="4"/>
      <c r="H208" s="4"/>
    </row>
    <row r="209" spans="1:8">
      <c r="A209" s="4"/>
      <c r="B209" s="4"/>
      <c r="C209" s="4"/>
      <c r="D209" s="4"/>
      <c r="E209" s="4"/>
      <c r="F209" s="4"/>
      <c r="G209" s="4"/>
      <c r="H209" s="4"/>
    </row>
    <row r="210" spans="1:8">
      <c r="A210" s="4"/>
      <c r="B210" s="4"/>
      <c r="C210" s="4"/>
      <c r="D210" s="4"/>
      <c r="E210" s="4"/>
      <c r="F210" s="4"/>
      <c r="G210" s="4"/>
      <c r="H210" s="4"/>
    </row>
    <row r="211" spans="1:8">
      <c r="A211" s="4"/>
      <c r="B211" s="4"/>
      <c r="C211" s="4"/>
      <c r="D211" s="4"/>
      <c r="E211" s="4"/>
      <c r="F211" s="4"/>
      <c r="G211" s="4"/>
      <c r="H211" s="4"/>
    </row>
    <row r="212" spans="1:8">
      <c r="A212" s="4"/>
      <c r="B212" s="4"/>
      <c r="C212" s="4"/>
      <c r="D212" s="4"/>
      <c r="E212" s="4"/>
      <c r="F212" s="4"/>
      <c r="G212" s="4"/>
      <c r="H212" s="4"/>
    </row>
    <row r="213" spans="1:8">
      <c r="A213" s="4"/>
      <c r="B213" s="4"/>
      <c r="C213" s="4"/>
      <c r="D213" s="4"/>
      <c r="E213" s="4"/>
      <c r="F213" s="4"/>
      <c r="G213" s="4"/>
      <c r="H213" s="4"/>
    </row>
    <row r="214" spans="1:8">
      <c r="A214" s="4"/>
      <c r="B214" s="4"/>
      <c r="C214" s="4"/>
      <c r="D214" s="4"/>
      <c r="E214" s="4"/>
      <c r="F214" s="4"/>
      <c r="G214" s="4"/>
      <c r="H214" s="4"/>
    </row>
    <row r="215" spans="1:8">
      <c r="A215" s="4"/>
      <c r="B215" s="4"/>
      <c r="C215" s="4"/>
      <c r="D215" s="4"/>
      <c r="E215" s="4"/>
      <c r="F215" s="4"/>
      <c r="G215" s="4"/>
      <c r="H215" s="4"/>
    </row>
    <row r="216" spans="1:8">
      <c r="A216" s="4"/>
      <c r="B216" s="4"/>
      <c r="C216" s="4"/>
      <c r="D216" s="4"/>
      <c r="E216" s="4"/>
      <c r="F216" s="4"/>
      <c r="G216" s="4"/>
      <c r="H216" s="4"/>
    </row>
    <row r="217" spans="1:8">
      <c r="A217" s="4"/>
      <c r="B217" s="4"/>
      <c r="C217" s="4"/>
      <c r="D217" s="4"/>
      <c r="E217" s="4"/>
      <c r="F217" s="4"/>
      <c r="G217" s="4"/>
      <c r="H217" s="4"/>
    </row>
    <row r="218" spans="1:8">
      <c r="A218" s="4"/>
      <c r="B218" s="4"/>
      <c r="C218" s="4"/>
      <c r="D218" s="4"/>
      <c r="E218" s="4"/>
      <c r="F218" s="4"/>
      <c r="G218" s="4"/>
      <c r="H218" s="4"/>
    </row>
  </sheetData>
  <mergeCells count="8">
    <mergeCell ref="L63:AA63"/>
    <mergeCell ref="J8:N8"/>
    <mergeCell ref="L54:M54"/>
    <mergeCell ref="B1:G1"/>
    <mergeCell ref="B4:B5"/>
    <mergeCell ref="C4:D4"/>
    <mergeCell ref="L56:M56"/>
    <mergeCell ref="L62:M62"/>
  </mergeCells>
  <hyperlinks>
    <hyperlink ref="K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O59"/>
  <sheetViews>
    <sheetView showGridLines="0" showRowColHeaders="0" zoomScaleNormal="100" workbookViewId="0">
      <pane ySplit="6" topLeftCell="A7" activePane="bottomLeft" state="frozen"/>
      <selection activeCell="Q29" sqref="Q29"/>
      <selection pane="bottomLeft" activeCell="I52" sqref="I52"/>
    </sheetView>
  </sheetViews>
  <sheetFormatPr baseColWidth="10" defaultRowHeight="15"/>
  <cols>
    <col min="1" max="1" width="2.7109375" customWidth="1"/>
    <col min="2" max="2" width="20.140625" customWidth="1"/>
    <col min="3" max="3" width="18.7109375" customWidth="1"/>
    <col min="4" max="4" width="20" customWidth="1"/>
    <col min="5" max="5" width="20.28515625" customWidth="1"/>
    <col min="6" max="6" width="16.5703125" customWidth="1"/>
  </cols>
  <sheetData>
    <row r="2" spans="1:8" ht="18.75">
      <c r="B2" s="78" t="s">
        <v>150</v>
      </c>
      <c r="C2" s="11"/>
      <c r="D2" s="11"/>
      <c r="E2" s="11"/>
      <c r="F2" s="11"/>
    </row>
    <row r="3" spans="1:8">
      <c r="A3" s="298"/>
      <c r="B3" s="298"/>
      <c r="C3" s="298"/>
      <c r="D3" s="298"/>
      <c r="E3" s="298"/>
      <c r="F3" s="298"/>
    </row>
    <row r="4" spans="1:8" ht="26.1" customHeight="1">
      <c r="A4" s="298"/>
      <c r="B4" s="456" t="s">
        <v>151</v>
      </c>
      <c r="C4" s="315" t="s">
        <v>148</v>
      </c>
      <c r="D4" s="315"/>
      <c r="E4" s="315" t="s">
        <v>145</v>
      </c>
      <c r="F4" s="315"/>
      <c r="H4" s="7" t="s">
        <v>171</v>
      </c>
    </row>
    <row r="5" spans="1:8" ht="38.65" customHeight="1">
      <c r="A5" s="298"/>
      <c r="B5" s="457"/>
      <c r="C5" s="316" t="s">
        <v>28</v>
      </c>
      <c r="D5" s="316" t="s">
        <v>29</v>
      </c>
      <c r="E5" s="316" t="s">
        <v>28</v>
      </c>
      <c r="F5" s="316" t="s">
        <v>29</v>
      </c>
    </row>
    <row r="6" spans="1:8" ht="20.85" hidden="1" customHeight="1">
      <c r="B6" s="79">
        <v>2007</v>
      </c>
      <c r="C6" s="80">
        <v>895.43156999999997</v>
      </c>
      <c r="D6" s="80">
        <v>1222.1400000000001</v>
      </c>
      <c r="E6" s="80">
        <v>800.6</v>
      </c>
      <c r="F6" s="80">
        <v>994.34</v>
      </c>
    </row>
    <row r="7" spans="1:8" ht="18" customHeight="1">
      <c r="B7" s="79">
        <v>2008</v>
      </c>
      <c r="C7" s="80">
        <v>933.71</v>
      </c>
      <c r="D7" s="80">
        <v>1280.1500000000001</v>
      </c>
      <c r="E7" s="80">
        <v>837.37</v>
      </c>
      <c r="F7" s="80">
        <v>1051.7</v>
      </c>
      <c r="H7" s="14"/>
    </row>
    <row r="8" spans="1:8" ht="18" customHeight="1">
      <c r="B8" s="79">
        <v>2009</v>
      </c>
      <c r="C8" s="80">
        <v>953.86</v>
      </c>
      <c r="D8" s="80">
        <v>1331.13</v>
      </c>
      <c r="E8" s="80">
        <v>864.68</v>
      </c>
      <c r="F8" s="80">
        <v>1110.04</v>
      </c>
      <c r="H8" s="14"/>
    </row>
    <row r="9" spans="1:8" ht="18" customHeight="1">
      <c r="B9" s="79">
        <v>2010</v>
      </c>
      <c r="C9" s="80">
        <v>990.62</v>
      </c>
      <c r="D9" s="80">
        <v>1393.4</v>
      </c>
      <c r="E9" s="80">
        <v>895.89</v>
      </c>
      <c r="F9" s="80">
        <v>1172.18</v>
      </c>
      <c r="H9" s="14"/>
    </row>
    <row r="10" spans="1:8" ht="18" customHeight="1">
      <c r="B10" s="79">
        <v>2011</v>
      </c>
      <c r="C10" s="80">
        <v>1018.62</v>
      </c>
      <c r="D10" s="80">
        <v>1407.09</v>
      </c>
      <c r="E10" s="80">
        <v>921.51</v>
      </c>
      <c r="F10" s="80">
        <v>1202.07</v>
      </c>
      <c r="H10" s="14"/>
    </row>
    <row r="11" spans="1:8" ht="18" customHeight="1">
      <c r="B11" s="79">
        <v>2012</v>
      </c>
      <c r="C11" s="80">
        <v>1003.44</v>
      </c>
      <c r="D11" s="80">
        <v>1389.91</v>
      </c>
      <c r="E11" s="80">
        <v>943.46</v>
      </c>
      <c r="F11" s="80">
        <v>1251.97</v>
      </c>
      <c r="H11" s="14"/>
    </row>
    <row r="12" spans="1:8" ht="18" customHeight="1">
      <c r="B12" s="79">
        <v>2013</v>
      </c>
      <c r="C12" s="80">
        <v>1005.51</v>
      </c>
      <c r="D12" s="80">
        <v>1424.58</v>
      </c>
      <c r="E12" s="80">
        <v>955.24</v>
      </c>
      <c r="F12" s="80">
        <v>1295.6400000000001</v>
      </c>
      <c r="H12" s="14"/>
    </row>
    <row r="13" spans="1:8" ht="18" customHeight="1">
      <c r="B13" s="79">
        <v>2014</v>
      </c>
      <c r="C13" s="80">
        <v>996.8</v>
      </c>
      <c r="D13" s="80">
        <v>1425.67</v>
      </c>
      <c r="E13" s="80">
        <v>949.29</v>
      </c>
      <c r="F13" s="80">
        <v>1314.68</v>
      </c>
      <c r="H13" s="14"/>
    </row>
    <row r="14" spans="1:8" ht="18" customHeight="1">
      <c r="B14" s="79">
        <v>2015</v>
      </c>
      <c r="C14" s="80">
        <v>983.77</v>
      </c>
      <c r="D14" s="80">
        <v>1460.3</v>
      </c>
      <c r="E14" s="80">
        <v>941.18</v>
      </c>
      <c r="F14" s="80">
        <v>1342.94</v>
      </c>
      <c r="H14" s="14"/>
    </row>
    <row r="15" spans="1:8" ht="18" customHeight="1">
      <c r="B15" s="79">
        <v>2016</v>
      </c>
      <c r="C15" s="80">
        <v>973.19</v>
      </c>
      <c r="D15" s="80">
        <v>1451.07</v>
      </c>
      <c r="E15" s="80">
        <v>936.4</v>
      </c>
      <c r="F15" s="80">
        <v>1332.37</v>
      </c>
      <c r="H15" s="14"/>
    </row>
    <row r="16" spans="1:8" ht="18" customHeight="1">
      <c r="B16" s="79">
        <v>2017</v>
      </c>
      <c r="C16" s="80">
        <v>970.28</v>
      </c>
      <c r="D16" s="80">
        <v>1432.9</v>
      </c>
      <c r="E16" s="80">
        <v>935.71</v>
      </c>
      <c r="F16" s="80">
        <v>1318.47</v>
      </c>
      <c r="H16" s="14"/>
    </row>
    <row r="17" spans="2:13" ht="18" customHeight="1">
      <c r="B17" s="79">
        <v>2018</v>
      </c>
      <c r="C17" s="80">
        <v>967.4</v>
      </c>
      <c r="D17" s="80">
        <v>1420.02</v>
      </c>
      <c r="E17" s="80">
        <v>937.39</v>
      </c>
      <c r="F17" s="80">
        <v>1311.23</v>
      </c>
      <c r="H17" s="14"/>
    </row>
    <row r="18" spans="2:13" ht="18" customHeight="1">
      <c r="B18" s="79">
        <v>2019</v>
      </c>
      <c r="C18" s="80">
        <v>989.63963273409115</v>
      </c>
      <c r="D18" s="80">
        <v>1466.1257319129511</v>
      </c>
      <c r="E18" s="80">
        <v>962.55030148478431</v>
      </c>
      <c r="F18" s="80">
        <v>1345.982851671419</v>
      </c>
      <c r="H18" s="14"/>
    </row>
    <row r="19" spans="2:13" ht="18" customHeight="1">
      <c r="B19" s="79">
        <v>2020</v>
      </c>
      <c r="C19" s="80">
        <v>1005.72</v>
      </c>
      <c r="D19" s="80">
        <v>1528.73</v>
      </c>
      <c r="E19" s="80">
        <v>975.16</v>
      </c>
      <c r="F19" s="80">
        <v>1406.74</v>
      </c>
      <c r="H19" s="14"/>
    </row>
    <row r="20" spans="2:13" ht="18" customHeight="1">
      <c r="B20" s="79">
        <v>2021</v>
      </c>
      <c r="C20" s="80">
        <v>1019.71</v>
      </c>
      <c r="D20" s="80">
        <v>1502.99</v>
      </c>
      <c r="E20" s="80">
        <v>989.46</v>
      </c>
      <c r="F20" s="80">
        <v>1388.38</v>
      </c>
      <c r="H20" s="14"/>
    </row>
    <row r="21" spans="2:13" ht="18" customHeight="1">
      <c r="B21" s="79">
        <v>2022</v>
      </c>
      <c r="C21" s="80">
        <v>1045.74</v>
      </c>
      <c r="D21" s="80">
        <v>1523.4</v>
      </c>
      <c r="E21" s="80">
        <v>1017.01</v>
      </c>
      <c r="F21" s="80">
        <v>1426.75</v>
      </c>
      <c r="H21" s="14"/>
    </row>
    <row r="22" spans="2:13" ht="18" customHeight="1">
      <c r="B22" s="222" t="s">
        <v>211</v>
      </c>
      <c r="C22" s="80">
        <f>'Distrib - regím. Altas nuevas'!$I$42</f>
        <v>1073.6261213434448</v>
      </c>
      <c r="D22" s="80">
        <f>'Distrib - regím. Altas nuevas'!$I$44</f>
        <v>1623.6877635161404</v>
      </c>
      <c r="E22" s="80">
        <f>'Distrib - regím. Altas nuevas'!$O$42</f>
        <v>1051.621187739463</v>
      </c>
      <c r="F22" s="80">
        <f>'Distrib - regím. Altas nuevas'!$O$44</f>
        <v>1524.0697354172673</v>
      </c>
    </row>
    <row r="24" spans="2:13">
      <c r="B24" s="82" t="s">
        <v>127</v>
      </c>
      <c r="C24" s="83"/>
    </row>
    <row r="25" spans="2:13" ht="25.5" customHeight="1">
      <c r="B25" s="79">
        <v>2008</v>
      </c>
      <c r="C25" s="84">
        <f t="shared" ref="C25:F36" si="0">C7/C6-1</f>
        <v>4.274858211666599E-2</v>
      </c>
      <c r="D25" s="84">
        <f t="shared" si="0"/>
        <v>4.7465920434647479E-2</v>
      </c>
      <c r="E25" s="84">
        <f t="shared" si="0"/>
        <v>4.5928053959530368E-2</v>
      </c>
      <c r="F25" s="84">
        <f t="shared" si="0"/>
        <v>5.7686505621819428E-2</v>
      </c>
      <c r="G25" s="84"/>
      <c r="H25" s="77"/>
    </row>
    <row r="26" spans="2:13" ht="17.850000000000001" customHeight="1">
      <c r="B26" s="79">
        <v>2009</v>
      </c>
      <c r="C26" s="84">
        <f t="shared" si="0"/>
        <v>2.1580576410234364E-2</v>
      </c>
      <c r="D26" s="84">
        <f t="shared" si="0"/>
        <v>3.9823458188493532E-2</v>
      </c>
      <c r="E26" s="84">
        <f t="shared" si="0"/>
        <v>3.2614017698269437E-2</v>
      </c>
      <c r="F26" s="84">
        <f t="shared" si="0"/>
        <v>5.5472092802129724E-2</v>
      </c>
      <c r="G26" s="84"/>
      <c r="H26" s="77"/>
      <c r="L26" s="251"/>
    </row>
    <row r="27" spans="2:13" ht="17.850000000000001" customHeight="1">
      <c r="B27" s="79">
        <v>2010</v>
      </c>
      <c r="C27" s="84">
        <f t="shared" si="0"/>
        <v>3.853815025265761E-2</v>
      </c>
      <c r="D27" s="84">
        <f t="shared" si="0"/>
        <v>4.6779803625491168E-2</v>
      </c>
      <c r="E27" s="84">
        <f t="shared" si="0"/>
        <v>3.6094277651848028E-2</v>
      </c>
      <c r="F27" s="84">
        <f t="shared" si="0"/>
        <v>5.597996468595734E-2</v>
      </c>
      <c r="G27" s="84"/>
      <c r="H27" s="77"/>
      <c r="L27" s="251"/>
    </row>
    <row r="28" spans="2:13" ht="17.850000000000001" customHeight="1">
      <c r="B28" s="79">
        <v>2011</v>
      </c>
      <c r="C28" s="84">
        <f t="shared" si="0"/>
        <v>2.8265126890230308E-2</v>
      </c>
      <c r="D28" s="84">
        <f t="shared" si="0"/>
        <v>9.8248887613030522E-3</v>
      </c>
      <c r="E28" s="84">
        <f t="shared" si="0"/>
        <v>2.8597260824431592E-2</v>
      </c>
      <c r="F28" s="84">
        <f t="shared" si="0"/>
        <v>2.5499496664334709E-2</v>
      </c>
      <c r="G28" s="84"/>
      <c r="H28" s="77"/>
      <c r="L28" s="251"/>
    </row>
    <row r="29" spans="2:13" ht="17.850000000000001" customHeight="1">
      <c r="B29" s="79">
        <v>2012</v>
      </c>
      <c r="C29" s="84">
        <f t="shared" si="0"/>
        <v>-1.4902515167579566E-2</v>
      </c>
      <c r="D29" s="84">
        <f t="shared" si="0"/>
        <v>-1.2209595690396369E-2</v>
      </c>
      <c r="E29" s="84">
        <f t="shared" si="0"/>
        <v>2.3819600438411026E-2</v>
      </c>
      <c r="F29" s="84">
        <f t="shared" si="0"/>
        <v>4.1511725606661942E-2</v>
      </c>
      <c r="G29" s="84"/>
      <c r="H29" s="77"/>
      <c r="L29" s="251"/>
    </row>
    <row r="30" spans="2:13" ht="17.850000000000001" customHeight="1">
      <c r="B30" s="79">
        <v>2013</v>
      </c>
      <c r="C30" s="84">
        <f t="shared" si="0"/>
        <v>2.0629036115760169E-3</v>
      </c>
      <c r="D30" s="84">
        <f t="shared" si="0"/>
        <v>2.4944061126259909E-2</v>
      </c>
      <c r="E30" s="84">
        <f t="shared" si="0"/>
        <v>1.2485955949377736E-2</v>
      </c>
      <c r="F30" s="84">
        <f t="shared" si="0"/>
        <v>3.4881027500659023E-2</v>
      </c>
      <c r="G30" s="84"/>
      <c r="H30" s="77"/>
      <c r="L30" s="251"/>
    </row>
    <row r="31" spans="2:13" ht="17.850000000000001" customHeight="1">
      <c r="B31" s="79">
        <v>2014</v>
      </c>
      <c r="C31" s="84">
        <f t="shared" si="0"/>
        <v>-8.6622708874104504E-3</v>
      </c>
      <c r="D31" s="84">
        <f t="shared" si="0"/>
        <v>7.6513779499931545E-4</v>
      </c>
      <c r="E31" s="84">
        <f t="shared" si="0"/>
        <v>-6.2288011389808329E-3</v>
      </c>
      <c r="F31" s="84">
        <f t="shared" si="0"/>
        <v>1.469544009138346E-2</v>
      </c>
      <c r="G31" s="84"/>
      <c r="H31" s="77"/>
      <c r="J31" s="11"/>
      <c r="K31" s="11"/>
      <c r="L31" s="11"/>
      <c r="M31" s="11"/>
    </row>
    <row r="32" spans="2:13" ht="17.850000000000001" customHeight="1">
      <c r="B32" s="79">
        <v>2015</v>
      </c>
      <c r="C32" s="84">
        <f t="shared" si="0"/>
        <v>-1.3071829855537676E-2</v>
      </c>
      <c r="D32" s="84">
        <f t="shared" si="0"/>
        <v>2.4290333667678965E-2</v>
      </c>
      <c r="E32" s="84">
        <f t="shared" si="0"/>
        <v>-8.5432270433692947E-3</v>
      </c>
      <c r="F32" s="84">
        <f t="shared" si="0"/>
        <v>2.1495725195484816E-2</v>
      </c>
      <c r="G32" s="84"/>
      <c r="H32" s="77"/>
      <c r="J32" s="12"/>
      <c r="K32" s="12"/>
      <c r="L32" s="12"/>
      <c r="M32" s="12"/>
    </row>
    <row r="33" spans="1:15" ht="17.850000000000001" customHeight="1">
      <c r="B33" s="79">
        <v>2016</v>
      </c>
      <c r="C33" s="84">
        <f t="shared" si="0"/>
        <v>-1.0754546286225408E-2</v>
      </c>
      <c r="D33" s="84">
        <f t="shared" si="0"/>
        <v>-6.3206190508799942E-3</v>
      </c>
      <c r="E33" s="84">
        <f t="shared" si="0"/>
        <v>-5.0787309547588588E-3</v>
      </c>
      <c r="F33" s="84">
        <f t="shared" si="0"/>
        <v>-7.8707909511968044E-3</v>
      </c>
      <c r="G33" s="84"/>
      <c r="H33" s="77"/>
      <c r="I33" s="13"/>
      <c r="J33" s="14"/>
      <c r="K33" s="14"/>
      <c r="L33" s="14"/>
      <c r="M33" s="14"/>
    </row>
    <row r="34" spans="1:15" ht="17.850000000000001" customHeight="1">
      <c r="B34" s="79">
        <v>2017</v>
      </c>
      <c r="C34" s="84">
        <f t="shared" si="0"/>
        <v>-2.9901663601147321E-3</v>
      </c>
      <c r="D34" s="84">
        <f t="shared" si="0"/>
        <v>-1.2521794262165042E-2</v>
      </c>
      <c r="E34" s="84">
        <f t="shared" si="0"/>
        <v>-7.3686458778288166E-4</v>
      </c>
      <c r="F34" s="84">
        <f t="shared" si="0"/>
        <v>-1.0432537508349715E-2</v>
      </c>
      <c r="G34" s="84"/>
      <c r="H34" s="77"/>
      <c r="K34" s="79"/>
    </row>
    <row r="35" spans="1:15" ht="17.850000000000001" customHeight="1">
      <c r="B35" s="79">
        <v>2018</v>
      </c>
      <c r="C35" s="84">
        <f t="shared" si="0"/>
        <v>-2.9682153605145034E-3</v>
      </c>
      <c r="D35" s="84">
        <f t="shared" si="0"/>
        <v>-8.9887640449438644E-3</v>
      </c>
      <c r="E35" s="84">
        <f t="shared" si="0"/>
        <v>1.7954280706629078E-3</v>
      </c>
      <c r="F35" s="84">
        <f t="shared" si="0"/>
        <v>-5.4912133002646968E-3</v>
      </c>
      <c r="G35" s="84"/>
      <c r="H35" s="77"/>
    </row>
    <row r="36" spans="1:15" ht="17.850000000000001" customHeight="1">
      <c r="B36" s="79">
        <v>2019</v>
      </c>
      <c r="C36" s="84">
        <f t="shared" si="0"/>
        <v>2.2989076632304206E-2</v>
      </c>
      <c r="D36" s="84">
        <f t="shared" si="0"/>
        <v>3.2468367989852975E-2</v>
      </c>
      <c r="E36" s="84">
        <f t="shared" si="0"/>
        <v>2.6840804238133842E-2</v>
      </c>
      <c r="F36" s="84">
        <f t="shared" si="0"/>
        <v>2.6504008962134007E-2</v>
      </c>
      <c r="G36" s="84"/>
      <c r="H36" s="77"/>
    </row>
    <row r="37" spans="1:15" ht="17.850000000000001" customHeight="1">
      <c r="B37" s="79">
        <v>2020</v>
      </c>
      <c r="C37" s="84">
        <f t="shared" ref="C37:F37" si="1">C19/C18-1</f>
        <v>1.6248709867735744E-2</v>
      </c>
      <c r="D37" s="84">
        <f t="shared" si="1"/>
        <v>4.2700476994810721E-2</v>
      </c>
      <c r="E37" s="84">
        <f t="shared" si="1"/>
        <v>1.3100300831826228E-2</v>
      </c>
      <c r="F37" s="84">
        <f t="shared" si="1"/>
        <v>4.5139615451366133E-2</v>
      </c>
      <c r="G37" s="84"/>
      <c r="H37" s="77"/>
    </row>
    <row r="38" spans="1:15" ht="17.850000000000001" customHeight="1">
      <c r="B38" s="79">
        <v>2021</v>
      </c>
      <c r="C38" s="84">
        <f t="shared" ref="C38:F39" si="2">C20/C19-1</f>
        <v>1.3910432327089106E-2</v>
      </c>
      <c r="D38" s="84">
        <f t="shared" si="2"/>
        <v>-1.6837505641938089E-2</v>
      </c>
      <c r="E38" s="84">
        <f t="shared" si="2"/>
        <v>1.4664260223963277E-2</v>
      </c>
      <c r="F38" s="84">
        <f t="shared" si="2"/>
        <v>-1.3051452293956212E-2</v>
      </c>
      <c r="G38" s="84"/>
      <c r="H38" s="77"/>
    </row>
    <row r="39" spans="1:15" ht="17.850000000000001" customHeight="1">
      <c r="B39" s="79">
        <v>2022</v>
      </c>
      <c r="C39" s="84">
        <f t="shared" si="2"/>
        <v>2.5526865481362293E-2</v>
      </c>
      <c r="D39" s="84">
        <f t="shared" si="2"/>
        <v>1.3579598001317361E-2</v>
      </c>
      <c r="E39" s="84">
        <f t="shared" si="2"/>
        <v>2.7843470175651364E-2</v>
      </c>
      <c r="F39" s="84">
        <f t="shared" si="2"/>
        <v>2.7636526023134822E-2</v>
      </c>
      <c r="G39" s="84"/>
      <c r="H39" s="77"/>
    </row>
    <row r="40" spans="1:15" ht="22.7" customHeight="1">
      <c r="B40" s="81" t="s">
        <v>212</v>
      </c>
      <c r="C40" s="85">
        <f>C22/C47-1</f>
        <v>5.7670204721862461E-3</v>
      </c>
      <c r="D40" s="85">
        <f>D22/D47-1</f>
        <v>1.861830447496593E-2</v>
      </c>
      <c r="E40" s="85">
        <f>E22/E47-1</f>
        <v>1.6353713868235253E-2</v>
      </c>
      <c r="F40" s="85">
        <f>F22/F47-1</f>
        <v>2.5129134409042297E-2</v>
      </c>
      <c r="G40" s="84"/>
      <c r="H40" s="77"/>
      <c r="J40" s="5"/>
    </row>
    <row r="41" spans="1:15" ht="7.5" customHeight="1"/>
    <row r="42" spans="1:15" ht="3.4" customHeight="1">
      <c r="B42" s="86"/>
      <c r="C42" s="86"/>
      <c r="D42" s="86"/>
      <c r="E42" s="86"/>
      <c r="F42" s="86"/>
    </row>
    <row r="43" spans="1:15" ht="23.85" customHeight="1">
      <c r="B43" t="s">
        <v>205</v>
      </c>
    </row>
    <row r="44" spans="1:15" ht="23.85" customHeight="1">
      <c r="B44" t="s">
        <v>213</v>
      </c>
      <c r="K44" s="245"/>
      <c r="L44" s="245"/>
      <c r="M44" s="245"/>
      <c r="N44" s="245"/>
      <c r="O44" s="245"/>
    </row>
    <row r="45" spans="1:15" ht="35.65" customHeight="1">
      <c r="A45" s="425"/>
      <c r="B45" s="367"/>
      <c r="C45" s="367" t="s">
        <v>152</v>
      </c>
      <c r="D45" s="367"/>
      <c r="E45" s="367" t="s">
        <v>153</v>
      </c>
      <c r="F45" s="368"/>
      <c r="G45" s="368"/>
      <c r="H45" s="245"/>
      <c r="I45" s="245"/>
      <c r="K45" s="245"/>
      <c r="L45" s="245"/>
      <c r="M45" s="245"/>
      <c r="N45" s="245"/>
      <c r="O45" s="245"/>
    </row>
    <row r="46" spans="1:15">
      <c r="A46" s="425"/>
      <c r="B46" s="367"/>
      <c r="C46" s="367" t="s">
        <v>28</v>
      </c>
      <c r="D46" s="367" t="s">
        <v>29</v>
      </c>
      <c r="E46" s="367" t="s">
        <v>28</v>
      </c>
      <c r="F46" s="368" t="s">
        <v>29</v>
      </c>
      <c r="G46" s="368"/>
      <c r="H46" s="245"/>
      <c r="I46" s="245"/>
      <c r="K46" s="245"/>
      <c r="L46" s="250"/>
      <c r="M46" s="250"/>
      <c r="N46" s="245"/>
      <c r="O46" s="249"/>
    </row>
    <row r="47" spans="1:15" ht="21.4" customHeight="1">
      <c r="A47" s="425"/>
      <c r="B47" s="367"/>
      <c r="C47" s="369">
        <v>1067.47</v>
      </c>
      <c r="D47" s="369">
        <v>1594.01</v>
      </c>
      <c r="E47" s="367">
        <v>1034.7</v>
      </c>
      <c r="F47" s="370">
        <v>1486.71</v>
      </c>
      <c r="G47" s="368"/>
      <c r="H47" s="245"/>
      <c r="I47" s="245"/>
      <c r="K47" s="245"/>
      <c r="L47" s="245"/>
      <c r="M47" s="245"/>
      <c r="N47" s="245"/>
      <c r="O47" s="245"/>
    </row>
    <row r="48" spans="1:15" ht="19.7" customHeight="1">
      <c r="A48" s="425"/>
      <c r="B48" s="367"/>
      <c r="C48" s="367"/>
      <c r="D48" s="367"/>
      <c r="E48" s="367"/>
      <c r="F48" s="368"/>
      <c r="G48" s="368"/>
      <c r="H48" s="245"/>
      <c r="I48" s="245"/>
      <c r="K48" s="245"/>
      <c r="L48" s="245"/>
      <c r="M48" s="245"/>
      <c r="N48" s="245"/>
      <c r="O48" s="245"/>
    </row>
    <row r="49" spans="1:15">
      <c r="A49" s="425"/>
      <c r="B49" s="367"/>
      <c r="C49" s="367"/>
      <c r="D49" s="367"/>
      <c r="E49" s="367"/>
      <c r="F49" s="368"/>
      <c r="G49" s="358"/>
      <c r="H49" s="245"/>
      <c r="I49" s="245"/>
      <c r="K49" s="245"/>
      <c r="L49" s="245"/>
      <c r="M49" s="245"/>
      <c r="N49" s="245"/>
      <c r="O49" s="245"/>
    </row>
    <row r="50" spans="1:15">
      <c r="A50" s="425"/>
      <c r="B50" s="358"/>
      <c r="C50" s="358"/>
      <c r="D50" s="358"/>
      <c r="E50" s="358"/>
      <c r="F50" s="358"/>
      <c r="G50" s="358"/>
      <c r="H50" s="371"/>
      <c r="I50" s="246"/>
      <c r="K50" s="245"/>
      <c r="L50" s="245"/>
      <c r="M50" s="245"/>
      <c r="N50" s="245"/>
      <c r="O50" s="245"/>
    </row>
    <row r="51" spans="1:15">
      <c r="A51" s="425"/>
      <c r="B51" s="358"/>
      <c r="C51" s="358"/>
      <c r="D51" s="358"/>
      <c r="E51" s="358"/>
      <c r="F51" s="358"/>
      <c r="G51" s="358"/>
      <c r="H51" s="245"/>
      <c r="I51" s="245"/>
      <c r="K51" s="245"/>
      <c r="L51" s="245"/>
      <c r="M51" s="245"/>
      <c r="N51" s="245"/>
      <c r="O51" s="245"/>
    </row>
    <row r="52" spans="1:15">
      <c r="A52" s="425"/>
      <c r="B52" s="358"/>
      <c r="C52" s="358"/>
      <c r="D52" s="358"/>
      <c r="E52" s="358"/>
      <c r="F52" s="358"/>
      <c r="G52" s="358"/>
      <c r="H52" s="245"/>
      <c r="I52" s="246"/>
      <c r="K52" s="245"/>
      <c r="L52" s="245"/>
      <c r="M52" s="245"/>
      <c r="N52" s="245"/>
      <c r="O52" s="245"/>
    </row>
    <row r="53" spans="1:15">
      <c r="A53" s="425"/>
      <c r="B53" s="358"/>
      <c r="C53" s="358"/>
      <c r="D53" s="358"/>
      <c r="E53" s="358"/>
      <c r="F53" s="358"/>
      <c r="G53" s="359"/>
      <c r="H53" s="245"/>
      <c r="I53" s="246"/>
      <c r="K53" s="245"/>
      <c r="L53" s="245"/>
      <c r="M53" s="245"/>
      <c r="N53" s="245"/>
      <c r="O53" s="245"/>
    </row>
    <row r="54" spans="1:15">
      <c r="A54" s="425"/>
      <c r="B54" s="358"/>
      <c r="C54" s="358"/>
      <c r="D54" s="358"/>
      <c r="E54" s="358"/>
      <c r="F54" s="358"/>
      <c r="G54" s="359"/>
      <c r="H54" s="336"/>
      <c r="I54" s="246"/>
      <c r="K54" s="245"/>
      <c r="L54" s="245"/>
      <c r="M54" s="245"/>
      <c r="N54" s="245"/>
      <c r="O54" s="245"/>
    </row>
    <row r="55" spans="1:15">
      <c r="A55" s="425"/>
      <c r="B55" s="358"/>
      <c r="C55" s="358"/>
      <c r="D55" s="358"/>
      <c r="E55" s="358"/>
      <c r="F55" s="358"/>
      <c r="G55" s="359"/>
      <c r="H55" s="245"/>
      <c r="I55" s="246"/>
      <c r="K55" s="245"/>
      <c r="L55" s="245"/>
      <c r="M55" s="245"/>
      <c r="N55" s="245"/>
      <c r="O55" s="245"/>
    </row>
    <row r="56" spans="1:15">
      <c r="A56" s="409"/>
      <c r="B56" s="359"/>
      <c r="C56" s="358"/>
      <c r="D56" s="358"/>
      <c r="E56" s="358"/>
      <c r="F56" s="358"/>
      <c r="G56" s="409"/>
      <c r="H56" s="246"/>
      <c r="I56" s="246"/>
      <c r="K56" s="245"/>
      <c r="L56" s="245"/>
      <c r="M56" s="245"/>
      <c r="N56" s="245"/>
      <c r="O56" s="245"/>
    </row>
    <row r="57" spans="1:15">
      <c r="B57" s="359"/>
      <c r="C57" s="359"/>
      <c r="D57" s="359"/>
      <c r="E57" s="359"/>
      <c r="F57" s="359"/>
      <c r="G57" s="353"/>
      <c r="H57" s="246"/>
      <c r="I57" s="246"/>
    </row>
    <row r="58" spans="1:15">
      <c r="B58" s="359"/>
      <c r="C58" s="359"/>
      <c r="D58" s="359"/>
      <c r="E58" s="359"/>
      <c r="F58" s="359"/>
      <c r="G58" s="246"/>
    </row>
    <row r="59" spans="1:15">
      <c r="B59" s="409"/>
      <c r="C59" s="409"/>
      <c r="D59" s="409"/>
      <c r="E59" s="409"/>
      <c r="F59" s="409"/>
      <c r="G59" s="246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35</vt:i4>
      </vt:variant>
    </vt:vector>
  </HeadingPairs>
  <TitlesOfParts>
    <vt:vector size="50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Pensionistas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Pensionistas!Área_de_impresión</vt:lpstr>
      <vt:lpstr>Portada!Área_de_impresión</vt:lpstr>
      <vt:lpstr>FAM_NUMERO</vt:lpstr>
      <vt:lpstr>FAM_PENSION_MEDIA</vt:lpstr>
      <vt:lpstr>FAMILIARES_NUMERO</vt:lpstr>
      <vt:lpstr>FAMILIARES_PENSION_MEDIA</vt:lpstr>
      <vt:lpstr>Pensionistas!IP_NUMERO</vt:lpstr>
      <vt:lpstr>IP_NUMERO</vt:lpstr>
      <vt:lpstr>IP_PENSION_MEDIA</vt:lpstr>
      <vt:lpstr>JUB_NUMERO</vt:lpstr>
      <vt:lpstr>JUB_PENSION_MEDIA</vt:lpstr>
      <vt:lpstr>Pensionistas!ORF_NUMERO</vt:lpstr>
      <vt:lpstr>ORF_NUMERO</vt:lpstr>
      <vt:lpstr>ORF_PENSION_MEDIA</vt:lpstr>
      <vt:lpstr>Pensionistas!ORFANDAD_NUMERO</vt:lpstr>
      <vt:lpstr>ORFANDAD_NUMERO</vt:lpstr>
      <vt:lpstr>ORFANDAD_PENSION_MEDIA</vt:lpstr>
      <vt:lpstr>'Clase, género y edad'!Títulos_a_imprimir</vt:lpstr>
      <vt:lpstr>TOTAL_NUMERO</vt:lpstr>
      <vt:lpstr>TOTAL_PENSION_MEDIA</vt:lpstr>
      <vt:lpstr>VIUD_NUMERO</vt:lpstr>
      <vt:lpstr>VIUD_PENSION_MEDIA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GISS</cp:lastModifiedBy>
  <cp:lastPrinted>2023-02-22T08:37:20Z</cp:lastPrinted>
  <dcterms:created xsi:type="dcterms:W3CDTF">2016-11-17T11:36:14Z</dcterms:created>
  <dcterms:modified xsi:type="dcterms:W3CDTF">2023-03-27T10:35:50Z</dcterms:modified>
</cp:coreProperties>
</file>