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abril proximo\"/>
    </mc:Choice>
  </mc:AlternateContent>
  <xr:revisionPtr revIDLastSave="0" documentId="13_ncr:1_{4B3FA300-E06B-4124-AF56-8DFC3E568E99}" xr6:coauthVersionLast="47" xr6:coauthVersionMax="47" xr10:uidLastSave="{00000000-0000-0000-0000-000000000000}"/>
  <bookViews>
    <workbookView xWindow="-20610" yWindow="1995" windowWidth="20730" windowHeight="1131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5" l="1"/>
  <c r="D39" i="25"/>
  <c r="E39" i="25"/>
  <c r="F39" i="25"/>
  <c r="F75" i="29"/>
  <c r="I51" i="30"/>
  <c r="G51" i="30"/>
  <c r="E51" i="30"/>
  <c r="L4" i="30" l="1"/>
  <c r="C22" i="25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E68" i="23"/>
  <c r="F68" i="23"/>
  <c r="G68" i="23"/>
  <c r="C12" i="27" l="1"/>
  <c r="C14" i="27" s="1"/>
  <c r="D6" i="27" l="1"/>
  <c r="D7" i="27"/>
  <c r="D8" i="27"/>
  <c r="D9" i="27"/>
  <c r="D10" i="27"/>
  <c r="D11" i="27"/>
  <c r="D68" i="23"/>
  <c r="D13" i="27" l="1"/>
  <c r="C48" i="27" s="1"/>
  <c r="C43" i="27"/>
  <c r="C45" i="27"/>
  <c r="C46" i="27"/>
  <c r="C47" i="27"/>
  <c r="C42" i="27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B5" i="16" l="1"/>
  <c r="C5" i="15"/>
</calcChain>
</file>

<file path=xl/sharedStrings.xml><?xml version="1.0" encoding="utf-8"?>
<sst xmlns="http://schemas.openxmlformats.org/spreadsheetml/2006/main" count="919" uniqueCount="228">
  <si>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</si>
  <si>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</si>
  <si>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</si>
  <si>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</si>
  <si>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</si>
  <si>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</si>
  <si>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</si>
  <si>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</si>
  <si>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</si>
  <si>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</si>
  <si>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</si>
  <si>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</si>
  <si>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</si>
  <si>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</si>
  <si>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</si>
  <si>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</si>
  <si>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</si>
  <si>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</si>
  <si>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</si>
  <si>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</si>
  <si>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</si>
  <si>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</si>
  <si>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</si>
  <si>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</si>
  <si>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</si>
  <si>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</si>
  <si>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</si>
  <si>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</si>
  <si>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</si>
  <si>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</si>
  <si>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</si>
  <si>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</si>
  <si>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</si>
  <si>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</si>
  <si>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</si>
  <si>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</si>
  <si>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</si>
  <si>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</si>
  <si>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</si>
  <si>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</si>
  <si>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</si>
  <si>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</si>
  <si>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</si>
  <si>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</si>
  <si>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</si>
  <si>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</si>
  <si>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</si>
  <si>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</si>
  <si>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</si>
  <si>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</si>
  <si>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</si>
  <si>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</si>
  <si>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</si>
  <si>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</si>
  <si>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</si>
  <si>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</si>
  <si>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</si>
  <si>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</si>
  <si>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</si>
  <si>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</si>
  <si>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</si>
  <si>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</si>
  <si>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</si>
  <si>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</si>
  <si>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</si>
  <si>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</si>
  <si>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</si>
  <si>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</si>
  <si>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</si>
  <si>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</si>
  <si>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</si>
  <si>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</si>
  <si>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</si>
  <si>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</si>
  <si>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</si>
  <si>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</si>
  <si>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</si>
  <si>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</si>
  <si>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</si>
  <si>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</si>
  <si>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</si>
  <si>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</si>
  <si>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</si>
  <si>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</si>
  <si>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</si>
  <si>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</si>
  <si>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</si>
  <si>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</si>
  <si>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</si>
  <si>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</si>
  <si>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</si>
  <si>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</si>
  <si>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</si>
  <si>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</si>
  <si>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</si>
  <si>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</si>
  <si>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</si>
  <si>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</si>
  <si>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</si>
  <si>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</si>
  <si>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</si>
  <si>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</si>
  <si>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</si>
  <si>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</si>
  <si>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</si>
  <si>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</si>
  <si>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</si>
  <si>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</si>
  <si>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</si>
  <si>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</si>
  <si>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</si>
  <si>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</si>
  <si>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</si>
  <si>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</si>
  <si>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</si>
  <si>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</si>
  <si>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</si>
  <si>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</si>
  <si>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</si>
  <si>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</si>
  <si>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</si>
  <si>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</si>
  <si>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</si>
  <si>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</si>
  <si>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</si>
  <si>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</si>
  <si>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</si>
  <si>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</si>
  <si>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</si>
  <si>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</si>
  <si>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</si>
  <si>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</si>
  <si>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</si>
  <si>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</si>
  <si>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</si>
  <si>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</si>
  <si>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</si>
  <si>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</si>
  <si>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</si>
  <si>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</si>
  <si>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</si>
  <si>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</si>
  <si>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</si>
  <si>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</si>
  <si>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</si>
  <si>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</si>
  <si>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</si>
  <si>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</si>
  <si>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</si>
  <si>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</si>
  <si>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</si>
  <si>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</si>
  <si>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</si>
  <si>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</si>
  <si>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</si>
  <si>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</si>
  <si>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</si>
  <si>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</si>
  <si>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</si>
  <si>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</si>
  <si>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</si>
  <si>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</si>
  <si>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</si>
  <si>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</si>
  <si>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</si>
  <si>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</si>
  <si>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</si>
  <si>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</si>
  <si>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</si>
  <si>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</si>
  <si>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</si>
  <si>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</si>
  <si>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</si>
  <si>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</si>
  <si>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</si>
  <si>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</si>
  <si>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</si>
  <si>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</si>
  <si>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</si>
  <si>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</si>
  <si>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</si>
  <si>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</si>
  <si>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</si>
  <si>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</si>
  <si>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</si>
  <si>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>Totales
por género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</si>
  <si>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</si>
  <si>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</si>
  <si>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</si>
  <si>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</si>
  <si>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</si>
  <si>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</si>
  <si>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</si>
  <si>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</si>
  <si>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</si>
  <si>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</si>
  <si>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</si>
  <si>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</si>
  <si>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</si>
  <si>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</si>
  <si>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</si>
  <si>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</si>
  <si>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</si>
  <si>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</si>
  <si>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</si>
  <si>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años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</si>
  <si>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</si>
  <si>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</si>
  <si>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</si>
  <si>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</si>
  <si>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</si>
  <si>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</si>
  <si>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</si>
  <si>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</si>
  <si>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</si>
  <si>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</si>
  <si>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PENSIONISTAS DEL SISTEMA DE SEGURIDAD SOCIAL  A 1 DE ABRIL DE 2023</t>
  </si>
  <si>
    <t>PENSIONES CONTRIBUTIVAS EN VIGOR A 1 DE ABRIL DE 2023</t>
  </si>
  <si>
    <t>MARZO 2023</t>
  </si>
  <si>
    <t>Datos a 1 de Abril de 2023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</si>
  <si>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</si>
  <si>
    <t xml:space="preserve">  1 de Abril de 2023</t>
  </si>
  <si>
    <t>Marzo 2023</t>
  </si>
  <si>
    <t>Marzo 2023 (2)</t>
  </si>
  <si>
    <t>(2) Incremento sobre Marzo 2022</t>
  </si>
  <si>
    <t>1 de  Abril de 2023</t>
  </si>
  <si>
    <t>1 de Abril de 2023</t>
  </si>
  <si>
    <t>Datos a 01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</si>
</sst>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4" fillId="0" borderId="0"/>
    <xf numFmtId="0" fontId="8" fillId="0" borderId="0"/>
    <xf numFmtId="0" fontId="125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5" fillId="0" borderId="0" applyFont="0" applyFill="0" applyBorder="0" applyAlignment="0" applyProtection="0"/>
    <xf numFmtId="0" fontId="45" fillId="35" borderId="0" applyNumberForma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3" fontId="126" fillId="37" borderId="13" applyNumberFormat="0" applyFont="0" applyBorder="0" applyAlignment="0" applyProtection="0">
      <alignment horizontal="right" vertical="center" indent="1"/>
    </xf>
    <xf numFmtId="0" fontId="101" fillId="39" borderId="14" applyNumberFormat="0" applyFont="0" applyBorder="0" applyAlignment="0" applyProtection="0">
      <alignment horizontal="center" vertical="center"/>
    </xf>
    <xf numFmtId="0" fontId="101" fillId="41" borderId="14" applyNumberFormat="0" applyFont="0" applyBorder="0" applyAlignment="0" applyProtection="0">
      <alignment horizontal="center" vertical="center"/>
    </xf>
    <xf numFmtId="0" fontId="101" fillId="44" borderId="12" applyNumberFormat="0" applyFont="0" applyBorder="0" applyAlignment="0" applyProtection="0">
      <alignment horizontal="center" vertical="center"/>
    </xf>
    <xf numFmtId="0" fontId="101" fillId="46" borderId="12" applyNumberFormat="0" applyFont="0" applyBorder="0" applyAlignment="0" applyProtection="0">
      <alignment horizontal="center" vertical="center"/>
    </xf>
    <xf numFmtId="0" fontId="128" fillId="49" borderId="11" applyNumberFormat="0" applyFont="0" applyBorder="0" applyAlignment="0" applyProtection="0">
      <alignment horizontal="center" vertical="center" wrapText="1"/>
    </xf>
    <xf numFmtId="0" fontId="128" fillId="50" borderId="11" applyNumberFormat="0" applyFont="0" applyBorder="0" applyAlignment="0" applyProtection="0">
      <alignment horizontal="center" vertical="center" wrapText="1"/>
    </xf>
    <xf numFmtId="3" fontId="126" fillId="51" borderId="15" applyNumberFormat="0" applyFont="0" applyBorder="0" applyAlignment="0" applyProtection="0">
      <alignment horizontal="right" indent="1"/>
    </xf>
    <xf numFmtId="3" fontId="126" fillId="52" borderId="13" applyNumberFormat="0" applyFont="0" applyBorder="0" applyAlignment="0" applyProtection="0">
      <alignment horizontal="right" vertical="center" indent="1"/>
    </xf>
    <xf numFmtId="3" fontId="126" fillId="53" borderId="15" applyNumberFormat="0" applyFont="0" applyBorder="0" applyAlignment="0" applyProtection="0">
      <alignment horizontal="right" indent="1"/>
    </xf>
    <xf numFmtId="3" fontId="126" fillId="54" borderId="13" applyNumberFormat="0" applyFont="0" applyBorder="0" applyAlignment="0" applyProtection="0">
      <alignment horizontal="right" vertical="center" indent="1"/>
    </xf>
    <xf numFmtId="0" fontId="128" fillId="55" borderId="13" applyNumberFormat="0" applyFont="0" applyBorder="0" applyAlignment="0" applyProtection="0">
      <alignment horizontal="center" vertical="center" wrapText="1"/>
    </xf>
    <xf numFmtId="0" fontId="128" fillId="56" borderId="13" applyNumberFormat="0" applyFont="0" applyBorder="0" applyAlignment="0" applyProtection="0">
      <alignment horizontal="center" vertical="center" wrapText="1"/>
    </xf>
    <xf numFmtId="0" fontId="128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9" fillId="58" borderId="17" applyNumberFormat="0" applyFont="0" applyBorder="0" applyAlignment="0" applyProtection="0">
      <alignment horizontal="right" vertical="top" indent="1"/>
    </xf>
    <xf numFmtId="37" fontId="129" fillId="59" borderId="13" applyNumberFormat="0" applyFont="0" applyBorder="0" applyAlignment="0" applyProtection="0">
      <alignment horizontal="right" vertical="top" indent="1"/>
    </xf>
    <xf numFmtId="0" fontId="130" fillId="60" borderId="16" applyNumberFormat="0" applyFont="0" applyBorder="0" applyAlignment="0" applyProtection="0">
      <alignment horizontal="right" vertical="center" indent="1"/>
    </xf>
    <xf numFmtId="0" fontId="130" fillId="60" borderId="13" applyNumberFormat="0" applyFont="0" applyBorder="0" applyAlignment="0" applyProtection="0">
      <alignment horizontal="right" vertical="center" indent="1"/>
    </xf>
    <xf numFmtId="0" fontId="130" fillId="61" borderId="13" applyNumberFormat="0" applyFont="0" applyBorder="0" applyAlignment="0" applyProtection="0">
      <alignment horizontal="right" vertical="center" indent="1"/>
    </xf>
    <xf numFmtId="3" fontId="126" fillId="62" borderId="15" applyNumberFormat="0" applyFont="0" applyBorder="0" applyAlignment="0" applyProtection="0">
      <alignment horizontal="right" indent="1"/>
    </xf>
    <xf numFmtId="3" fontId="126" fillId="63" borderId="13" applyNumberFormat="0" applyFont="0" applyBorder="0" applyAlignment="0" applyProtection="0">
      <alignment horizontal="right" vertical="center" indent="1"/>
    </xf>
    <xf numFmtId="0" fontId="130" fillId="64" borderId="16" applyNumberFormat="0" applyFont="0" applyBorder="0" applyAlignment="0" applyProtection="0">
      <alignment horizontal="right" vertical="center" indent="1"/>
    </xf>
    <xf numFmtId="0" fontId="130" fillId="65" borderId="16" applyNumberFormat="0" applyFont="0" applyBorder="0" applyAlignment="0" applyProtection="0">
      <alignment horizontal="right" vertical="center" indent="1"/>
    </xf>
    <xf numFmtId="0" fontId="130" fillId="66" borderId="16" applyNumberFormat="0" applyFont="0" applyBorder="0" applyAlignment="0" applyProtection="0">
      <alignment horizontal="right" vertical="center" indent="1"/>
    </xf>
    <xf numFmtId="0" fontId="130" fillId="67" borderId="16" applyNumberFormat="0" applyFont="0" applyBorder="0" applyAlignment="0" applyProtection="0">
      <alignment horizontal="right" vertical="center" indent="1"/>
    </xf>
    <xf numFmtId="0" fontId="131" fillId="68" borderId="0" applyNumberFormat="0" applyFont="0" applyBorder="0" applyAlignment="0" applyProtection="0"/>
    <xf numFmtId="0" fontId="131" fillId="69" borderId="0" applyNumberFormat="0" applyFont="0" applyBorder="0" applyAlignment="0" applyProtection="0"/>
    <xf numFmtId="0" fontId="131" fillId="70" borderId="0" applyNumberFormat="0" applyFont="0" applyBorder="0" applyAlignment="0" applyProtection="0"/>
    <xf numFmtId="0" fontId="131" fillId="71" borderId="0" applyNumberFormat="0" applyFont="0" applyBorder="0" applyAlignment="0" applyProtection="0"/>
    <xf numFmtId="0" fontId="131" fillId="72" borderId="0" applyNumberFormat="0" applyFont="0" applyBorder="0" applyAlignment="0" applyProtection="0"/>
    <xf numFmtId="0" fontId="131" fillId="73" borderId="0" applyNumberFormat="0" applyFont="0" applyBorder="0" applyAlignment="0" applyProtection="0"/>
    <xf numFmtId="0" fontId="131" fillId="74" borderId="0" applyNumberFormat="0" applyFont="0" applyBorder="0" applyAlignment="0" applyProtection="0"/>
    <xf numFmtId="0" fontId="131" fillId="75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2" fillId="0" borderId="0"/>
    <xf numFmtId="37" fontId="129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1" fillId="80" borderId="0" applyNumberFormat="0" applyFont="0" applyBorder="0" applyAlignment="0" applyProtection="0"/>
    <xf numFmtId="0" fontId="131" fillId="81" borderId="0" applyNumberFormat="0" applyFont="0" applyBorder="0" applyAlignment="0" applyProtection="0"/>
    <xf numFmtId="0" fontId="131" fillId="82" borderId="0" applyNumberFormat="0" applyFont="0" applyBorder="0" applyAlignment="0" applyProtection="0"/>
    <xf numFmtId="0" fontId="131" fillId="83" borderId="0" applyNumberFormat="0" applyFont="0" applyBorder="0" applyAlignment="0" applyProtection="0"/>
    <xf numFmtId="0" fontId="131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3" fillId="90" borderId="0" applyNumberFormat="0" applyFont="0" applyBorder="0" applyAlignment="0" applyProtection="0">
      <alignment vertical="top"/>
    </xf>
    <xf numFmtId="3" fontId="133" fillId="91" borderId="0" applyNumberFormat="0" applyFont="0" applyBorder="0" applyAlignment="0" applyProtection="0">
      <alignment vertical="top"/>
    </xf>
    <xf numFmtId="0" fontId="131" fillId="92" borderId="0" applyNumberFormat="0" applyFont="0" applyBorder="0" applyAlignment="0" applyProtection="0"/>
    <xf numFmtId="0" fontId="131" fillId="93" borderId="0" applyNumberFormat="0" applyFont="0" applyBorder="0" applyAlignment="0" applyProtection="0"/>
    <xf numFmtId="0" fontId="131" fillId="94" borderId="0" applyNumberFormat="0" applyFont="0" applyBorder="0" applyAlignment="0" applyProtection="0"/>
    <xf numFmtId="0" fontId="131" fillId="95" borderId="0" applyNumberFormat="0" applyFont="0" applyBorder="0" applyAlignment="0" applyProtection="0"/>
    <xf numFmtId="0" fontId="131" fillId="0" borderId="0" applyNumberFormat="0" applyFont="0" applyBorder="0" applyAlignment="0" applyProtection="0"/>
    <xf numFmtId="3" fontId="133" fillId="96" borderId="0" applyNumberFormat="0" applyFont="0" applyBorder="0" applyAlignment="0" applyProtection="0">
      <alignment vertical="top"/>
    </xf>
    <xf numFmtId="0" fontId="131" fillId="97" borderId="0" applyNumberFormat="0" applyFont="0" applyBorder="0" applyAlignment="0" applyProtection="0"/>
    <xf numFmtId="0" fontId="131" fillId="98" borderId="0" applyNumberFormat="0" applyFont="0" applyBorder="0" applyAlignment="0" applyProtection="0"/>
    <xf numFmtId="0" fontId="131" fillId="99" borderId="0" applyNumberFormat="0" applyFont="0" applyBorder="0" applyAlignment="0" applyProtection="0"/>
    <xf numFmtId="0" fontId="131" fillId="100" borderId="0" applyNumberFormat="0" applyFont="0" applyBorder="0" applyAlignment="0" applyProtection="0"/>
    <xf numFmtId="0" fontId="131" fillId="101" borderId="0" applyNumberFormat="0" applyFont="0" applyBorder="0" applyAlignment="0" applyProtection="0"/>
    <xf numFmtId="0" fontId="131" fillId="102" borderId="0" applyNumberFormat="0" applyFont="0" applyBorder="0" applyAlignment="0" applyProtection="0"/>
    <xf numFmtId="0" fontId="131" fillId="76" borderId="0" applyNumberFormat="0" applyFont="0" applyBorder="0" applyAlignment="0" applyProtection="0"/>
    <xf numFmtId="0" fontId="134" fillId="103" borderId="11" applyNumberFormat="0" applyFont="0" applyBorder="0" applyAlignment="0" applyProtection="0">
      <alignment horizontal="center" vertical="center"/>
    </xf>
    <xf numFmtId="0" fontId="127" fillId="104" borderId="11" applyNumberFormat="0" applyFont="0" applyBorder="0" applyAlignment="0" applyProtection="0">
      <alignment horizontal="center" vertical="center"/>
    </xf>
    <xf numFmtId="0" fontId="127" fillId="105" borderId="11" applyNumberFormat="0" applyFont="0" applyBorder="0" applyAlignment="0" applyProtection="0">
      <alignment horizontal="center" vertical="center"/>
    </xf>
    <xf numFmtId="0" fontId="127" fillId="106" borderId="11" applyNumberFormat="0" applyFont="0" applyBorder="0" applyAlignment="0" applyProtection="0">
      <alignment horizontal="center" vertical="center"/>
    </xf>
    <xf numFmtId="0" fontId="127" fillId="107" borderId="11" applyNumberFormat="0" applyFont="0" applyBorder="0" applyAlignment="0" applyProtection="0">
      <alignment horizontal="center" vertical="center"/>
    </xf>
    <xf numFmtId="0" fontId="127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1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91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49" fillId="0" borderId="0" xfId="18" applyFont="1" applyAlignment="1">
      <alignment horizontal="right" indent="2"/>
    </xf>
    <xf numFmtId="0" fontId="50" fillId="0" borderId="0" xfId="18" applyFont="1" applyAlignment="1">
      <alignment horizontal="right" indent="2"/>
    </xf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4" fontId="10" fillId="0" borderId="0" xfId="18" applyNumberFormat="1" applyFont="1"/>
    <xf numFmtId="0" fontId="86" fillId="0" borderId="0" xfId="18" applyFont="1" applyAlignment="1">
      <alignment horizontal="centerContinuous" vertical="center"/>
    </xf>
    <xf numFmtId="0" fontId="10" fillId="0" borderId="0" xfId="18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42" fillId="29" borderId="0" xfId="18" applyFont="1" applyFill="1" applyAlignment="1">
      <alignment horizontal="center" vertical="center" wrapText="1"/>
    </xf>
    <xf numFmtId="0" fontId="53" fillId="29" borderId="0" xfId="18" applyFont="1" applyFill="1" applyAlignment="1">
      <alignment horizontal="center" vertical="center" wrapText="1"/>
    </xf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0" fontId="69" fillId="3" borderId="0" xfId="18" applyFont="1" applyFill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Font="1"/>
    <xf numFmtId="0" fontId="90" fillId="0" borderId="0" xfId="18" applyFont="1"/>
    <xf numFmtId="0" fontId="90" fillId="5" borderId="0" xfId="18" applyFont="1" applyFill="1"/>
    <xf numFmtId="0" fontId="53" fillId="4" borderId="0" xfId="18" applyFont="1" applyFill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Font="1"/>
    <xf numFmtId="3" fontId="53" fillId="0" borderId="0" xfId="18" applyNumberFormat="1" applyFont="1" applyAlignment="1">
      <alignment horizontal="right" indent="1"/>
    </xf>
    <xf numFmtId="4" fontId="53" fillId="0" borderId="0" xfId="18" applyNumberFormat="1" applyFont="1" applyAlignment="1">
      <alignment horizontal="right" indent="1"/>
    </xf>
    <xf numFmtId="3" fontId="69" fillId="0" borderId="0" xfId="18" applyNumberFormat="1" applyFont="1" applyAlignment="1">
      <alignment horizontal="right" vertical="center" indent="1"/>
    </xf>
    <xf numFmtId="4" fontId="69" fillId="0" borderId="0" xfId="18" applyNumberFormat="1" applyFont="1" applyAlignment="1">
      <alignment horizontal="right" vertical="center" indent="1"/>
    </xf>
    <xf numFmtId="0" fontId="92" fillId="0" borderId="0" xfId="18" applyFont="1" applyAlignment="1">
      <alignment horizontal="right" indent="2"/>
    </xf>
    <xf numFmtId="3" fontId="53" fillId="0" borderId="0" xfId="18" applyNumberFormat="1" applyFont="1"/>
    <xf numFmtId="4" fontId="53" fillId="0" borderId="0" xfId="18" applyNumberFormat="1" applyFont="1"/>
    <xf numFmtId="0" fontId="53" fillId="0" borderId="0" xfId="18" applyFont="1" applyAlignment="1">
      <alignment horizontal="right"/>
    </xf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14" fontId="53" fillId="0" borderId="0" xfId="18" applyNumberFormat="1" applyFont="1"/>
    <xf numFmtId="0" fontId="93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1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0" fillId="0" borderId="0" xfId="0" applyFont="1" applyAlignment="1">
      <alignment horizontal="right" vertical="center" wrapText="1"/>
    </xf>
    <xf numFmtId="0" fontId="10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6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6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5" fillId="0" borderId="0" xfId="0" applyFont="1" applyAlignment="1">
      <alignment horizontal="left" vertical="center"/>
    </xf>
    <xf numFmtId="0" fontId="100" fillId="0" borderId="0" xfId="0" applyFont="1" applyAlignment="1">
      <alignment horizontal="left" vertical="center"/>
    </xf>
    <xf numFmtId="3" fontId="100" fillId="0" borderId="0" xfId="0" applyNumberFormat="1" applyFont="1" applyAlignment="1">
      <alignment vertical="center"/>
    </xf>
    <xf numFmtId="168" fontId="100" fillId="0" borderId="0" xfId="0" applyNumberFormat="1" applyFont="1" applyAlignment="1">
      <alignment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 wrapText="1"/>
    </xf>
    <xf numFmtId="0" fontId="105" fillId="0" borderId="0" xfId="0" applyFont="1" applyAlignment="1">
      <alignment vertical="center"/>
    </xf>
    <xf numFmtId="0" fontId="100" fillId="0" borderId="0" xfId="0" applyFont="1" applyAlignment="1">
      <alignment horizontal="left" vertical="center" wrapText="1"/>
    </xf>
    <xf numFmtId="0" fontId="98" fillId="0" borderId="0" xfId="0" applyFont="1" applyAlignment="1">
      <alignment vertical="center"/>
    </xf>
    <xf numFmtId="3" fontId="100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01" fillId="0" borderId="0" xfId="0" applyFont="1" applyAlignment="1">
      <alignment horizontal="right" vertical="center" wrapText="1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2" fillId="0" borderId="0" xfId="0" quotePrefix="1" applyFont="1" applyAlignment="1">
      <alignment horizontal="right" vertical="center" wrapText="1"/>
    </xf>
    <xf numFmtId="0" fontId="106" fillId="0" borderId="0" xfId="0" applyFont="1" applyAlignment="1">
      <alignment horizontal="right" vertical="center" wrapText="1"/>
    </xf>
    <xf numFmtId="3" fontId="100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97" fillId="0" borderId="0" xfId="0" applyFont="1" applyAlignment="1">
      <alignment vertical="center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 wrapText="1"/>
    </xf>
    <xf numFmtId="0" fontId="64" fillId="0" borderId="0" xfId="7" applyFont="1"/>
    <xf numFmtId="3" fontId="112" fillId="0" borderId="0" xfId="0" applyNumberFormat="1" applyFont="1" applyAlignment="1">
      <alignment vertical="center"/>
    </xf>
    <xf numFmtId="168" fontId="112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168" fontId="114" fillId="0" borderId="0" xfId="0" applyNumberFormat="1" applyFont="1" applyAlignment="1">
      <alignment vertical="center"/>
    </xf>
    <xf numFmtId="0" fontId="115" fillId="0" borderId="0" xfId="0" applyFont="1" applyAlignment="1">
      <alignment horizontal="left" vertical="center"/>
    </xf>
    <xf numFmtId="0" fontId="112" fillId="0" borderId="0" xfId="0" applyFont="1" applyAlignment="1">
      <alignment horizontal="left" vertical="center"/>
    </xf>
    <xf numFmtId="0" fontId="115" fillId="0" borderId="0" xfId="0" applyFont="1" applyAlignment="1">
      <alignment horizontal="right" vertical="center"/>
    </xf>
    <xf numFmtId="0" fontId="116" fillId="0" borderId="0" xfId="0" applyFont="1" applyAlignment="1">
      <alignment horizontal="left" vertical="center"/>
    </xf>
    <xf numFmtId="0" fontId="114" fillId="0" borderId="0" xfId="0" applyFont="1" applyAlignment="1">
      <alignment horizontal="left" vertical="center"/>
    </xf>
    <xf numFmtId="3" fontId="114" fillId="0" borderId="0" xfId="0" applyNumberFormat="1" applyFont="1" applyAlignment="1">
      <alignment vertical="center"/>
    </xf>
    <xf numFmtId="0" fontId="115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100" fillId="0" borderId="0" xfId="1" applyNumberFormat="1" applyFont="1" applyAlignment="1">
      <alignment vertical="center"/>
    </xf>
    <xf numFmtId="3" fontId="100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9" fillId="0" borderId="0" xfId="139" applyNumberFormat="1" applyFont="1"/>
    <xf numFmtId="4" fontId="119" fillId="0" borderId="0" xfId="139" applyNumberFormat="1" applyFont="1"/>
    <xf numFmtId="0" fontId="117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7" fillId="0" borderId="0" xfId="159" applyNumberFormat="1" applyFont="1" applyFill="1" applyBorder="1" applyAlignment="1"/>
    <xf numFmtId="37" fontId="135" fillId="0" borderId="0" xfId="159" applyNumberFormat="1" applyFont="1" applyFill="1" applyBorder="1" applyAlignment="1" applyProtection="1">
      <alignment vertical="center"/>
      <protection locked="0"/>
    </xf>
    <xf numFmtId="4" fontId="136" fillId="0" borderId="0" xfId="0" applyNumberFormat="1" applyFont="1"/>
    <xf numFmtId="4" fontId="137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3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88" fillId="0" borderId="18" xfId="18" applyFont="1" applyBorder="1" applyAlignment="1">
      <alignment horizontal="centerContinuous" vertical="center"/>
    </xf>
    <xf numFmtId="0" fontId="53" fillId="0" borderId="18" xfId="18" applyFont="1" applyBorder="1" applyAlignment="1">
      <alignment horizontal="centerContinuous" vertical="center"/>
    </xf>
    <xf numFmtId="4" fontId="53" fillId="0" borderId="18" xfId="18" applyNumberFormat="1" applyFont="1" applyBorder="1" applyAlignment="1">
      <alignment horizontal="centerContinuous" vertical="center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Continuous" vertical="center" wrapText="1"/>
    </xf>
    <xf numFmtId="4" fontId="69" fillId="29" borderId="18" xfId="18" applyNumberFormat="1" applyFont="1" applyFill="1" applyBorder="1" applyAlignment="1">
      <alignment horizontal="center" vertical="center" wrapText="1"/>
    </xf>
    <xf numFmtId="0" fontId="90" fillId="0" borderId="18" xfId="18" applyFont="1" applyBorder="1"/>
    <xf numFmtId="0" fontId="69" fillId="109" borderId="18" xfId="18" applyFont="1" applyFill="1" applyBorder="1" applyAlignment="1">
      <alignment horizontal="center" vertical="center"/>
    </xf>
    <xf numFmtId="0" fontId="92" fillId="0" borderId="18" xfId="18" applyFont="1" applyBorder="1" applyAlignment="1">
      <alignment horizontal="right" indent="2"/>
    </xf>
    <xf numFmtId="4" fontId="53" fillId="0" borderId="18" xfId="18" applyNumberFormat="1" applyFont="1" applyBorder="1"/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0" fontId="69" fillId="109" borderId="18" xfId="18" applyFont="1" applyFill="1" applyBorder="1" applyAlignment="1">
      <alignment horizontal="right" vertical="center" indent="1"/>
    </xf>
    <xf numFmtId="3" fontId="69" fillId="109" borderId="18" xfId="18" applyNumberFormat="1" applyFont="1" applyFill="1" applyBorder="1" applyAlignment="1">
      <alignment horizontal="right" vertical="center" indent="1"/>
    </xf>
    <xf numFmtId="4" fontId="69" fillId="109" borderId="18" xfId="18" applyNumberFormat="1" applyFont="1" applyFill="1" applyBorder="1" applyAlignment="1">
      <alignment horizontal="right" vertical="center" indent="1"/>
    </xf>
    <xf numFmtId="0" fontId="69" fillId="0" borderId="18" xfId="18" applyFont="1" applyBorder="1" applyAlignment="1">
      <alignment horizontal="center" vertical="center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2" fontId="42" fillId="0" borderId="0" xfId="0" applyNumberFormat="1" applyFont="1"/>
    <xf numFmtId="3" fontId="91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49" fontId="0" fillId="0" borderId="0" xfId="0" applyNumberForma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43" fontId="43" fillId="0" borderId="0" xfId="239" applyFont="1" applyFill="1"/>
    <xf numFmtId="43" fontId="43" fillId="0" borderId="0" xfId="239" applyFont="1"/>
    <xf numFmtId="4" fontId="66" fillId="0" borderId="0" xfId="7" applyNumberFormat="1" applyFont="1"/>
    <xf numFmtId="0" fontId="69" fillId="0" borderId="0" xfId="7" applyFont="1"/>
    <xf numFmtId="0" fontId="67" fillId="0" borderId="0" xfId="7" applyFont="1" applyAlignment="1">
      <alignment vertical="top"/>
    </xf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7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9" fillId="0" borderId="0" xfId="239" applyNumberFormat="1" applyFont="1" applyBorder="1" applyAlignment="1">
      <alignment horizontal="right" vertical="center" wrapText="1"/>
    </xf>
    <xf numFmtId="173" fontId="140" fillId="0" borderId="0" xfId="239" applyNumberFormat="1" applyFont="1"/>
    <xf numFmtId="2" fontId="141" fillId="0" borderId="0" xfId="0" applyNumberFormat="1" applyFont="1" applyAlignment="1">
      <alignment horizontal="right" indent="2"/>
    </xf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9" fillId="0" borderId="0" xfId="139" applyNumberFormat="1" applyFont="1" applyAlignment="1">
      <alignment vertical="center"/>
    </xf>
    <xf numFmtId="4" fontId="119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5" fillId="0" borderId="0" xfId="114" applyNumberFormat="1" applyFont="1"/>
    <xf numFmtId="0" fontId="143" fillId="0" borderId="0" xfId="7" applyFont="1"/>
    <xf numFmtId="3" fontId="144" fillId="0" borderId="0" xfId="139" applyNumberFormat="1" applyFont="1"/>
    <xf numFmtId="3" fontId="145" fillId="0" borderId="0" xfId="139" applyNumberFormat="1" applyFont="1" applyAlignment="1">
      <alignment vertical="center"/>
    </xf>
    <xf numFmtId="0" fontId="143" fillId="0" borderId="0" xfId="7" applyFont="1" applyAlignment="1">
      <alignment vertical="center"/>
    </xf>
    <xf numFmtId="0" fontId="146" fillId="0" borderId="0" xfId="114" applyFont="1"/>
    <xf numFmtId="3" fontId="146" fillId="0" borderId="0" xfId="114" applyNumberFormat="1" applyFont="1"/>
    <xf numFmtId="0" fontId="53" fillId="0" borderId="0" xfId="7" quotePrefix="1" applyFont="1"/>
    <xf numFmtId="9" fontId="143" fillId="0" borderId="0" xfId="238" applyFont="1"/>
    <xf numFmtId="4" fontId="144" fillId="0" borderId="0" xfId="139" applyNumberFormat="1" applyFont="1"/>
    <xf numFmtId="43" fontId="0" fillId="0" borderId="0" xfId="239" applyFont="1"/>
    <xf numFmtId="0" fontId="82" fillId="0" borderId="0" xfId="7" applyFont="1"/>
    <xf numFmtId="3" fontId="148" fillId="0" borderId="0" xfId="139" applyNumberFormat="1" applyFont="1"/>
    <xf numFmtId="10" fontId="148" fillId="0" borderId="0" xfId="238" applyNumberFormat="1" applyFont="1" applyAlignment="1"/>
    <xf numFmtId="4" fontId="148" fillId="0" borderId="0" xfId="139" applyNumberFormat="1" applyFont="1"/>
    <xf numFmtId="3" fontId="149" fillId="0" borderId="0" xfId="139" applyNumberFormat="1" applyFont="1" applyAlignment="1">
      <alignment vertical="center"/>
    </xf>
    <xf numFmtId="4" fontId="149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50" fillId="0" borderId="0" xfId="7" applyFont="1"/>
    <xf numFmtId="2" fontId="150" fillId="0" borderId="0" xfId="7" applyNumberFormat="1" applyFont="1"/>
    <xf numFmtId="10" fontId="138" fillId="0" borderId="0" xfId="238" applyNumberFormat="1" applyFont="1" applyFill="1" applyBorder="1" applyAlignment="1"/>
    <xf numFmtId="0" fontId="151" fillId="0" borderId="0" xfId="7" applyFont="1"/>
    <xf numFmtId="9" fontId="151" fillId="0" borderId="0" xfId="238" applyFont="1"/>
    <xf numFmtId="4" fontId="151" fillId="0" borderId="0" xfId="7" applyNumberFormat="1" applyFont="1"/>
    <xf numFmtId="3" fontId="69" fillId="0" borderId="18" xfId="7" applyNumberFormat="1" applyFont="1" applyBorder="1" applyAlignment="1">
      <alignment horizontal="right"/>
    </xf>
    <xf numFmtId="3" fontId="53" fillId="0" borderId="0" xfId="7" applyNumberFormat="1" applyFont="1" applyProtection="1">
      <protection locked="0"/>
    </xf>
    <xf numFmtId="43" fontId="111" fillId="0" borderId="0" xfId="239" applyFont="1"/>
    <xf numFmtId="0" fontId="73" fillId="0" borderId="0" xfId="7" applyFont="1"/>
    <xf numFmtId="168" fontId="53" fillId="0" borderId="0" xfId="238" applyNumberFormat="1" applyFont="1"/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4" fillId="0" borderId="0" xfId="0" quotePrefix="1" applyFont="1" applyAlignment="1">
      <alignment vertical="center" wrapText="1"/>
    </xf>
    <xf numFmtId="0" fontId="100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18" applyFont="1" applyFill="1" applyBorder="1" applyAlignment="1">
      <alignment horizontal="center" vertical="center" wrapText="1"/>
    </xf>
    <xf numFmtId="0" fontId="42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53" fillId="29" borderId="18" xfId="18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52" fillId="0" borderId="0" xfId="158" applyNumberFormat="1" applyFont="1" applyFill="1" applyBorder="1" applyAlignment="1"/>
    <xf numFmtId="0" fontId="127" fillId="0" borderId="0" xfId="158" applyNumberFormat="1" applyFont="1" applyFill="1" applyBorder="1" applyAlignment="1"/>
    <xf numFmtId="4" fontId="138" fillId="112" borderId="22" xfId="18" applyNumberFormat="1" applyFont="1" applyFill="1" applyBorder="1" applyAlignment="1">
      <alignment horizontal="center" vertical="center"/>
    </xf>
    <xf numFmtId="4" fontId="138" fillId="112" borderId="0" xfId="18" applyNumberFormat="1" applyFont="1" applyFill="1" applyAlignment="1">
      <alignment horizontal="center" vertical="center"/>
    </xf>
    <xf numFmtId="4" fontId="138" fillId="112" borderId="23" xfId="18" applyNumberFormat="1" applyFont="1" applyFill="1" applyBorder="1" applyAlignment="1">
      <alignment horizontal="center" vertical="center"/>
    </xf>
    <xf numFmtId="4" fontId="138" fillId="112" borderId="19" xfId="18" applyNumberFormat="1" applyFont="1" applyFill="1" applyBorder="1" applyAlignment="1">
      <alignment horizontal="center" vertical="center"/>
    </xf>
    <xf numFmtId="4" fontId="138" fillId="112" borderId="20" xfId="18" applyNumberFormat="1" applyFont="1" applyFill="1" applyBorder="1" applyAlignment="1">
      <alignment horizontal="center" vertical="center"/>
    </xf>
    <xf numFmtId="4" fontId="138" fillId="112" borderId="21" xfId="18" applyNumberFormat="1" applyFont="1" applyFill="1" applyBorder="1" applyAlignment="1">
      <alignment horizontal="center" vertical="center"/>
    </xf>
    <xf numFmtId="43" fontId="43" fillId="0" borderId="0" xfId="239" applyFont="1" applyFill="1" applyBorder="1"/>
  </cellXfs>
  <cellStyles count="24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D3E2F5"/>
      <color rgb="FFBB4643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0.45508395252897604</c:v>
                </c:pt>
                <c:pt idx="1">
                  <c:v>0.12486081098258549</c:v>
                </c:pt>
                <c:pt idx="2">
                  <c:v>0.27876122352288618</c:v>
                </c:pt>
                <c:pt idx="3">
                  <c:v>0.1412940129655523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435213</c:v>
                </c:pt>
                <c:pt idx="1">
                  <c:v>39313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6224727</c:v>
                </c:pt>
                <c:pt idx="1">
                  <c:v>1549258</c:v>
                </c:pt>
                <c:pt idx="2">
                  <c:v>940644</c:v>
                </c:pt>
                <c:pt idx="3">
                  <c:v>323847</c:v>
                </c:pt>
                <c:pt idx="4">
                  <c:v>44127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9335131273728401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4478152</c:v>
                </c:pt>
                <c:pt idx="1" formatCode="#,##0">
                  <c:v>4604413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1484823</c:v>
                </c:pt>
                <c:pt idx="1">
                  <c:v>281803</c:v>
                </c:pt>
                <c:pt idx="2">
                  <c:v>270756</c:v>
                </c:pt>
                <c:pt idx="3">
                  <c:v>181211</c:v>
                </c:pt>
                <c:pt idx="4">
                  <c:v>327638</c:v>
                </c:pt>
                <c:pt idx="5">
                  <c:v>130570</c:v>
                </c:pt>
                <c:pt idx="6">
                  <c:v>568872</c:v>
                </c:pt>
                <c:pt idx="7">
                  <c:v>364532</c:v>
                </c:pt>
                <c:pt idx="8">
                  <c:v>1556500</c:v>
                </c:pt>
                <c:pt idx="9">
                  <c:v>927285</c:v>
                </c:pt>
                <c:pt idx="10">
                  <c:v>218558</c:v>
                </c:pt>
                <c:pt idx="11">
                  <c:v>682739</c:v>
                </c:pt>
                <c:pt idx="12">
                  <c:v>1123585</c:v>
                </c:pt>
                <c:pt idx="13">
                  <c:v>232762</c:v>
                </c:pt>
                <c:pt idx="14">
                  <c:v>130589</c:v>
                </c:pt>
                <c:pt idx="15">
                  <c:v>517942</c:v>
                </c:pt>
                <c:pt idx="16">
                  <c:v>65795</c:v>
                </c:pt>
                <c:pt idx="17">
                  <c:v>8544</c:v>
                </c:pt>
                <c:pt idx="18">
                  <c:v>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Abril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8827"/>
          <a:ext cx="4656829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10.026.535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+ 0,98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5350"/>
          <a:ext cx="4656829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11.962.664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+ 10,79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72175"/>
          <a:ext cx="4656829" cy="111733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1.193,10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+ 9,71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8698"/>
          <a:ext cx="4656829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1.372,98 €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+ 9,70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5825"/>
          <a:ext cx="4656829" cy="1117334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9.082.603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+ 0,90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ABRIL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438150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 refreshError="1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846.15538508000031</v>
          </cell>
          <cell r="D3">
            <v>0.10427407089535423</v>
          </cell>
          <cell r="E3">
            <v>0.10785039841118715</v>
          </cell>
        </row>
        <row r="4">
          <cell r="A4">
            <v>2</v>
          </cell>
          <cell r="B4" t="str">
            <v>CATALUÑA</v>
          </cell>
          <cell r="C4">
            <v>2192.1742752700034</v>
          </cell>
          <cell r="D4">
            <v>0.10698645908385407</v>
          </cell>
          <cell r="E4">
            <v>0.10785039841118715</v>
          </cell>
        </row>
        <row r="5">
          <cell r="A5">
            <v>3</v>
          </cell>
          <cell r="B5" t="str">
            <v>GALICIA</v>
          </cell>
          <cell r="C5">
            <v>785.67953429999909</v>
          </cell>
          <cell r="D5">
            <v>0.10264489158988144</v>
          </cell>
          <cell r="E5">
            <v>0.10785039841118715</v>
          </cell>
        </row>
        <row r="6">
          <cell r="A6">
            <v>4</v>
          </cell>
          <cell r="B6" t="str">
            <v>ANDALUCÍA</v>
          </cell>
          <cell r="C6">
            <v>1738.8604769200012</v>
          </cell>
          <cell r="D6">
            <v>0.1091717296627206</v>
          </cell>
          <cell r="E6">
            <v>0.10785039841118715</v>
          </cell>
        </row>
        <row r="7">
          <cell r="A7">
            <v>5</v>
          </cell>
          <cell r="B7" t="str">
            <v>ASTURIAS</v>
          </cell>
          <cell r="C7">
            <v>418.88267504000009</v>
          </cell>
          <cell r="D7">
            <v>9.437644135931289E-2</v>
          </cell>
          <cell r="E7">
            <v>0.10785039841118715</v>
          </cell>
        </row>
        <row r="8">
          <cell r="A8">
            <v>6</v>
          </cell>
          <cell r="B8" t="str">
            <v>CANTABRIA</v>
          </cell>
          <cell r="C8">
            <v>182.28479278000009</v>
          </cell>
          <cell r="D8">
            <v>0.10491212259969607</v>
          </cell>
          <cell r="E8">
            <v>0.10785039841118715</v>
          </cell>
        </row>
        <row r="9">
          <cell r="A9">
            <v>7</v>
          </cell>
          <cell r="B9" t="str">
            <v>RIOJA (LA)</v>
          </cell>
          <cell r="C9">
            <v>85.245026170000045</v>
          </cell>
          <cell r="D9">
            <v>0.11245740815972005</v>
          </cell>
          <cell r="E9">
            <v>0.10785039841118715</v>
          </cell>
        </row>
        <row r="10">
          <cell r="A10">
            <v>8</v>
          </cell>
          <cell r="B10" t="str">
            <v>MURCIA</v>
          </cell>
          <cell r="C10">
            <v>270.83273690999994</v>
          </cell>
          <cell r="D10">
            <v>0.11065102248581504</v>
          </cell>
          <cell r="E10">
            <v>0.10785039841118715</v>
          </cell>
        </row>
        <row r="11">
          <cell r="A11">
            <v>9</v>
          </cell>
          <cell r="B11" t="str">
            <v>C. VALENCIANA</v>
          </cell>
          <cell r="C11">
            <v>1129.9266571600003</v>
          </cell>
          <cell r="D11">
            <v>0.10876029585962099</v>
          </cell>
          <cell r="E11">
            <v>0.10785039841118715</v>
          </cell>
        </row>
        <row r="12">
          <cell r="A12">
            <v>10</v>
          </cell>
          <cell r="B12" t="str">
            <v>ARAGÓN</v>
          </cell>
          <cell r="C12">
            <v>390.33343442000006</v>
          </cell>
          <cell r="D12">
            <v>0.10640250476393254</v>
          </cell>
          <cell r="E12">
            <v>0.10785039841118715</v>
          </cell>
        </row>
        <row r="13">
          <cell r="A13">
            <v>11</v>
          </cell>
          <cell r="B13" t="str">
            <v>CASTILLA - LA MANCHA</v>
          </cell>
          <cell r="C13">
            <v>425.39059337999964</v>
          </cell>
          <cell r="D13">
            <v>0.11142375201572974</v>
          </cell>
          <cell r="E13">
            <v>0.10785039841118715</v>
          </cell>
        </row>
        <row r="14">
          <cell r="A14">
            <v>12</v>
          </cell>
          <cell r="B14" t="str">
            <v>CANARIAS</v>
          </cell>
          <cell r="C14">
            <v>381.57988856000026</v>
          </cell>
          <cell r="D14">
            <v>0.11312366462477197</v>
          </cell>
          <cell r="E14">
            <v>0.10785039841118715</v>
          </cell>
        </row>
        <row r="15">
          <cell r="A15">
            <v>13</v>
          </cell>
          <cell r="B15" t="str">
            <v>NAVARRA</v>
          </cell>
          <cell r="C15">
            <v>195.08769800999994</v>
          </cell>
          <cell r="D15">
            <v>0.11030608331166247</v>
          </cell>
          <cell r="E15">
            <v>0.10785039841118715</v>
          </cell>
        </row>
        <row r="16">
          <cell r="A16">
            <v>14</v>
          </cell>
          <cell r="B16" t="str">
            <v>EXTREMADURA</v>
          </cell>
          <cell r="C16">
            <v>233.47262643999994</v>
          </cell>
          <cell r="D16">
            <v>0.10763175392937074</v>
          </cell>
          <cell r="E16">
            <v>0.10785039841118715</v>
          </cell>
        </row>
        <row r="17">
          <cell r="A17">
            <v>15</v>
          </cell>
          <cell r="B17" t="str">
            <v>ILLES BALEARS</v>
          </cell>
          <cell r="C17">
            <v>226.42227307000002</v>
          </cell>
          <cell r="D17">
            <v>0.11148303831484574</v>
          </cell>
          <cell r="E17">
            <v>0.10785039841118715</v>
          </cell>
        </row>
        <row r="18">
          <cell r="A18">
            <v>16</v>
          </cell>
          <cell r="B18" t="str">
            <v>MADRID</v>
          </cell>
          <cell r="C18">
            <v>1701.518147349999</v>
          </cell>
          <cell r="D18">
            <v>0.11233386611063634</v>
          </cell>
          <cell r="E18">
            <v>0.10785039841118715</v>
          </cell>
        </row>
        <row r="19">
          <cell r="A19">
            <v>17</v>
          </cell>
          <cell r="B19" t="str">
            <v>CASTILLA Y LEÓN</v>
          </cell>
          <cell r="C19">
            <v>738.17729577999989</v>
          </cell>
          <cell r="D19">
            <v>0.10617838103219968</v>
          </cell>
          <cell r="E19">
            <v>0.10785039841118715</v>
          </cell>
        </row>
        <row r="20">
          <cell r="A20">
            <v>18</v>
          </cell>
          <cell r="B20" t="str">
            <v>CEUTA</v>
          </cell>
          <cell r="C20">
            <v>10.830852760000004</v>
          </cell>
          <cell r="D20">
            <v>0.11419470410492472</v>
          </cell>
          <cell r="E20">
            <v>0.10785039841118715</v>
          </cell>
        </row>
        <row r="21">
          <cell r="A21">
            <v>19</v>
          </cell>
          <cell r="B21" t="str">
            <v>MELILLA</v>
          </cell>
          <cell r="C21">
            <v>9.809686119999995</v>
          </cell>
          <cell r="D21">
            <v>0.1278070185441873</v>
          </cell>
          <cell r="E21">
            <v>0.10785039841118715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abSelected="1" zoomScaleNormal="100" workbookViewId="0">
      <selection activeCell="I20" sqref="I20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5"/>
      <c r="B1" s="15"/>
      <c r="C1" s="15"/>
      <c r="D1" s="15"/>
      <c r="E1" s="15"/>
    </row>
    <row r="2" spans="1:18">
      <c r="A2" s="15"/>
      <c r="B2" s="15"/>
      <c r="C2" s="15"/>
      <c r="D2" s="15"/>
      <c r="E2" s="15"/>
    </row>
    <row r="3" spans="1:18">
      <c r="A3" s="15"/>
      <c r="B3" s="15"/>
      <c r="C3" s="15"/>
      <c r="D3" s="15"/>
      <c r="E3" s="15"/>
    </row>
    <row r="4" spans="1:18" ht="15.75">
      <c r="A4" s="15"/>
      <c r="B4" s="15"/>
      <c r="C4" s="15"/>
      <c r="D4" s="15"/>
      <c r="E4" s="15"/>
      <c r="H4" s="7"/>
    </row>
    <row r="5" spans="1:18">
      <c r="A5" s="15"/>
      <c r="B5" s="15"/>
      <c r="C5" s="15"/>
      <c r="D5" s="15"/>
      <c r="E5" s="15"/>
    </row>
    <row r="6" spans="1:18">
      <c r="A6" s="15"/>
      <c r="B6" s="15"/>
      <c r="C6" s="15"/>
      <c r="D6" s="15"/>
      <c r="E6" s="15"/>
    </row>
    <row r="7" spans="1:18">
      <c r="A7" s="15"/>
      <c r="B7" s="15"/>
      <c r="C7" s="15"/>
      <c r="D7" s="15"/>
      <c r="E7" s="15"/>
    </row>
    <row r="8" spans="1:18">
      <c r="A8" s="15"/>
      <c r="B8" s="15"/>
      <c r="C8" s="15"/>
      <c r="D8" s="15"/>
      <c r="E8" s="15"/>
    </row>
    <row r="9" spans="1:18">
      <c r="A9" s="15"/>
      <c r="B9" s="15"/>
      <c r="C9" s="15"/>
      <c r="D9" s="15"/>
      <c r="E9" s="15"/>
    </row>
    <row r="10" spans="1:18">
      <c r="A10" s="15"/>
      <c r="B10" s="15"/>
      <c r="C10" s="15"/>
      <c r="D10" s="15"/>
      <c r="E10" s="15"/>
    </row>
    <row r="11" spans="1:18">
      <c r="A11" s="15"/>
      <c r="B11" s="15"/>
      <c r="C11" s="15"/>
      <c r="D11" s="15"/>
      <c r="E11" s="15"/>
      <c r="L11" s="162"/>
      <c r="M11" s="162"/>
    </row>
    <row r="12" spans="1:18">
      <c r="A12" s="15"/>
      <c r="B12" s="15"/>
      <c r="C12" s="15"/>
      <c r="D12" s="15"/>
      <c r="E12" s="15"/>
      <c r="L12" s="162"/>
      <c r="M12" s="162"/>
    </row>
    <row r="13" spans="1:18">
      <c r="A13" s="15"/>
      <c r="B13" s="15"/>
      <c r="C13" s="15"/>
      <c r="D13" s="15"/>
      <c r="E13" s="15"/>
      <c r="L13" s="162"/>
      <c r="M13" s="162"/>
    </row>
    <row r="14" spans="1:18">
      <c r="A14" s="15"/>
      <c r="B14" s="15"/>
      <c r="C14" s="15"/>
      <c r="D14" s="15"/>
      <c r="E14" s="15"/>
    </row>
    <row r="15" spans="1:18" ht="15.75">
      <c r="A15" s="15"/>
      <c r="B15" s="15"/>
      <c r="C15" s="15"/>
      <c r="D15" s="15"/>
      <c r="E15" s="15"/>
      <c r="P15" s="166"/>
      <c r="Q15" s="167"/>
      <c r="R15" s="168"/>
    </row>
    <row r="16" spans="1:18" ht="15.75">
      <c r="A16" s="15"/>
      <c r="B16" s="15"/>
      <c r="C16" s="15"/>
      <c r="D16" s="15"/>
      <c r="E16" s="15"/>
      <c r="P16" s="166"/>
      <c r="Q16" s="167"/>
      <c r="R16" s="168"/>
    </row>
    <row r="17" spans="1:13">
      <c r="A17" s="15"/>
      <c r="B17" s="15"/>
      <c r="C17" s="15"/>
      <c r="D17" s="15"/>
      <c r="E17" s="15"/>
    </row>
    <row r="18" spans="1:13" ht="1.35" customHeight="1">
      <c r="A18" s="15"/>
      <c r="B18" s="15"/>
      <c r="C18" s="15"/>
      <c r="D18" s="15"/>
      <c r="E18" s="15"/>
      <c r="L18" s="167"/>
      <c r="M18" s="168"/>
    </row>
    <row r="19" spans="1:13">
      <c r="A19" s="15"/>
      <c r="B19" s="15"/>
      <c r="C19" s="15"/>
      <c r="D19" s="15"/>
      <c r="E19" s="15"/>
    </row>
    <row r="20" spans="1:13">
      <c r="A20" s="15"/>
      <c r="B20" s="15"/>
      <c r="C20" s="15"/>
      <c r="D20" s="15"/>
      <c r="E20" s="15"/>
    </row>
    <row r="21" spans="1:13">
      <c r="A21" s="15"/>
      <c r="B21" s="15"/>
      <c r="C21" s="15"/>
      <c r="D21" s="15"/>
      <c r="E21" s="15"/>
    </row>
    <row r="22" spans="1:13">
      <c r="A22" s="15"/>
      <c r="B22" s="15"/>
      <c r="C22" s="15"/>
      <c r="D22" s="15"/>
      <c r="E22" s="15"/>
    </row>
    <row r="23" spans="1:13">
      <c r="A23" s="15"/>
      <c r="B23" s="15"/>
      <c r="C23" s="15"/>
      <c r="D23" s="15"/>
      <c r="E23" s="15"/>
    </row>
    <row r="24" spans="1:13">
      <c r="A24" s="15"/>
      <c r="B24" s="15"/>
      <c r="C24" s="15"/>
      <c r="D24" s="15"/>
      <c r="E24" s="15"/>
    </row>
    <row r="25" spans="1:13">
      <c r="A25" s="15"/>
      <c r="B25" s="15"/>
      <c r="C25" s="15"/>
      <c r="D25" s="15"/>
      <c r="E25" s="15"/>
    </row>
    <row r="26" spans="1:13">
      <c r="A26" s="15"/>
      <c r="B26" s="15"/>
      <c r="C26" s="15"/>
      <c r="D26" s="15"/>
      <c r="E26" s="15"/>
    </row>
    <row r="27" spans="1:13">
      <c r="A27" s="15"/>
      <c r="B27" s="15"/>
      <c r="C27" s="15"/>
      <c r="D27" s="15"/>
      <c r="E27" s="15"/>
    </row>
    <row r="28" spans="1:13">
      <c r="A28" s="15"/>
      <c r="B28" s="15"/>
      <c r="C28" s="15"/>
      <c r="D28" s="15"/>
      <c r="E28" s="15"/>
    </row>
    <row r="29" spans="1:13">
      <c r="A29" s="15"/>
      <c r="B29" s="15"/>
      <c r="C29" s="15"/>
      <c r="D29" s="15"/>
      <c r="E29" s="15"/>
    </row>
    <row r="30" spans="1:13">
      <c r="A30" s="15"/>
      <c r="B30" s="15"/>
      <c r="C30" s="15"/>
      <c r="D30" s="15"/>
      <c r="E30" s="15"/>
    </row>
    <row r="31" spans="1:13">
      <c r="A31" s="15"/>
      <c r="B31" s="15"/>
      <c r="C31" s="15"/>
      <c r="D31" s="15"/>
      <c r="E31" s="15"/>
    </row>
    <row r="32" spans="1:13" ht="15.75">
      <c r="A32" s="15"/>
      <c r="B32" s="15"/>
      <c r="C32" s="15"/>
      <c r="D32" s="15"/>
      <c r="E32" s="15"/>
      <c r="I32" s="16"/>
    </row>
    <row r="33" spans="1:10" ht="15.75">
      <c r="A33" s="15"/>
      <c r="B33" s="15"/>
      <c r="C33" s="15"/>
      <c r="D33" s="15"/>
      <c r="E33" s="15"/>
      <c r="J33" s="166"/>
    </row>
    <row r="34" spans="1:10">
      <c r="A34" s="15"/>
      <c r="B34" s="15"/>
      <c r="C34" s="15"/>
      <c r="D34" s="15"/>
      <c r="E34" s="15"/>
    </row>
    <row r="35" spans="1:10">
      <c r="A35" s="15"/>
      <c r="B35" s="15"/>
      <c r="C35" s="15"/>
      <c r="D35" s="15"/>
      <c r="E35" s="15"/>
    </row>
    <row r="36" spans="1:10">
      <c r="A36" s="15"/>
      <c r="B36" s="15"/>
      <c r="C36" s="15"/>
      <c r="D36" s="15"/>
      <c r="E36" s="15"/>
    </row>
    <row r="37" spans="1:10">
      <c r="A37" s="15"/>
      <c r="B37" s="15"/>
      <c r="C37" s="15"/>
      <c r="D37" s="15"/>
      <c r="E37" s="15"/>
    </row>
    <row r="38" spans="1:10">
      <c r="A38" s="15"/>
      <c r="B38" s="15"/>
      <c r="C38" s="15"/>
      <c r="D38" s="15"/>
      <c r="E38" s="15"/>
    </row>
    <row r="39" spans="1:10">
      <c r="A39" s="15"/>
      <c r="B39" s="15"/>
      <c r="C39" s="15"/>
      <c r="D39" s="15"/>
      <c r="E39" s="15"/>
    </row>
    <row r="40" spans="1:10">
      <c r="A40" s="15"/>
      <c r="B40" s="15"/>
      <c r="C40" s="15"/>
      <c r="D40" s="15"/>
      <c r="E40" s="15"/>
    </row>
    <row r="41" spans="1:10">
      <c r="A41" s="15"/>
      <c r="B41" s="15"/>
      <c r="C41" s="15"/>
      <c r="D41" s="15"/>
      <c r="E41" s="15"/>
    </row>
    <row r="42" spans="1:10">
      <c r="A42" s="15"/>
      <c r="B42" s="15"/>
      <c r="C42" s="15"/>
      <c r="D42" s="15"/>
      <c r="E42" s="15"/>
    </row>
    <row r="43" spans="1:10">
      <c r="A43" s="15"/>
      <c r="B43" s="15"/>
      <c r="C43" s="15"/>
      <c r="D43" s="15"/>
      <c r="E43" s="15"/>
    </row>
    <row r="44" spans="1:10">
      <c r="A44" s="15"/>
      <c r="B44" s="15"/>
      <c r="C44" s="15"/>
      <c r="D44" s="15"/>
      <c r="E44" s="15"/>
    </row>
    <row r="45" spans="1:10" ht="15.75">
      <c r="A45" s="15"/>
      <c r="B45" s="15"/>
      <c r="C45" s="15"/>
      <c r="D45" s="15"/>
      <c r="E45" s="15"/>
      <c r="G45" s="166"/>
    </row>
    <row r="46" spans="1:10">
      <c r="A46" s="15"/>
      <c r="B46" s="15"/>
      <c r="C46" s="15"/>
      <c r="D46" s="15"/>
      <c r="E46" s="15"/>
    </row>
    <row r="47" spans="1:10">
      <c r="A47" s="15"/>
      <c r="B47" s="15"/>
      <c r="C47" s="15"/>
      <c r="D47" s="15"/>
      <c r="E47" s="15"/>
    </row>
    <row r="48" spans="1:10" ht="15.75">
      <c r="A48" s="15"/>
      <c r="B48" s="15"/>
      <c r="C48" s="15"/>
      <c r="D48" s="15"/>
      <c r="E48" s="15"/>
      <c r="G48" s="17"/>
      <c r="J48" s="17"/>
    </row>
    <row r="49" spans="1:14">
      <c r="A49" s="15"/>
      <c r="B49" s="15"/>
      <c r="C49" s="15"/>
      <c r="D49" s="15"/>
      <c r="E49" s="15"/>
    </row>
    <row r="50" spans="1:14" ht="15.75">
      <c r="A50" s="15"/>
      <c r="B50" s="15"/>
      <c r="C50" s="15"/>
      <c r="D50" s="15"/>
      <c r="E50" s="15"/>
      <c r="G50" s="17"/>
    </row>
    <row r="51" spans="1:14" ht="31.5" customHeight="1">
      <c r="A51" s="15"/>
      <c r="B51" s="15"/>
      <c r="C51" s="15"/>
      <c r="D51" s="15"/>
      <c r="E51" s="15"/>
      <c r="N51" s="375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K129"/>
  <sheetViews>
    <sheetView showGridLines="0" showRowColHeaders="0" showOutlineSymbols="0" zoomScale="118" zoomScaleNormal="118" workbookViewId="0">
      <pane ySplit="9" topLeftCell="A71" activePane="bottomLeft" state="frozen"/>
      <selection activeCell="Q29" sqref="Q29"/>
      <selection pane="bottomLeft" activeCell="C57" sqref="C57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6384" width="11.42578125" style="94"/>
  </cols>
  <sheetData>
    <row r="1" spans="1:11" s="1" customFormat="1" ht="15.75" customHeight="1">
      <c r="B1" s="6"/>
      <c r="E1" s="87"/>
    </row>
    <row r="2" spans="1:11" s="1" customFormat="1">
      <c r="B2" s="6"/>
      <c r="E2" s="87"/>
    </row>
    <row r="3" spans="1:11" s="1" customFormat="1" ht="18.75">
      <c r="B3" s="9"/>
      <c r="C3" s="88" t="s">
        <v>46</v>
      </c>
      <c r="D3" s="89"/>
      <c r="E3" s="90"/>
      <c r="F3" s="89"/>
      <c r="G3" s="89"/>
      <c r="H3" s="89"/>
      <c r="I3" s="89"/>
    </row>
    <row r="4" spans="1:11" s="1" customFormat="1">
      <c r="B4" s="6"/>
      <c r="C4" s="91"/>
      <c r="D4" s="89"/>
      <c r="E4" s="90"/>
      <c r="F4" s="89"/>
      <c r="G4" s="89"/>
      <c r="H4" s="89"/>
      <c r="I4" s="89"/>
    </row>
    <row r="5" spans="1:11" s="1" customFormat="1" ht="18.75">
      <c r="B5" s="8"/>
      <c r="C5" s="92" t="s">
        <v>225</v>
      </c>
      <c r="D5" s="89"/>
      <c r="E5" s="90"/>
      <c r="F5" s="89"/>
      <c r="G5" s="89"/>
      <c r="H5" s="89"/>
      <c r="I5" s="89"/>
      <c r="K5" s="7" t="s">
        <v>171</v>
      </c>
    </row>
    <row r="6" spans="1:11" ht="9" customHeight="1">
      <c r="A6" s="256"/>
      <c r="B6" s="257"/>
      <c r="C6" s="258"/>
      <c r="D6" s="259"/>
      <c r="E6" s="260"/>
      <c r="F6" s="259"/>
      <c r="G6" s="259"/>
      <c r="H6" s="259"/>
      <c r="I6" s="259"/>
    </row>
    <row r="7" spans="1:11" ht="18.75" customHeight="1">
      <c r="A7" s="256"/>
      <c r="B7" s="459" t="s">
        <v>160</v>
      </c>
      <c r="C7" s="461" t="s">
        <v>47</v>
      </c>
      <c r="D7" s="317" t="s">
        <v>48</v>
      </c>
      <c r="E7" s="318"/>
      <c r="F7" s="317" t="s">
        <v>49</v>
      </c>
      <c r="G7" s="317"/>
      <c r="H7" s="317" t="s">
        <v>50</v>
      </c>
      <c r="I7" s="317"/>
    </row>
    <row r="8" spans="1:11" ht="24" customHeight="1">
      <c r="A8" s="256"/>
      <c r="B8" s="460"/>
      <c r="C8" s="462"/>
      <c r="D8" s="262" t="s">
        <v>7</v>
      </c>
      <c r="E8" s="319" t="s">
        <v>51</v>
      </c>
      <c r="F8" s="262" t="s">
        <v>7</v>
      </c>
      <c r="G8" s="319" t="s">
        <v>51</v>
      </c>
      <c r="H8" s="262" t="s">
        <v>7</v>
      </c>
      <c r="I8" s="319" t="s">
        <v>51</v>
      </c>
    </row>
    <row r="9" spans="1:11" ht="24" hidden="1" customHeight="1">
      <c r="B9" s="95"/>
      <c r="C9" s="96"/>
      <c r="D9" s="97"/>
      <c r="E9" s="98"/>
      <c r="F9" s="97"/>
      <c r="G9" s="98"/>
      <c r="H9" s="97"/>
      <c r="I9" s="98"/>
    </row>
    <row r="10" spans="1:11" s="103" customFormat="1" ht="18" customHeight="1">
      <c r="B10" s="93"/>
      <c r="C10" s="99" t="s">
        <v>52</v>
      </c>
      <c r="D10" s="100">
        <v>203394</v>
      </c>
      <c r="E10" s="101">
        <v>1030.6993510624695</v>
      </c>
      <c r="F10" s="100">
        <v>953535</v>
      </c>
      <c r="G10" s="101">
        <v>1238.9658211287478</v>
      </c>
      <c r="H10" s="100">
        <v>392384</v>
      </c>
      <c r="I10" s="101">
        <v>786.47880757115479</v>
      </c>
      <c r="J10" s="102"/>
    </row>
    <row r="11" spans="1:11" s="108" customFormat="1" ht="18" customHeight="1">
      <c r="B11" s="93">
        <v>4</v>
      </c>
      <c r="C11" s="105" t="s">
        <v>53</v>
      </c>
      <c r="D11" s="106">
        <v>9910</v>
      </c>
      <c r="E11" s="107">
        <v>1022.3513017154388</v>
      </c>
      <c r="F11" s="106">
        <v>67490</v>
      </c>
      <c r="G11" s="107">
        <v>1118.3371715809749</v>
      </c>
      <c r="H11" s="106">
        <v>28630</v>
      </c>
      <c r="I11" s="107">
        <v>716.10833740831288</v>
      </c>
    </row>
    <row r="12" spans="1:11" s="108" customFormat="1" ht="18" customHeight="1">
      <c r="B12" s="93">
        <v>11</v>
      </c>
      <c r="C12" s="105" t="s">
        <v>54</v>
      </c>
      <c r="D12" s="106">
        <v>35712</v>
      </c>
      <c r="E12" s="107">
        <v>1115.7799299955198</v>
      </c>
      <c r="F12" s="106">
        <v>122422</v>
      </c>
      <c r="G12" s="107">
        <v>1410.2097344431554</v>
      </c>
      <c r="H12" s="106">
        <v>56538</v>
      </c>
      <c r="I12" s="107">
        <v>879.46298118079869</v>
      </c>
    </row>
    <row r="13" spans="1:11" s="108" customFormat="1" ht="18" customHeight="1">
      <c r="B13" s="93">
        <v>14</v>
      </c>
      <c r="C13" s="105" t="s">
        <v>55</v>
      </c>
      <c r="D13" s="106">
        <v>15300</v>
      </c>
      <c r="E13" s="107">
        <v>962.94457581699362</v>
      </c>
      <c r="F13" s="106">
        <v>109432</v>
      </c>
      <c r="G13" s="107">
        <v>1139.086670260984</v>
      </c>
      <c r="H13" s="106">
        <v>42869</v>
      </c>
      <c r="I13" s="107">
        <v>728.87219879166764</v>
      </c>
    </row>
    <row r="14" spans="1:11" s="108" customFormat="1" ht="18" customHeight="1">
      <c r="B14" s="93">
        <v>18</v>
      </c>
      <c r="C14" s="105" t="s">
        <v>56</v>
      </c>
      <c r="D14" s="106">
        <v>21950</v>
      </c>
      <c r="E14" s="107">
        <v>1029.1141539863327</v>
      </c>
      <c r="F14" s="106">
        <v>117902</v>
      </c>
      <c r="G14" s="107">
        <v>1168.795015436549</v>
      </c>
      <c r="H14" s="106">
        <v>45170</v>
      </c>
      <c r="I14" s="107">
        <v>714.19321164489702</v>
      </c>
    </row>
    <row r="15" spans="1:11" s="108" customFormat="1" ht="18" customHeight="1">
      <c r="B15" s="93">
        <v>21</v>
      </c>
      <c r="C15" s="105" t="s">
        <v>57</v>
      </c>
      <c r="D15" s="106">
        <v>11897</v>
      </c>
      <c r="E15" s="107">
        <v>976.26357064806245</v>
      </c>
      <c r="F15" s="106">
        <v>59653</v>
      </c>
      <c r="G15" s="107">
        <v>1268.0014306070107</v>
      </c>
      <c r="H15" s="106">
        <v>24979</v>
      </c>
      <c r="I15" s="107">
        <v>806.58692741903212</v>
      </c>
    </row>
    <row r="16" spans="1:11" s="108" customFormat="1" ht="18" customHeight="1">
      <c r="B16" s="93">
        <v>23</v>
      </c>
      <c r="C16" s="105" t="s">
        <v>58</v>
      </c>
      <c r="D16" s="106">
        <v>21149</v>
      </c>
      <c r="E16" s="107">
        <v>957.04506643340108</v>
      </c>
      <c r="F16" s="106">
        <v>82157</v>
      </c>
      <c r="G16" s="107">
        <v>1130.0694471560548</v>
      </c>
      <c r="H16" s="106">
        <v>36225</v>
      </c>
      <c r="I16" s="107">
        <v>752.4969971014491</v>
      </c>
    </row>
    <row r="17" spans="2:10" s="108" customFormat="1" ht="18" customHeight="1">
      <c r="B17" s="93">
        <v>29</v>
      </c>
      <c r="C17" s="105" t="s">
        <v>59</v>
      </c>
      <c r="D17" s="106">
        <v>29426</v>
      </c>
      <c r="E17" s="107">
        <v>1092.1191205056753</v>
      </c>
      <c r="F17" s="106">
        <v>170321</v>
      </c>
      <c r="G17" s="107">
        <v>1251.1931722453487</v>
      </c>
      <c r="H17" s="106">
        <v>66618</v>
      </c>
      <c r="I17" s="107">
        <v>785.40386547179446</v>
      </c>
    </row>
    <row r="18" spans="2:10" s="108" customFormat="1" ht="18" customHeight="1">
      <c r="B18" s="93">
        <v>41</v>
      </c>
      <c r="C18" s="105" t="s">
        <v>60</v>
      </c>
      <c r="D18" s="106">
        <v>58050</v>
      </c>
      <c r="E18" s="107">
        <v>1005.0968270456501</v>
      </c>
      <c r="F18" s="106">
        <v>224158</v>
      </c>
      <c r="G18" s="107">
        <v>1290.3243373870216</v>
      </c>
      <c r="H18" s="106">
        <v>91355</v>
      </c>
      <c r="I18" s="107">
        <v>822.52025340703847</v>
      </c>
    </row>
    <row r="19" spans="2:10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2:10" s="103" customFormat="1" ht="18" customHeight="1">
      <c r="B20" s="93"/>
      <c r="C20" s="99" t="s">
        <v>61</v>
      </c>
      <c r="D20" s="100">
        <v>21489</v>
      </c>
      <c r="E20" s="101">
        <v>1182.0786825817859</v>
      </c>
      <c r="F20" s="100">
        <v>203923</v>
      </c>
      <c r="G20" s="101">
        <v>1442.2773756270751</v>
      </c>
      <c r="H20" s="100">
        <v>73236</v>
      </c>
      <c r="I20" s="101">
        <v>894.89411122945</v>
      </c>
      <c r="J20" s="102"/>
    </row>
    <row r="21" spans="2:10" s="108" customFormat="1" ht="18" customHeight="1">
      <c r="B21" s="93">
        <v>22</v>
      </c>
      <c r="C21" s="105" t="s">
        <v>62</v>
      </c>
      <c r="D21" s="106">
        <v>5086</v>
      </c>
      <c r="E21" s="107">
        <v>1072.4646696814787</v>
      </c>
      <c r="F21" s="106">
        <v>34222</v>
      </c>
      <c r="G21" s="107">
        <v>1308.1190640523639</v>
      </c>
      <c r="H21" s="106">
        <v>12996</v>
      </c>
      <c r="I21" s="107">
        <v>829.05321252693125</v>
      </c>
    </row>
    <row r="22" spans="2:10" s="108" customFormat="1" ht="18" customHeight="1">
      <c r="B22" s="93">
        <v>40</v>
      </c>
      <c r="C22" s="105" t="s">
        <v>63</v>
      </c>
      <c r="D22" s="106">
        <v>3315</v>
      </c>
      <c r="E22" s="107">
        <v>1073.1564796380092</v>
      </c>
      <c r="F22" s="106">
        <v>23086</v>
      </c>
      <c r="G22" s="107">
        <v>1318.6386597938144</v>
      </c>
      <c r="H22" s="106">
        <v>8331</v>
      </c>
      <c r="I22" s="107">
        <v>810.86357099988004</v>
      </c>
    </row>
    <row r="23" spans="2:10" s="108" customFormat="1" ht="18" customHeight="1">
      <c r="B23" s="93">
        <v>50</v>
      </c>
      <c r="C23" s="105" t="s">
        <v>64</v>
      </c>
      <c r="D23" s="106">
        <v>13088</v>
      </c>
      <c r="E23" s="107">
        <v>1252.2631242359412</v>
      </c>
      <c r="F23" s="106">
        <v>146615</v>
      </c>
      <c r="G23" s="107">
        <v>1493.0599635780786</v>
      </c>
      <c r="H23" s="106">
        <v>51909</v>
      </c>
      <c r="I23" s="107">
        <v>924.86438132115825</v>
      </c>
    </row>
    <row r="24" spans="2:10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2:10" s="103" customFormat="1" ht="18" customHeight="1">
      <c r="B25" s="93">
        <v>33</v>
      </c>
      <c r="C25" s="99" t="s">
        <v>65</v>
      </c>
      <c r="D25" s="100">
        <v>26145</v>
      </c>
      <c r="E25" s="101">
        <v>1276.9817418244406</v>
      </c>
      <c r="F25" s="100">
        <v>184554</v>
      </c>
      <c r="G25" s="101">
        <v>1639.1902086110297</v>
      </c>
      <c r="H25" s="100">
        <v>78266</v>
      </c>
      <c r="I25" s="101">
        <v>972.38063833593139</v>
      </c>
      <c r="J25" s="102"/>
    </row>
    <row r="26" spans="2:10" s="103" customFormat="1" ht="18" hidden="1" customHeight="1">
      <c r="B26" s="93"/>
      <c r="C26" s="99"/>
      <c r="D26" s="100"/>
      <c r="E26" s="101"/>
      <c r="F26" s="100"/>
      <c r="G26" s="101"/>
      <c r="H26" s="100"/>
      <c r="I26" s="101"/>
      <c r="J26" s="102"/>
    </row>
    <row r="27" spans="2:10" s="103" customFormat="1" ht="18" customHeight="1">
      <c r="B27" s="93">
        <v>7</v>
      </c>
      <c r="C27" s="99" t="s">
        <v>211</v>
      </c>
      <c r="D27" s="100">
        <v>17467</v>
      </c>
      <c r="E27" s="101">
        <v>1053.8009761264098</v>
      </c>
      <c r="F27" s="100">
        <v>134824</v>
      </c>
      <c r="G27" s="101">
        <v>1267.2626010947606</v>
      </c>
      <c r="H27" s="100">
        <v>44964</v>
      </c>
      <c r="I27" s="101">
        <v>769.00156947780442</v>
      </c>
      <c r="J27" s="102"/>
    </row>
    <row r="28" spans="2:10" s="103" customFormat="1" ht="18" hidden="1" customHeight="1">
      <c r="B28" s="93"/>
      <c r="C28" s="99"/>
      <c r="D28" s="100"/>
      <c r="E28" s="101"/>
      <c r="F28" s="100"/>
      <c r="G28" s="101"/>
      <c r="H28" s="100"/>
      <c r="I28" s="101"/>
      <c r="J28" s="102"/>
    </row>
    <row r="29" spans="2:10" s="103" customFormat="1" ht="18" customHeight="1">
      <c r="B29" s="93"/>
      <c r="C29" s="99" t="s">
        <v>66</v>
      </c>
      <c r="D29" s="100">
        <v>49862</v>
      </c>
      <c r="E29" s="101">
        <v>1059.6638159319723</v>
      </c>
      <c r="F29" s="100">
        <v>200175</v>
      </c>
      <c r="G29" s="101">
        <v>1266.5285700512052</v>
      </c>
      <c r="H29" s="100">
        <v>82604</v>
      </c>
      <c r="I29" s="101">
        <v>800.13516088809251</v>
      </c>
      <c r="J29" s="102"/>
    </row>
    <row r="30" spans="2:10" s="108" customFormat="1" ht="18" customHeight="1">
      <c r="B30" s="93">
        <v>35</v>
      </c>
      <c r="C30" s="105" t="s">
        <v>67</v>
      </c>
      <c r="D30" s="106">
        <v>27371</v>
      </c>
      <c r="E30" s="107">
        <v>1109.6936129480107</v>
      </c>
      <c r="F30" s="106">
        <v>103900</v>
      </c>
      <c r="G30" s="107">
        <v>1285.2341870067369</v>
      </c>
      <c r="H30" s="106">
        <v>42561</v>
      </c>
      <c r="I30" s="107">
        <v>807.98529381358514</v>
      </c>
    </row>
    <row r="31" spans="2:10" s="108" customFormat="1" ht="18" customHeight="1">
      <c r="B31" s="93">
        <v>38</v>
      </c>
      <c r="C31" s="105" t="s">
        <v>68</v>
      </c>
      <c r="D31" s="106">
        <v>22491</v>
      </c>
      <c r="E31" s="107">
        <v>998.77876973011439</v>
      </c>
      <c r="F31" s="106">
        <v>96275</v>
      </c>
      <c r="G31" s="107">
        <v>1246.341464346923</v>
      </c>
      <c r="H31" s="106">
        <v>40043</v>
      </c>
      <c r="I31" s="107">
        <v>791.79139275279067</v>
      </c>
    </row>
    <row r="32" spans="2:10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2:10" s="103" customFormat="1" ht="18" customHeight="1">
      <c r="B33" s="93">
        <v>39</v>
      </c>
      <c r="C33" s="99" t="s">
        <v>69</v>
      </c>
      <c r="D33" s="100">
        <v>12903</v>
      </c>
      <c r="E33" s="101">
        <v>1167.980498333721</v>
      </c>
      <c r="F33" s="100">
        <v>90656</v>
      </c>
      <c r="G33" s="101">
        <v>1460.1579571126017</v>
      </c>
      <c r="H33" s="100">
        <v>35135</v>
      </c>
      <c r="I33" s="101">
        <v>894.70346975949906</v>
      </c>
      <c r="J33" s="102"/>
    </row>
    <row r="34" spans="2:10" s="103" customFormat="1" ht="18" hidden="1" customHeight="1">
      <c r="B34" s="93"/>
      <c r="C34" s="99"/>
      <c r="D34" s="100"/>
      <c r="E34" s="101"/>
      <c r="F34" s="100"/>
      <c r="G34" s="101"/>
      <c r="H34" s="100"/>
      <c r="I34" s="101"/>
      <c r="J34" s="102"/>
    </row>
    <row r="35" spans="2:10" s="103" customFormat="1" ht="18" customHeight="1">
      <c r="B35" s="93"/>
      <c r="C35" s="99" t="s">
        <v>70</v>
      </c>
      <c r="D35" s="100">
        <v>45548</v>
      </c>
      <c r="E35" s="101">
        <v>1119.6352693861415</v>
      </c>
      <c r="F35" s="100">
        <v>400944</v>
      </c>
      <c r="G35" s="101">
        <v>1365.8082605550903</v>
      </c>
      <c r="H35" s="100">
        <v>150404</v>
      </c>
      <c r="I35" s="101">
        <v>843.94167708305588</v>
      </c>
      <c r="J35" s="102"/>
    </row>
    <row r="36" spans="2:10" s="108" customFormat="1" ht="18" customHeight="1">
      <c r="B36" s="93">
        <v>5</v>
      </c>
      <c r="C36" s="105" t="s">
        <v>71</v>
      </c>
      <c r="D36" s="106">
        <v>3017</v>
      </c>
      <c r="E36" s="107">
        <v>983.5892442823997</v>
      </c>
      <c r="F36" s="106">
        <v>24659</v>
      </c>
      <c r="G36" s="107">
        <v>1184.2820422563768</v>
      </c>
      <c r="H36" s="106">
        <v>9777</v>
      </c>
      <c r="I36" s="107">
        <v>779.92513859056953</v>
      </c>
    </row>
    <row r="37" spans="2:10" s="108" customFormat="1" ht="18" customHeight="1">
      <c r="B37" s="93">
        <v>9</v>
      </c>
      <c r="C37" s="105" t="s">
        <v>72</v>
      </c>
      <c r="D37" s="106">
        <v>4775</v>
      </c>
      <c r="E37" s="107">
        <v>1241.4298157068065</v>
      </c>
      <c r="F37" s="106">
        <v>63476</v>
      </c>
      <c r="G37" s="107">
        <v>1455.1889533051863</v>
      </c>
      <c r="H37" s="106">
        <v>20787</v>
      </c>
      <c r="I37" s="107">
        <v>871.71201760715849</v>
      </c>
    </row>
    <row r="38" spans="2:10" s="108" customFormat="1" ht="18" customHeight="1">
      <c r="B38" s="93">
        <v>24</v>
      </c>
      <c r="C38" s="105" t="s">
        <v>73</v>
      </c>
      <c r="D38" s="106">
        <v>13265</v>
      </c>
      <c r="E38" s="107">
        <v>1190.1770109310216</v>
      </c>
      <c r="F38" s="106">
        <v>86872</v>
      </c>
      <c r="G38" s="107">
        <v>1367.7445864029837</v>
      </c>
      <c r="H38" s="106">
        <v>34574</v>
      </c>
      <c r="I38" s="107">
        <v>824.22938913634528</v>
      </c>
    </row>
    <row r="39" spans="2:10" s="108" customFormat="1" ht="18" customHeight="1">
      <c r="B39" s="93">
        <v>34</v>
      </c>
      <c r="C39" s="105" t="s">
        <v>74</v>
      </c>
      <c r="D39" s="106">
        <v>3837</v>
      </c>
      <c r="E39" s="107">
        <v>1085.2033307271306</v>
      </c>
      <c r="F39" s="106">
        <v>27234</v>
      </c>
      <c r="G39" s="107">
        <v>1411.497807520012</v>
      </c>
      <c r="H39" s="106">
        <v>10346</v>
      </c>
      <c r="I39" s="107">
        <v>871.33673207036554</v>
      </c>
    </row>
    <row r="40" spans="2:10" s="108" customFormat="1" ht="18" customHeight="1">
      <c r="B40" s="93">
        <v>37</v>
      </c>
      <c r="C40" s="105" t="s">
        <v>75</v>
      </c>
      <c r="D40" s="106">
        <v>5240</v>
      </c>
      <c r="E40" s="107">
        <v>1056.2727385496182</v>
      </c>
      <c r="F40" s="106">
        <v>52721</v>
      </c>
      <c r="G40" s="107">
        <v>1262.3078350183041</v>
      </c>
      <c r="H40" s="106">
        <v>20194</v>
      </c>
      <c r="I40" s="107">
        <v>806.9135971080517</v>
      </c>
    </row>
    <row r="41" spans="2:10" s="108" customFormat="1" ht="18" customHeight="1">
      <c r="B41" s="93">
        <v>40</v>
      </c>
      <c r="C41" s="105" t="s">
        <v>76</v>
      </c>
      <c r="D41" s="106">
        <v>2414</v>
      </c>
      <c r="E41" s="107">
        <v>1035.166507870754</v>
      </c>
      <c r="F41" s="106">
        <v>22489</v>
      </c>
      <c r="G41" s="107">
        <v>1305.3327680199209</v>
      </c>
      <c r="H41" s="106">
        <v>8480</v>
      </c>
      <c r="I41" s="107">
        <v>812.77709080188686</v>
      </c>
    </row>
    <row r="42" spans="2:10" s="108" customFormat="1" ht="18" customHeight="1">
      <c r="B42" s="93">
        <v>42</v>
      </c>
      <c r="C42" s="105" t="s">
        <v>77</v>
      </c>
      <c r="D42" s="106">
        <v>1199</v>
      </c>
      <c r="E42" s="107">
        <v>1117.3566055045869</v>
      </c>
      <c r="F42" s="106">
        <v>15392</v>
      </c>
      <c r="G42" s="107">
        <v>1294.1471881496884</v>
      </c>
      <c r="H42" s="106">
        <v>5231</v>
      </c>
      <c r="I42" s="107">
        <v>788.62340279105331</v>
      </c>
    </row>
    <row r="43" spans="2:10" s="108" customFormat="1" ht="18" customHeight="1">
      <c r="B43" s="93">
        <v>47</v>
      </c>
      <c r="C43" s="105" t="s">
        <v>78</v>
      </c>
      <c r="D43" s="106">
        <v>9586</v>
      </c>
      <c r="E43" s="107">
        <v>1100.2724295848113</v>
      </c>
      <c r="F43" s="106">
        <v>77282</v>
      </c>
      <c r="G43" s="107">
        <v>1522.440637147072</v>
      </c>
      <c r="H43" s="106">
        <v>28274</v>
      </c>
      <c r="I43" s="107">
        <v>943.43654099172386</v>
      </c>
    </row>
    <row r="44" spans="2:10" s="108" customFormat="1" ht="18" customHeight="1">
      <c r="B44" s="93">
        <v>49</v>
      </c>
      <c r="C44" s="105" t="s">
        <v>79</v>
      </c>
      <c r="D44" s="106">
        <v>2215</v>
      </c>
      <c r="E44" s="107">
        <v>1006.5574356659143</v>
      </c>
      <c r="F44" s="106">
        <v>30819</v>
      </c>
      <c r="G44" s="107">
        <v>1145.3282880690485</v>
      </c>
      <c r="H44" s="106">
        <v>12741</v>
      </c>
      <c r="I44" s="107">
        <v>760.35356643905504</v>
      </c>
    </row>
    <row r="45" spans="2:10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2:10" s="103" customFormat="1" ht="18" customHeight="1">
      <c r="B46" s="93"/>
      <c r="C46" s="99" t="s">
        <v>80</v>
      </c>
      <c r="D46" s="100">
        <v>44298</v>
      </c>
      <c r="E46" s="101">
        <v>1031.4786290577454</v>
      </c>
      <c r="F46" s="100">
        <v>227834</v>
      </c>
      <c r="G46" s="101">
        <v>1278.264933679784</v>
      </c>
      <c r="H46" s="100">
        <v>95406</v>
      </c>
      <c r="I46" s="101">
        <v>836.52289415760026</v>
      </c>
      <c r="J46" s="102"/>
    </row>
    <row r="47" spans="2:10" s="108" customFormat="1" ht="18" customHeight="1">
      <c r="B47" s="93">
        <v>2</v>
      </c>
      <c r="C47" s="105" t="s">
        <v>81</v>
      </c>
      <c r="D47" s="106">
        <v>6841</v>
      </c>
      <c r="E47" s="107">
        <v>1041.2978731179653</v>
      </c>
      <c r="F47" s="106">
        <v>44729</v>
      </c>
      <c r="G47" s="107">
        <v>1229.809632676787</v>
      </c>
      <c r="H47" s="106">
        <v>18550</v>
      </c>
      <c r="I47" s="107">
        <v>805.17611644204828</v>
      </c>
    </row>
    <row r="48" spans="2:10" s="108" customFormat="1" ht="18" customHeight="1">
      <c r="B48" s="93">
        <v>13</v>
      </c>
      <c r="C48" s="105" t="s">
        <v>82</v>
      </c>
      <c r="D48" s="106">
        <v>14725</v>
      </c>
      <c r="E48" s="107">
        <v>1015.1324264855688</v>
      </c>
      <c r="F48" s="106">
        <v>54849</v>
      </c>
      <c r="G48" s="107">
        <v>1305.7033116374046</v>
      </c>
      <c r="H48" s="106">
        <v>26622</v>
      </c>
      <c r="I48" s="107">
        <v>864.57563781834597</v>
      </c>
    </row>
    <row r="49" spans="2:10" s="108" customFormat="1" ht="18" customHeight="1">
      <c r="B49" s="93">
        <v>16</v>
      </c>
      <c r="C49" s="105" t="s">
        <v>83</v>
      </c>
      <c r="D49" s="106">
        <v>6323</v>
      </c>
      <c r="E49" s="107">
        <v>968.52700616795823</v>
      </c>
      <c r="F49" s="106">
        <v>25478</v>
      </c>
      <c r="G49" s="107">
        <v>1157.4944289190673</v>
      </c>
      <c r="H49" s="106">
        <v>11011</v>
      </c>
      <c r="I49" s="107">
        <v>793.8950031786394</v>
      </c>
    </row>
    <row r="50" spans="2:10" s="108" customFormat="1" ht="18" customHeight="1">
      <c r="B50" s="93">
        <v>19</v>
      </c>
      <c r="C50" s="105" t="s">
        <v>84</v>
      </c>
      <c r="D50" s="106">
        <v>5660</v>
      </c>
      <c r="E50" s="107">
        <v>1143.4629240282686</v>
      </c>
      <c r="F50" s="106">
        <v>27356</v>
      </c>
      <c r="G50" s="107">
        <v>1462.4653966223132</v>
      </c>
      <c r="H50" s="106">
        <v>9467</v>
      </c>
      <c r="I50" s="107">
        <v>902.0563251293969</v>
      </c>
    </row>
    <row r="51" spans="2:10" s="108" customFormat="1" ht="18" customHeight="1">
      <c r="B51" s="93">
        <v>45</v>
      </c>
      <c r="C51" s="105" t="s">
        <v>85</v>
      </c>
      <c r="D51" s="106">
        <v>10749</v>
      </c>
      <c r="E51" s="107">
        <v>1025.6861261512697</v>
      </c>
      <c r="F51" s="106">
        <v>75422</v>
      </c>
      <c r="G51" s="107">
        <v>1261.0337892126965</v>
      </c>
      <c r="H51" s="106">
        <v>29756</v>
      </c>
      <c r="I51" s="107">
        <v>825.89086369135623</v>
      </c>
    </row>
    <row r="52" spans="2:10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2:10" s="103" customFormat="1" ht="18" customHeight="1">
      <c r="B53" s="93"/>
      <c r="C53" s="99" t="s">
        <v>86</v>
      </c>
      <c r="D53" s="100">
        <v>158547</v>
      </c>
      <c r="E53" s="101">
        <v>1230.7805672765815</v>
      </c>
      <c r="F53" s="100">
        <v>1165840</v>
      </c>
      <c r="G53" s="101">
        <v>1401.9060294808903</v>
      </c>
      <c r="H53" s="100">
        <v>390375</v>
      </c>
      <c r="I53" s="101">
        <v>865.1796500032018</v>
      </c>
      <c r="J53" s="102"/>
    </row>
    <row r="54" spans="2:10" s="108" customFormat="1" ht="18" customHeight="1">
      <c r="B54" s="93">
        <v>8</v>
      </c>
      <c r="C54" s="105" t="s">
        <v>87</v>
      </c>
      <c r="D54" s="106">
        <v>118558</v>
      </c>
      <c r="E54" s="107">
        <v>1270.3619476543129</v>
      </c>
      <c r="F54" s="106">
        <v>877180</v>
      </c>
      <c r="G54" s="107">
        <v>1442.8341174103375</v>
      </c>
      <c r="H54" s="106">
        <v>290164</v>
      </c>
      <c r="I54" s="107">
        <v>895.60551140044936</v>
      </c>
    </row>
    <row r="55" spans="2:10" s="108" customFormat="1" ht="18" customHeight="1">
      <c r="B55" s="93">
        <v>17</v>
      </c>
      <c r="C55" s="105" t="s">
        <v>215</v>
      </c>
      <c r="D55" s="106">
        <v>12620</v>
      </c>
      <c r="E55" s="107">
        <v>1094.2482416798732</v>
      </c>
      <c r="F55" s="106">
        <v>110870</v>
      </c>
      <c r="G55" s="107">
        <v>1260.3651963560926</v>
      </c>
      <c r="H55" s="106">
        <v>36119</v>
      </c>
      <c r="I55" s="107">
        <v>759.30470444918194</v>
      </c>
    </row>
    <row r="56" spans="2:10" s="108" customFormat="1" ht="18" customHeight="1">
      <c r="B56" s="93">
        <v>25</v>
      </c>
      <c r="C56" s="105" t="s">
        <v>212</v>
      </c>
      <c r="D56" s="106">
        <v>10452</v>
      </c>
      <c r="E56" s="107">
        <v>1092.5288318025259</v>
      </c>
      <c r="F56" s="106">
        <v>63422</v>
      </c>
      <c r="G56" s="107">
        <v>1220.1482629056165</v>
      </c>
      <c r="H56" s="106">
        <v>24085</v>
      </c>
      <c r="I56" s="107">
        <v>740.52176998131608</v>
      </c>
    </row>
    <row r="57" spans="2:10" s="108" customFormat="1" ht="18" customHeight="1">
      <c r="B57" s="93">
        <v>43</v>
      </c>
      <c r="C57" s="105" t="s">
        <v>88</v>
      </c>
      <c r="D57" s="106">
        <v>16917</v>
      </c>
      <c r="E57" s="107">
        <v>1140.6555920080391</v>
      </c>
      <c r="F57" s="106">
        <v>114368</v>
      </c>
      <c r="G57" s="107">
        <v>1325.9999462262174</v>
      </c>
      <c r="H57" s="106">
        <v>40007</v>
      </c>
      <c r="I57" s="107">
        <v>815.13822106131408</v>
      </c>
    </row>
    <row r="58" spans="2:10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2:10" s="103" customFormat="1" ht="18" customHeight="1">
      <c r="B59" s="93"/>
      <c r="C59" s="99" t="s">
        <v>89</v>
      </c>
      <c r="D59" s="100">
        <v>94237</v>
      </c>
      <c r="E59" s="101">
        <v>1066.1123181977352</v>
      </c>
      <c r="F59" s="100">
        <v>648811</v>
      </c>
      <c r="G59" s="101">
        <v>1257.9920063007562</v>
      </c>
      <c r="H59" s="100">
        <v>243985</v>
      </c>
      <c r="I59" s="101">
        <v>797.43614791892935</v>
      </c>
      <c r="J59" s="102"/>
    </row>
    <row r="60" spans="2:10" s="108" customFormat="1" ht="18" customHeight="1">
      <c r="B60" s="93">
        <v>3</v>
      </c>
      <c r="C60" s="105" t="s">
        <v>207</v>
      </c>
      <c r="D60" s="106">
        <v>23070</v>
      </c>
      <c r="E60" s="107">
        <v>1015.3634503684438</v>
      </c>
      <c r="F60" s="106">
        <v>215633</v>
      </c>
      <c r="G60" s="107">
        <v>1170.795801848511</v>
      </c>
      <c r="H60" s="106">
        <v>81221</v>
      </c>
      <c r="I60" s="107">
        <v>768.51164760345239</v>
      </c>
    </row>
    <row r="61" spans="2:10" s="108" customFormat="1" ht="18" customHeight="1">
      <c r="B61" s="93">
        <v>12</v>
      </c>
      <c r="C61" s="105" t="s">
        <v>214</v>
      </c>
      <c r="D61" s="106">
        <v>13297</v>
      </c>
      <c r="E61" s="107">
        <v>1079.6045243287958</v>
      </c>
      <c r="F61" s="106">
        <v>87567</v>
      </c>
      <c r="G61" s="107">
        <v>1205.2390125275504</v>
      </c>
      <c r="H61" s="106">
        <v>30250</v>
      </c>
      <c r="I61" s="107">
        <v>770.71955074380162</v>
      </c>
    </row>
    <row r="62" spans="2:10" s="108" customFormat="1" ht="18" customHeight="1">
      <c r="B62" s="93">
        <v>46</v>
      </c>
      <c r="C62" s="105" t="s">
        <v>90</v>
      </c>
      <c r="D62" s="106">
        <v>57870</v>
      </c>
      <c r="E62" s="107">
        <v>1083.2433103507863</v>
      </c>
      <c r="F62" s="106">
        <v>345611</v>
      </c>
      <c r="G62" s="107">
        <v>1325.7612629517002</v>
      </c>
      <c r="H62" s="106">
        <v>132514</v>
      </c>
      <c r="I62" s="107">
        <v>821.26347110493987</v>
      </c>
    </row>
    <row r="63" spans="2:10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2:10" s="103" customFormat="1" ht="18" customHeight="1">
      <c r="B64" s="93"/>
      <c r="C64" s="99" t="s">
        <v>91</v>
      </c>
      <c r="D64" s="100">
        <v>27375</v>
      </c>
      <c r="E64" s="101">
        <v>952.76321205479428</v>
      </c>
      <c r="F64" s="100">
        <v>135801</v>
      </c>
      <c r="G64" s="101">
        <v>1145.4961927379034</v>
      </c>
      <c r="H64" s="100">
        <v>59551</v>
      </c>
      <c r="I64" s="101">
        <v>774.28835351211569</v>
      </c>
      <c r="J64" s="102"/>
    </row>
    <row r="65" spans="2:10" s="108" customFormat="1" ht="18" customHeight="1">
      <c r="B65" s="93">
        <v>6</v>
      </c>
      <c r="C65" s="105" t="s">
        <v>92</v>
      </c>
      <c r="D65" s="106">
        <v>17291</v>
      </c>
      <c r="E65" s="107">
        <v>945.7025163379792</v>
      </c>
      <c r="F65" s="106">
        <v>77018</v>
      </c>
      <c r="G65" s="107">
        <v>1161.7611496013919</v>
      </c>
      <c r="H65" s="106">
        <v>35533</v>
      </c>
      <c r="I65" s="107">
        <v>792.44975853432004</v>
      </c>
    </row>
    <row r="66" spans="2:10" s="108" customFormat="1" ht="18" customHeight="1">
      <c r="B66" s="93">
        <v>10</v>
      </c>
      <c r="C66" s="105" t="s">
        <v>93</v>
      </c>
      <c r="D66" s="106">
        <v>10084</v>
      </c>
      <c r="E66" s="107">
        <v>964.87016263387534</v>
      </c>
      <c r="F66" s="106">
        <v>58783</v>
      </c>
      <c r="G66" s="107">
        <v>1124.1857042001939</v>
      </c>
      <c r="H66" s="106">
        <v>24018</v>
      </c>
      <c r="I66" s="107">
        <v>747.41978807560986</v>
      </c>
    </row>
    <row r="67" spans="2:10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2:10" s="103" customFormat="1" ht="18" customHeight="1">
      <c r="B68" s="93"/>
      <c r="C68" s="99" t="s">
        <v>94</v>
      </c>
      <c r="D68" s="100">
        <v>71811</v>
      </c>
      <c r="E68" s="101">
        <v>1018.3366648563592</v>
      </c>
      <c r="F68" s="100">
        <v>484432</v>
      </c>
      <c r="G68" s="101">
        <v>1166.112702897414</v>
      </c>
      <c r="H68" s="100">
        <v>184104</v>
      </c>
      <c r="I68" s="101">
        <v>719.38057809716247</v>
      </c>
      <c r="J68" s="102"/>
    </row>
    <row r="69" spans="2:10" s="108" customFormat="1" ht="18" customHeight="1">
      <c r="B69" s="93">
        <v>15</v>
      </c>
      <c r="C69" s="105" t="s">
        <v>206</v>
      </c>
      <c r="D69" s="106">
        <v>27087</v>
      </c>
      <c r="E69" s="107">
        <v>1021.1408531768006</v>
      </c>
      <c r="F69" s="106">
        <v>190821</v>
      </c>
      <c r="G69" s="107">
        <v>1228.8065448771365</v>
      </c>
      <c r="H69" s="106">
        <v>73952</v>
      </c>
      <c r="I69" s="107">
        <v>762.17774394201649</v>
      </c>
    </row>
    <row r="70" spans="2:10" s="108" customFormat="1" ht="18" customHeight="1">
      <c r="B70" s="93">
        <v>27</v>
      </c>
      <c r="C70" s="105" t="s">
        <v>95</v>
      </c>
      <c r="D70" s="106">
        <v>10654</v>
      </c>
      <c r="E70" s="107">
        <v>998.75323258869923</v>
      </c>
      <c r="F70" s="106">
        <v>71452</v>
      </c>
      <c r="G70" s="107">
        <v>1043.4008854895594</v>
      </c>
      <c r="H70" s="106">
        <v>27304</v>
      </c>
      <c r="I70" s="107">
        <v>624.10244872546139</v>
      </c>
    </row>
    <row r="71" spans="2:10" s="108" customFormat="1" ht="18" customHeight="1">
      <c r="B71" s="93">
        <v>32</v>
      </c>
      <c r="C71" s="105" t="s">
        <v>213</v>
      </c>
      <c r="D71" s="106">
        <v>11303</v>
      </c>
      <c r="E71" s="107">
        <v>1036.92797752809</v>
      </c>
      <c r="F71" s="106">
        <v>66800</v>
      </c>
      <c r="G71" s="107">
        <v>978.50444146706582</v>
      </c>
      <c r="H71" s="106">
        <v>24614</v>
      </c>
      <c r="I71" s="107">
        <v>625.03493905907192</v>
      </c>
    </row>
    <row r="72" spans="2:10" s="108" customFormat="1" ht="18" customHeight="1">
      <c r="B72" s="93">
        <v>36</v>
      </c>
      <c r="C72" s="105" t="s">
        <v>96</v>
      </c>
      <c r="D72" s="106">
        <v>22767</v>
      </c>
      <c r="E72" s="107">
        <v>1014.9346896824351</v>
      </c>
      <c r="F72" s="106">
        <v>155359</v>
      </c>
      <c r="G72" s="107">
        <v>1226.2117960980697</v>
      </c>
      <c r="H72" s="106">
        <v>58234</v>
      </c>
      <c r="I72" s="107">
        <v>749.58220592780867</v>
      </c>
    </row>
    <row r="73" spans="2:10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2:10" s="103" customFormat="1" ht="18" customHeight="1">
      <c r="B74" s="93">
        <v>28</v>
      </c>
      <c r="C74" s="99" t="s">
        <v>97</v>
      </c>
      <c r="D74" s="100">
        <v>86227</v>
      </c>
      <c r="E74" s="101">
        <v>1208.9119875445047</v>
      </c>
      <c r="F74" s="100">
        <v>825337</v>
      </c>
      <c r="G74" s="101">
        <v>1588.9007763980046</v>
      </c>
      <c r="H74" s="100">
        <v>272640</v>
      </c>
      <c r="I74" s="101">
        <v>972.95337129548125</v>
      </c>
      <c r="J74" s="102"/>
    </row>
    <row r="75" spans="2:10" s="103" customFormat="1" ht="18" hidden="1" customHeight="1">
      <c r="B75" s="93"/>
      <c r="C75" s="99"/>
      <c r="D75" s="100"/>
      <c r="E75" s="101"/>
      <c r="F75" s="100"/>
      <c r="G75" s="101"/>
      <c r="H75" s="100"/>
      <c r="I75" s="101"/>
      <c r="J75" s="102"/>
    </row>
    <row r="76" spans="2:10" s="103" customFormat="1" ht="18" customHeight="1">
      <c r="B76" s="93">
        <v>30</v>
      </c>
      <c r="C76" s="99" t="s">
        <v>98</v>
      </c>
      <c r="D76" s="100">
        <v>29594</v>
      </c>
      <c r="E76" s="101">
        <v>1011.7592643779145</v>
      </c>
      <c r="F76" s="100">
        <v>151745</v>
      </c>
      <c r="G76" s="101">
        <v>1229.0736380770372</v>
      </c>
      <c r="H76" s="100">
        <v>61943</v>
      </c>
      <c r="I76" s="101">
        <v>779.53136496456409</v>
      </c>
      <c r="J76" s="102"/>
    </row>
    <row r="77" spans="2:10" s="103" customFormat="1" ht="18" hidden="1" customHeight="1">
      <c r="B77" s="93"/>
      <c r="C77" s="99"/>
      <c r="D77" s="100"/>
      <c r="E77" s="101"/>
      <c r="F77" s="100"/>
      <c r="G77" s="101"/>
      <c r="H77" s="100"/>
      <c r="I77" s="101"/>
      <c r="J77" s="102"/>
    </row>
    <row r="78" spans="2:10" s="103" customFormat="1" ht="18" customHeight="1">
      <c r="B78" s="93">
        <v>31</v>
      </c>
      <c r="C78" s="99" t="s">
        <v>99</v>
      </c>
      <c r="D78" s="100">
        <v>10258</v>
      </c>
      <c r="E78" s="101">
        <v>1323.7250253460713</v>
      </c>
      <c r="F78" s="100">
        <v>97743</v>
      </c>
      <c r="G78" s="101">
        <v>1544.7799758550484</v>
      </c>
      <c r="H78" s="100">
        <v>29874</v>
      </c>
      <c r="I78" s="101">
        <v>939.57326538126802</v>
      </c>
      <c r="J78" s="102"/>
    </row>
    <row r="79" spans="2:10" s="103" customFormat="1" ht="18" hidden="1" customHeight="1">
      <c r="B79" s="93"/>
      <c r="C79" s="99"/>
      <c r="D79" s="100"/>
      <c r="E79" s="101"/>
      <c r="F79" s="100"/>
      <c r="G79" s="101"/>
      <c r="H79" s="100"/>
      <c r="I79" s="101"/>
      <c r="J79" s="102"/>
    </row>
    <row r="80" spans="2:10" s="103" customFormat="1" ht="18" customHeight="1">
      <c r="B80" s="93"/>
      <c r="C80" s="99" t="s">
        <v>100</v>
      </c>
      <c r="D80" s="100">
        <v>39757</v>
      </c>
      <c r="E80" s="101">
        <v>1435.1851392207666</v>
      </c>
      <c r="F80" s="100">
        <v>380074</v>
      </c>
      <c r="G80" s="101">
        <v>1681.3135153943711</v>
      </c>
      <c r="H80" s="100">
        <v>134367</v>
      </c>
      <c r="I80" s="101">
        <v>1034.5032237826256</v>
      </c>
      <c r="J80" s="102"/>
    </row>
    <row r="81" spans="1:10" s="108" customFormat="1" ht="18" customHeight="1">
      <c r="B81" s="93">
        <v>1</v>
      </c>
      <c r="C81" s="105" t="s">
        <v>208</v>
      </c>
      <c r="D81" s="106">
        <v>6268</v>
      </c>
      <c r="E81" s="107">
        <v>1422.3467102744096</v>
      </c>
      <c r="F81" s="106">
        <v>55557</v>
      </c>
      <c r="G81" s="107">
        <v>1697.0618841910109</v>
      </c>
      <c r="H81" s="106">
        <v>17188</v>
      </c>
      <c r="I81" s="107">
        <v>1024.149156969979</v>
      </c>
    </row>
    <row r="82" spans="1:10" s="108" customFormat="1" ht="18" customHeight="1">
      <c r="B82" s="93">
        <v>20</v>
      </c>
      <c r="C82" s="105" t="s">
        <v>210</v>
      </c>
      <c r="D82" s="106">
        <v>12314</v>
      </c>
      <c r="E82" s="107">
        <v>1467.6863204482702</v>
      </c>
      <c r="F82" s="106">
        <v>132213</v>
      </c>
      <c r="G82" s="107">
        <v>1626.622411336253</v>
      </c>
      <c r="H82" s="106">
        <v>43584</v>
      </c>
      <c r="I82" s="107">
        <v>1008.7769548458149</v>
      </c>
    </row>
    <row r="83" spans="1:10" s="108" customFormat="1" ht="18" customHeight="1">
      <c r="B83" s="93">
        <v>48</v>
      </c>
      <c r="C83" s="105" t="s">
        <v>209</v>
      </c>
      <c r="D83" s="106">
        <v>21175</v>
      </c>
      <c r="E83" s="107">
        <v>1420.0848665879573</v>
      </c>
      <c r="F83" s="106">
        <v>192304</v>
      </c>
      <c r="G83" s="107">
        <v>1714.3650526250105</v>
      </c>
      <c r="H83" s="106">
        <v>73595</v>
      </c>
      <c r="I83" s="107">
        <v>1052.1568606562946</v>
      </c>
    </row>
    <row r="84" spans="1:10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10" s="103" customFormat="1" ht="18" customHeight="1">
      <c r="B85" s="93">
        <v>26</v>
      </c>
      <c r="C85" s="99" t="s">
        <v>101</v>
      </c>
      <c r="D85" s="100">
        <v>4529</v>
      </c>
      <c r="E85" s="101">
        <v>1152.7302428792227</v>
      </c>
      <c r="F85" s="100">
        <v>49675</v>
      </c>
      <c r="G85" s="101">
        <v>1319.8178258681428</v>
      </c>
      <c r="H85" s="100">
        <v>16004</v>
      </c>
      <c r="I85" s="101">
        <v>838.46173394151447</v>
      </c>
      <c r="J85" s="102"/>
    </row>
    <row r="86" spans="1:10" s="103" customFormat="1" ht="18" hidden="1" customHeight="1">
      <c r="B86" s="93"/>
      <c r="C86" s="99"/>
      <c r="D86" s="100"/>
      <c r="E86" s="101"/>
      <c r="F86" s="100"/>
      <c r="G86" s="101"/>
      <c r="H86" s="100"/>
      <c r="I86" s="101"/>
      <c r="J86" s="102"/>
    </row>
    <row r="87" spans="1:10" s="103" customFormat="1" ht="18" customHeight="1">
      <c r="B87" s="93">
        <v>51</v>
      </c>
      <c r="C87" s="105" t="s">
        <v>102</v>
      </c>
      <c r="D87" s="106">
        <v>972</v>
      </c>
      <c r="E87" s="107">
        <v>1291.0298662551438</v>
      </c>
      <c r="F87" s="106">
        <v>4533</v>
      </c>
      <c r="G87" s="107">
        <v>1497.879174939334</v>
      </c>
      <c r="H87" s="106">
        <v>2677</v>
      </c>
      <c r="I87" s="107">
        <v>912.73528950317518</v>
      </c>
    </row>
    <row r="88" spans="1:10" s="103" customFormat="1" ht="18" customHeight="1">
      <c r="B88" s="93">
        <v>52</v>
      </c>
      <c r="C88" s="105" t="s">
        <v>103</v>
      </c>
      <c r="D88" s="109">
        <v>1277</v>
      </c>
      <c r="E88" s="110">
        <v>1230.3304385277997</v>
      </c>
      <c r="F88" s="109">
        <v>4144</v>
      </c>
      <c r="G88" s="110">
        <v>1451.3569908301158</v>
      </c>
      <c r="H88" s="109">
        <v>2257</v>
      </c>
      <c r="I88" s="110">
        <v>845.94622064687644</v>
      </c>
    </row>
    <row r="89" spans="1:10" s="103" customFormat="1" ht="18" hidden="1" customHeight="1">
      <c r="B89" s="93"/>
      <c r="C89" s="105"/>
      <c r="D89" s="111"/>
      <c r="E89" s="112"/>
      <c r="F89" s="111"/>
      <c r="G89" s="112"/>
      <c r="H89" s="111"/>
      <c r="I89" s="112"/>
    </row>
    <row r="90" spans="1:10" s="103" customFormat="1" ht="18" customHeight="1">
      <c r="A90" s="320"/>
      <c r="B90" s="330"/>
      <c r="C90" s="327" t="s">
        <v>45</v>
      </c>
      <c r="D90" s="328">
        <v>945690</v>
      </c>
      <c r="E90" s="329">
        <v>1119.9342830208632</v>
      </c>
      <c r="F90" s="328">
        <v>6344580</v>
      </c>
      <c r="G90" s="329">
        <v>1372.9760265722889</v>
      </c>
      <c r="H90" s="328">
        <v>2350176</v>
      </c>
      <c r="I90" s="329">
        <v>850.29652469857456</v>
      </c>
      <c r="J90" s="320"/>
    </row>
    <row r="91" spans="1:10" ht="18" customHeight="1">
      <c r="A91" s="256"/>
      <c r="B91" s="257"/>
      <c r="C91" s="256"/>
      <c r="D91" s="256"/>
      <c r="E91" s="256"/>
      <c r="F91" s="256"/>
      <c r="G91" s="256"/>
      <c r="H91" s="256"/>
      <c r="I91" s="256"/>
      <c r="J91" s="256"/>
    </row>
    <row r="92" spans="1:10" ht="18" customHeight="1">
      <c r="A92" s="256"/>
      <c r="B92" s="322"/>
      <c r="C92" s="256"/>
      <c r="D92" s="265"/>
      <c r="E92" s="323"/>
      <c r="F92" s="265"/>
      <c r="G92" s="323"/>
      <c r="H92" s="265"/>
      <c r="I92" s="323"/>
      <c r="J92" s="256"/>
    </row>
    <row r="93" spans="1:10" ht="18" customHeight="1">
      <c r="B93" s="113"/>
      <c r="D93" s="114"/>
      <c r="E93" s="115"/>
      <c r="F93" s="114"/>
      <c r="G93" s="115"/>
      <c r="H93" s="114"/>
      <c r="I93" s="115"/>
    </row>
    <row r="94" spans="1:10" ht="18" customHeight="1">
      <c r="B94" s="113"/>
      <c r="C94" s="116"/>
      <c r="D94" s="114"/>
      <c r="E94" s="115"/>
      <c r="F94" s="114"/>
      <c r="G94" s="115"/>
      <c r="H94" s="114"/>
      <c r="I94" s="115"/>
    </row>
    <row r="95" spans="1:10" ht="18" customHeight="1">
      <c r="B95" s="113"/>
      <c r="E95" s="115"/>
    </row>
    <row r="96" spans="1:10" ht="18" customHeight="1">
      <c r="B96" s="113"/>
      <c r="E96" s="115"/>
    </row>
    <row r="97" spans="2:5" ht="18" customHeight="1">
      <c r="B97" s="113"/>
      <c r="E97" s="115"/>
    </row>
    <row r="98" spans="2:5" ht="18" customHeight="1">
      <c r="B98" s="113"/>
      <c r="E98" s="115"/>
    </row>
    <row r="99" spans="2:5" ht="18" customHeight="1">
      <c r="B99" s="113"/>
      <c r="E99" s="115"/>
    </row>
    <row r="100" spans="2:5" ht="18" customHeight="1">
      <c r="B100" s="113"/>
      <c r="E100" s="115"/>
    </row>
    <row r="101" spans="2:5" ht="18" customHeight="1">
      <c r="B101" s="113"/>
    </row>
    <row r="102" spans="2:5" ht="18" customHeight="1">
      <c r="B102" s="113"/>
    </row>
    <row r="103" spans="2:5" ht="18" customHeight="1">
      <c r="B103" s="113"/>
    </row>
    <row r="104" spans="2:5" ht="18" customHeight="1">
      <c r="B104" s="113"/>
    </row>
    <row r="105" spans="2:5" ht="18" customHeight="1">
      <c r="B105" s="113"/>
    </row>
    <row r="106" spans="2:5" ht="18" customHeight="1">
      <c r="B106" s="113"/>
    </row>
    <row r="107" spans="2:5" ht="18" customHeight="1">
      <c r="B107" s="113"/>
    </row>
    <row r="108" spans="2:5" ht="18" customHeight="1"/>
    <row r="109" spans="2:5" ht="18" customHeight="1"/>
    <row r="110" spans="2:5" ht="18" customHeight="1"/>
    <row r="111" spans="2:5" ht="18" customHeight="1"/>
    <row r="112" spans="2:5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27"/>
  <sheetViews>
    <sheetView showGridLines="0" showRowColHeaders="0" showOutlineSymbols="0" topLeftCell="B1" zoomScaleNormal="100" workbookViewId="0">
      <pane ySplit="9" topLeftCell="A10" activePane="bottomLeft" state="frozen"/>
      <selection activeCell="Q29" sqref="Q29"/>
      <selection pane="bottomLeft" activeCell="L95" sqref="L95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8.7109375" style="94" customWidth="1"/>
    <col min="10" max="11" width="11.42578125" style="94" customWidth="1"/>
    <col min="12" max="12" width="14.42578125" style="94" customWidth="1"/>
    <col min="13" max="16384" width="11.42578125" style="94"/>
  </cols>
  <sheetData>
    <row r="1" spans="1:234" s="1" customFormat="1">
      <c r="B1" s="6"/>
    </row>
    <row r="2" spans="1:234" s="1" customFormat="1">
      <c r="B2" s="6"/>
    </row>
    <row r="3" spans="1:234" s="2" customFormat="1" ht="18.75">
      <c r="B3" s="6"/>
      <c r="C3" s="88" t="s">
        <v>46</v>
      </c>
      <c r="D3" s="117"/>
      <c r="E3" s="118"/>
      <c r="F3" s="117"/>
      <c r="G3" s="117"/>
      <c r="H3" s="117"/>
      <c r="I3" s="117"/>
      <c r="J3" s="2" t="s">
        <v>104</v>
      </c>
    </row>
    <row r="4" spans="1:234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34" s="2" customFormat="1" ht="18.75" customHeight="1">
      <c r="B5" s="6"/>
      <c r="C5" s="92" t="str">
        <f>'Número pensiones (IP-J-V)'!$C$5</f>
        <v>1 de  Abril de 2023</v>
      </c>
      <c r="D5" s="117"/>
      <c r="E5" s="118"/>
      <c r="F5" s="117"/>
      <c r="G5" s="117"/>
      <c r="H5" s="117"/>
      <c r="I5" s="117"/>
      <c r="J5" s="2" t="s">
        <v>104</v>
      </c>
      <c r="K5" s="7" t="s">
        <v>171</v>
      </c>
    </row>
    <row r="6" spans="1:234" ht="9" customHeight="1">
      <c r="A6" s="256"/>
      <c r="B6" s="257"/>
      <c r="C6" s="258"/>
      <c r="D6" s="259"/>
      <c r="E6" s="260"/>
      <c r="F6" s="259"/>
      <c r="G6" s="259"/>
      <c r="H6" s="259"/>
      <c r="I6" s="259"/>
    </row>
    <row r="7" spans="1:234" ht="18.75" customHeight="1">
      <c r="A7" s="256"/>
      <c r="B7" s="459" t="s">
        <v>160</v>
      </c>
      <c r="C7" s="461" t="s">
        <v>47</v>
      </c>
      <c r="D7" s="317" t="s">
        <v>105</v>
      </c>
      <c r="E7" s="318"/>
      <c r="F7" s="317" t="s">
        <v>106</v>
      </c>
      <c r="G7" s="317"/>
      <c r="H7" s="317" t="s">
        <v>45</v>
      </c>
      <c r="I7" s="317"/>
      <c r="M7" s="120"/>
    </row>
    <row r="8" spans="1:234" ht="24" customHeight="1">
      <c r="A8" s="256"/>
      <c r="B8" s="460"/>
      <c r="C8" s="462"/>
      <c r="D8" s="262" t="s">
        <v>7</v>
      </c>
      <c r="E8" s="319" t="s">
        <v>51</v>
      </c>
      <c r="F8" s="262" t="s">
        <v>7</v>
      </c>
      <c r="G8" s="319" t="s">
        <v>51</v>
      </c>
      <c r="H8" s="262" t="s">
        <v>7</v>
      </c>
      <c r="I8" s="319" t="s">
        <v>51</v>
      </c>
    </row>
    <row r="9" spans="1:234" ht="24" hidden="1" customHeight="1">
      <c r="B9" s="95"/>
      <c r="C9" s="96"/>
      <c r="D9" s="97"/>
      <c r="E9" s="98"/>
      <c r="F9" s="97"/>
      <c r="G9" s="98"/>
      <c r="H9" s="97"/>
      <c r="I9" s="98"/>
    </row>
    <row r="10" spans="1:234" s="104" customFormat="1" ht="18" customHeight="1">
      <c r="A10" s="103"/>
      <c r="B10" s="93"/>
      <c r="C10" s="99" t="s">
        <v>52</v>
      </c>
      <c r="D10" s="100">
        <v>69666</v>
      </c>
      <c r="E10" s="101">
        <v>450.73384376883962</v>
      </c>
      <c r="F10" s="100">
        <v>11729</v>
      </c>
      <c r="G10" s="101">
        <v>666.94641231136552</v>
      </c>
      <c r="H10" s="100">
        <v>1630708</v>
      </c>
      <c r="I10" s="101">
        <v>1066.3224053110671</v>
      </c>
      <c r="J10" s="102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</row>
    <row r="11" spans="1:234" s="108" customFormat="1" ht="18" customHeight="1">
      <c r="B11" s="93">
        <v>4</v>
      </c>
      <c r="C11" s="105" t="s">
        <v>53</v>
      </c>
      <c r="D11" s="106">
        <v>5375</v>
      </c>
      <c r="E11" s="107">
        <v>403.0521116279071</v>
      </c>
      <c r="F11" s="106">
        <v>497</v>
      </c>
      <c r="G11" s="107">
        <v>644.89342052313873</v>
      </c>
      <c r="H11" s="106">
        <v>111902</v>
      </c>
      <c r="I11" s="107">
        <v>970.46680077210419</v>
      </c>
    </row>
    <row r="12" spans="1:234" s="108" customFormat="1" ht="18" customHeight="1">
      <c r="B12" s="93">
        <v>11</v>
      </c>
      <c r="C12" s="105" t="s">
        <v>54</v>
      </c>
      <c r="D12" s="106">
        <v>10486</v>
      </c>
      <c r="E12" s="107">
        <v>483.35417032233454</v>
      </c>
      <c r="F12" s="106">
        <v>2675</v>
      </c>
      <c r="G12" s="107">
        <v>688.31767102803747</v>
      </c>
      <c r="H12" s="106">
        <v>227833</v>
      </c>
      <c r="I12" s="107">
        <v>1181.2169817366225</v>
      </c>
    </row>
    <row r="13" spans="1:234" s="108" customFormat="1" ht="18" customHeight="1">
      <c r="B13" s="93">
        <v>14</v>
      </c>
      <c r="C13" s="105" t="s">
        <v>55</v>
      </c>
      <c r="D13" s="106">
        <v>6923</v>
      </c>
      <c r="E13" s="107">
        <v>450.78152390582113</v>
      </c>
      <c r="F13" s="106">
        <v>1328</v>
      </c>
      <c r="G13" s="107">
        <v>652.91073795180716</v>
      </c>
      <c r="H13" s="106">
        <v>175852</v>
      </c>
      <c r="I13" s="107">
        <v>992.99088295839636</v>
      </c>
    </row>
    <row r="14" spans="1:234" s="108" customFormat="1" ht="18" customHeight="1">
      <c r="B14" s="93">
        <v>18</v>
      </c>
      <c r="C14" s="105" t="s">
        <v>56</v>
      </c>
      <c r="D14" s="106">
        <v>7964</v>
      </c>
      <c r="E14" s="107">
        <v>432.95798216976402</v>
      </c>
      <c r="F14" s="106">
        <v>1471</v>
      </c>
      <c r="G14" s="107">
        <v>648.6377906186267</v>
      </c>
      <c r="H14" s="106">
        <v>194457</v>
      </c>
      <c r="I14" s="107">
        <v>1013.358513810251</v>
      </c>
    </row>
    <row r="15" spans="1:234" s="108" customFormat="1" ht="18" customHeight="1">
      <c r="B15" s="93">
        <v>21</v>
      </c>
      <c r="C15" s="105" t="s">
        <v>57</v>
      </c>
      <c r="D15" s="106">
        <v>4350</v>
      </c>
      <c r="E15" s="107">
        <v>454.3724482758621</v>
      </c>
      <c r="F15" s="106">
        <v>764</v>
      </c>
      <c r="G15" s="107">
        <v>689.11315445026173</v>
      </c>
      <c r="H15" s="106">
        <v>101643</v>
      </c>
      <c r="I15" s="107">
        <v>1081.2887705006749</v>
      </c>
    </row>
    <row r="16" spans="1:234" s="108" customFormat="1" ht="18" customHeight="1">
      <c r="B16" s="93">
        <v>23</v>
      </c>
      <c r="C16" s="105" t="s">
        <v>58</v>
      </c>
      <c r="D16" s="106">
        <v>5612</v>
      </c>
      <c r="E16" s="107">
        <v>437.19656985032071</v>
      </c>
      <c r="F16" s="106">
        <v>809</v>
      </c>
      <c r="G16" s="107">
        <v>597.71346106304077</v>
      </c>
      <c r="H16" s="106">
        <v>145952</v>
      </c>
      <c r="I16" s="107">
        <v>981.69235598004855</v>
      </c>
    </row>
    <row r="17" spans="1:234" s="108" customFormat="1" ht="18" customHeight="1">
      <c r="B17" s="93">
        <v>29</v>
      </c>
      <c r="C17" s="105" t="s">
        <v>59</v>
      </c>
      <c r="D17" s="106">
        <v>12802</v>
      </c>
      <c r="E17" s="107">
        <v>439.47109279800037</v>
      </c>
      <c r="F17" s="106">
        <v>1626</v>
      </c>
      <c r="G17" s="107">
        <v>661.58914514145135</v>
      </c>
      <c r="H17" s="106">
        <v>280793</v>
      </c>
      <c r="I17" s="107">
        <v>1083.5920308554698</v>
      </c>
    </row>
    <row r="18" spans="1:234" s="108" customFormat="1" ht="18" customHeight="1">
      <c r="B18" s="93">
        <v>41</v>
      </c>
      <c r="C18" s="105" t="s">
        <v>60</v>
      </c>
      <c r="D18" s="106">
        <v>16154</v>
      </c>
      <c r="E18" s="107">
        <v>466.81645041475792</v>
      </c>
      <c r="F18" s="106">
        <v>2559</v>
      </c>
      <c r="G18" s="107">
        <v>685.37101602188363</v>
      </c>
      <c r="H18" s="106">
        <v>392276</v>
      </c>
      <c r="I18" s="107">
        <v>1101.3127205080089</v>
      </c>
    </row>
    <row r="19" spans="1:234" s="108" customFormat="1" ht="18" hidden="1" customHeight="1">
      <c r="B19" s="93"/>
      <c r="C19" s="105"/>
      <c r="D19" s="106"/>
      <c r="E19" s="107"/>
      <c r="F19" s="106"/>
      <c r="G19" s="107"/>
      <c r="H19" s="106"/>
      <c r="I19" s="107"/>
    </row>
    <row r="20" spans="1:234" s="104" customFormat="1" ht="18" customHeight="1">
      <c r="A20" s="103"/>
      <c r="B20" s="93"/>
      <c r="C20" s="99" t="s">
        <v>61</v>
      </c>
      <c r="D20" s="100">
        <v>9460</v>
      </c>
      <c r="E20" s="101">
        <v>492.54294714587741</v>
      </c>
      <c r="F20" s="100">
        <v>835</v>
      </c>
      <c r="G20" s="101">
        <v>742.86817964071861</v>
      </c>
      <c r="H20" s="100">
        <v>308943</v>
      </c>
      <c r="I20" s="101">
        <v>1263.4480613575975</v>
      </c>
      <c r="J20" s="102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</row>
    <row r="21" spans="1:234" s="108" customFormat="1" ht="18" customHeight="1">
      <c r="B21" s="93">
        <v>22</v>
      </c>
      <c r="C21" s="105" t="s">
        <v>62</v>
      </c>
      <c r="D21" s="106">
        <v>1650</v>
      </c>
      <c r="E21" s="107">
        <v>467.19636363636351</v>
      </c>
      <c r="F21" s="106">
        <v>87</v>
      </c>
      <c r="G21" s="107">
        <v>685.33436781609191</v>
      </c>
      <c r="H21" s="106">
        <v>54041</v>
      </c>
      <c r="I21" s="107">
        <v>1144.0550611572698</v>
      </c>
    </row>
    <row r="22" spans="1:234" s="108" customFormat="1" ht="18" customHeight="1">
      <c r="B22" s="93">
        <v>40</v>
      </c>
      <c r="C22" s="105" t="s">
        <v>63</v>
      </c>
      <c r="D22" s="106">
        <v>1045</v>
      </c>
      <c r="E22" s="107">
        <v>476.10475598086111</v>
      </c>
      <c r="F22" s="106">
        <v>103</v>
      </c>
      <c r="G22" s="107">
        <v>710.89174757281558</v>
      </c>
      <c r="H22" s="106">
        <v>35880</v>
      </c>
      <c r="I22" s="107">
        <v>1151.7742909699002</v>
      </c>
    </row>
    <row r="23" spans="1:234" s="108" customFormat="1" ht="18" customHeight="1">
      <c r="B23" s="93">
        <v>50</v>
      </c>
      <c r="C23" s="105" t="s">
        <v>64</v>
      </c>
      <c r="D23" s="106">
        <v>6765</v>
      </c>
      <c r="E23" s="107">
        <v>501.26427346637098</v>
      </c>
      <c r="F23" s="106">
        <v>645</v>
      </c>
      <c r="G23" s="107">
        <v>755.73486821705421</v>
      </c>
      <c r="H23" s="106">
        <v>219022</v>
      </c>
      <c r="I23" s="107">
        <v>1311.201127284018</v>
      </c>
    </row>
    <row r="24" spans="1:234" s="108" customFormat="1" ht="18" hidden="1" customHeight="1">
      <c r="B24" s="93"/>
      <c r="C24" s="105"/>
      <c r="D24" s="106"/>
      <c r="E24" s="107"/>
      <c r="F24" s="106"/>
      <c r="G24" s="107"/>
      <c r="H24" s="106"/>
      <c r="I24" s="107"/>
    </row>
    <row r="25" spans="1:234" s="104" customFormat="1" ht="18" customHeight="1">
      <c r="A25" s="103"/>
      <c r="B25" s="93">
        <v>33</v>
      </c>
      <c r="C25" s="99" t="s">
        <v>65</v>
      </c>
      <c r="D25" s="100">
        <v>8716</v>
      </c>
      <c r="E25" s="101">
        <v>578.32359683340974</v>
      </c>
      <c r="F25" s="100">
        <v>1929</v>
      </c>
      <c r="G25" s="101">
        <v>949.64547952306918</v>
      </c>
      <c r="H25" s="100">
        <v>299610</v>
      </c>
      <c r="I25" s="101">
        <v>1398.0931045025197</v>
      </c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</row>
    <row r="26" spans="1:234" s="104" customFormat="1" ht="18" hidden="1" customHeight="1">
      <c r="A26" s="103"/>
      <c r="B26" s="93"/>
      <c r="C26" s="99"/>
      <c r="D26" s="100"/>
      <c r="E26" s="101"/>
      <c r="F26" s="100"/>
      <c r="G26" s="101"/>
      <c r="H26" s="100"/>
      <c r="I26" s="101"/>
      <c r="J26" s="102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</row>
    <row r="27" spans="1:234" s="104" customFormat="1" ht="18" customHeight="1">
      <c r="A27" s="103"/>
      <c r="B27" s="93">
        <v>7</v>
      </c>
      <c r="C27" s="99" t="s">
        <v>211</v>
      </c>
      <c r="D27" s="100">
        <v>6061</v>
      </c>
      <c r="E27" s="101">
        <v>412.26678105923105</v>
      </c>
      <c r="F27" s="100">
        <v>117</v>
      </c>
      <c r="G27" s="101">
        <v>700.70905982905981</v>
      </c>
      <c r="H27" s="100">
        <v>203433</v>
      </c>
      <c r="I27" s="101">
        <v>1113.0066069418431</v>
      </c>
      <c r="J27" s="102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</row>
    <row r="28" spans="1:234" s="104" customFormat="1" ht="18" hidden="1" customHeight="1">
      <c r="A28" s="103"/>
      <c r="B28" s="93"/>
      <c r="C28" s="99"/>
      <c r="D28" s="100"/>
      <c r="E28" s="101"/>
      <c r="F28" s="100"/>
      <c r="G28" s="101"/>
      <c r="H28" s="100"/>
      <c r="I28" s="101"/>
      <c r="J28" s="102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</row>
    <row r="29" spans="1:234" s="104" customFormat="1" ht="18" customHeight="1">
      <c r="A29" s="103"/>
      <c r="B29" s="93"/>
      <c r="C29" s="99" t="s">
        <v>66</v>
      </c>
      <c r="D29" s="100">
        <v>16549</v>
      </c>
      <c r="E29" s="101">
        <v>450.4359912985679</v>
      </c>
      <c r="F29" s="100">
        <v>2452</v>
      </c>
      <c r="G29" s="101">
        <v>679.83067292006513</v>
      </c>
      <c r="H29" s="100">
        <v>351642</v>
      </c>
      <c r="I29" s="101">
        <v>1085.1374083869387</v>
      </c>
      <c r="J29" s="102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</row>
    <row r="30" spans="1:234" s="108" customFormat="1" ht="18" customHeight="1">
      <c r="B30" s="93">
        <v>35</v>
      </c>
      <c r="C30" s="105" t="s">
        <v>67</v>
      </c>
      <c r="D30" s="106">
        <v>9211</v>
      </c>
      <c r="E30" s="107">
        <v>456.32846596460752</v>
      </c>
      <c r="F30" s="106">
        <v>1628</v>
      </c>
      <c r="G30" s="107">
        <v>667.85047297297297</v>
      </c>
      <c r="H30" s="106">
        <v>184671</v>
      </c>
      <c r="I30" s="107">
        <v>1102.4384991146417</v>
      </c>
    </row>
    <row r="31" spans="1:234" s="108" customFormat="1" ht="18" customHeight="1">
      <c r="B31" s="93">
        <v>38</v>
      </c>
      <c r="C31" s="105" t="s">
        <v>68</v>
      </c>
      <c r="D31" s="106">
        <v>7338</v>
      </c>
      <c r="E31" s="107">
        <v>443.03948214772419</v>
      </c>
      <c r="F31" s="106">
        <v>824</v>
      </c>
      <c r="G31" s="107">
        <v>703.5002912621361</v>
      </c>
      <c r="H31" s="106">
        <v>166971</v>
      </c>
      <c r="I31" s="107">
        <v>1066.0022907570769</v>
      </c>
    </row>
    <row r="32" spans="1:234" s="108" customFormat="1" ht="18" hidden="1" customHeight="1">
      <c r="B32" s="93"/>
      <c r="C32" s="105"/>
      <c r="D32" s="106"/>
      <c r="E32" s="107"/>
      <c r="F32" s="106"/>
      <c r="G32" s="107"/>
      <c r="H32" s="106"/>
      <c r="I32" s="107"/>
    </row>
    <row r="33" spans="1:234" s="104" customFormat="1" ht="18" customHeight="1">
      <c r="A33" s="103"/>
      <c r="B33" s="93">
        <v>39</v>
      </c>
      <c r="C33" s="99" t="s">
        <v>69</v>
      </c>
      <c r="D33" s="100">
        <v>4574</v>
      </c>
      <c r="E33" s="101">
        <v>522.38701355487547</v>
      </c>
      <c r="F33" s="100">
        <v>1325</v>
      </c>
      <c r="G33" s="101">
        <v>767.89135094339622</v>
      </c>
      <c r="H33" s="100">
        <v>144593</v>
      </c>
      <c r="I33" s="101">
        <v>1260.675086484131</v>
      </c>
      <c r="J33" s="102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</row>
    <row r="34" spans="1:234" s="104" customFormat="1" ht="18" hidden="1" customHeight="1">
      <c r="A34" s="103"/>
      <c r="B34" s="93"/>
      <c r="C34" s="99"/>
      <c r="D34" s="100"/>
      <c r="E34" s="101"/>
      <c r="F34" s="100"/>
      <c r="G34" s="101"/>
      <c r="H34" s="100"/>
      <c r="I34" s="101"/>
      <c r="J34" s="102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</row>
    <row r="35" spans="1:234" s="104" customFormat="1" ht="18" customHeight="1">
      <c r="A35" s="103"/>
      <c r="B35" s="93"/>
      <c r="C35" s="99" t="s">
        <v>70</v>
      </c>
      <c r="D35" s="100">
        <v>19185</v>
      </c>
      <c r="E35" s="101">
        <v>514.67458170445616</v>
      </c>
      <c r="F35" s="100">
        <v>3875</v>
      </c>
      <c r="G35" s="101">
        <v>712.58979612903249</v>
      </c>
      <c r="H35" s="100">
        <v>619956</v>
      </c>
      <c r="I35" s="101">
        <v>1190.6930423772012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</row>
    <row r="36" spans="1:234" s="108" customFormat="1" ht="18" customHeight="1">
      <c r="B36" s="93">
        <v>5</v>
      </c>
      <c r="C36" s="105" t="s">
        <v>71</v>
      </c>
      <c r="D36" s="106">
        <v>1281</v>
      </c>
      <c r="E36" s="107">
        <v>510.78722092115538</v>
      </c>
      <c r="F36" s="106">
        <v>235</v>
      </c>
      <c r="G36" s="107">
        <v>642.23676595744678</v>
      </c>
      <c r="H36" s="106">
        <v>38969</v>
      </c>
      <c r="I36" s="107">
        <v>1041.8864168954813</v>
      </c>
    </row>
    <row r="37" spans="1:234" s="108" customFormat="1" ht="18" customHeight="1">
      <c r="B37" s="93">
        <v>9</v>
      </c>
      <c r="C37" s="105" t="s">
        <v>72</v>
      </c>
      <c r="D37" s="106">
        <v>2848</v>
      </c>
      <c r="E37" s="107">
        <v>512.47790028089889</v>
      </c>
      <c r="F37" s="106">
        <v>322</v>
      </c>
      <c r="G37" s="107">
        <v>741.32835403726699</v>
      </c>
      <c r="H37" s="106">
        <v>92208</v>
      </c>
      <c r="I37" s="107">
        <v>1280.9726256940824</v>
      </c>
    </row>
    <row r="38" spans="1:234" s="108" customFormat="1" ht="18" customHeight="1">
      <c r="B38" s="93">
        <v>24</v>
      </c>
      <c r="C38" s="105" t="s">
        <v>73</v>
      </c>
      <c r="D38" s="106">
        <v>4128</v>
      </c>
      <c r="E38" s="107">
        <v>522.15240552325577</v>
      </c>
      <c r="F38" s="106">
        <v>1061</v>
      </c>
      <c r="G38" s="107">
        <v>786.6365598491991</v>
      </c>
      <c r="H38" s="106">
        <v>139900</v>
      </c>
      <c r="I38" s="107">
        <v>1187.2293007862763</v>
      </c>
    </row>
    <row r="39" spans="1:234" s="108" customFormat="1" ht="18" customHeight="1">
      <c r="B39" s="93">
        <v>34</v>
      </c>
      <c r="C39" s="105" t="s">
        <v>74</v>
      </c>
      <c r="D39" s="106">
        <v>1364</v>
      </c>
      <c r="E39" s="107">
        <v>535.24821847507326</v>
      </c>
      <c r="F39" s="106">
        <v>300</v>
      </c>
      <c r="G39" s="107">
        <v>736.60146666666662</v>
      </c>
      <c r="H39" s="106">
        <v>43081</v>
      </c>
      <c r="I39" s="107">
        <v>1220.2726331793604</v>
      </c>
    </row>
    <row r="40" spans="1:234" s="108" customFormat="1" ht="18" customHeight="1">
      <c r="B40" s="93">
        <v>37</v>
      </c>
      <c r="C40" s="105" t="s">
        <v>75</v>
      </c>
      <c r="D40" s="106">
        <v>2552</v>
      </c>
      <c r="E40" s="107">
        <v>520.77813871473359</v>
      </c>
      <c r="F40" s="106">
        <v>649</v>
      </c>
      <c r="G40" s="107">
        <v>657.8264252696456</v>
      </c>
      <c r="H40" s="106">
        <v>81356</v>
      </c>
      <c r="I40" s="107">
        <v>1107.9179023059148</v>
      </c>
    </row>
    <row r="41" spans="1:234" s="108" customFormat="1" ht="18" customHeight="1">
      <c r="B41" s="93">
        <v>40</v>
      </c>
      <c r="C41" s="105" t="s">
        <v>76</v>
      </c>
      <c r="D41" s="106">
        <v>1119</v>
      </c>
      <c r="E41" s="107">
        <v>485.23899910634492</v>
      </c>
      <c r="F41" s="106">
        <v>133</v>
      </c>
      <c r="G41" s="107">
        <v>656.73624060150371</v>
      </c>
      <c r="H41" s="106">
        <v>34635</v>
      </c>
      <c r="I41" s="107">
        <v>1136.9192625956414</v>
      </c>
    </row>
    <row r="42" spans="1:234" s="108" customFormat="1" ht="18" customHeight="1">
      <c r="B42" s="93">
        <v>42</v>
      </c>
      <c r="C42" s="105" t="s">
        <v>77</v>
      </c>
      <c r="D42" s="106">
        <v>703</v>
      </c>
      <c r="E42" s="107">
        <v>509.11613086770967</v>
      </c>
      <c r="F42" s="106">
        <v>82</v>
      </c>
      <c r="G42" s="107">
        <v>689.42512195121947</v>
      </c>
      <c r="H42" s="106">
        <v>22607</v>
      </c>
      <c r="I42" s="107">
        <v>1141.1931972397929</v>
      </c>
    </row>
    <row r="43" spans="1:234" s="108" customFormat="1" ht="18" customHeight="1">
      <c r="B43" s="93">
        <v>47</v>
      </c>
      <c r="C43" s="105" t="s">
        <v>78</v>
      </c>
      <c r="D43" s="106">
        <v>3588</v>
      </c>
      <c r="E43" s="107">
        <v>516.60760033444819</v>
      </c>
      <c r="F43" s="106">
        <v>678</v>
      </c>
      <c r="G43" s="107">
        <v>732.75337758112084</v>
      </c>
      <c r="H43" s="106">
        <v>119408</v>
      </c>
      <c r="I43" s="107">
        <v>1316.742500083747</v>
      </c>
    </row>
    <row r="44" spans="1:234" s="108" customFormat="1" ht="18" customHeight="1">
      <c r="B44" s="93">
        <v>49</v>
      </c>
      <c r="C44" s="105" t="s">
        <v>79</v>
      </c>
      <c r="D44" s="106">
        <v>1602</v>
      </c>
      <c r="E44" s="107">
        <v>493.84999999999985</v>
      </c>
      <c r="F44" s="106">
        <v>415</v>
      </c>
      <c r="G44" s="107">
        <v>598.639373493976</v>
      </c>
      <c r="H44" s="106">
        <v>47792</v>
      </c>
      <c r="I44" s="107">
        <v>1009.6803870940748</v>
      </c>
    </row>
    <row r="45" spans="1:234" s="108" customFormat="1" ht="18" hidden="1" customHeight="1">
      <c r="B45" s="93"/>
      <c r="C45" s="105"/>
      <c r="D45" s="106"/>
      <c r="E45" s="107"/>
      <c r="F45" s="106"/>
      <c r="G45" s="107"/>
      <c r="H45" s="106"/>
      <c r="I45" s="107"/>
    </row>
    <row r="46" spans="1:234" s="104" customFormat="1" ht="18" customHeight="1">
      <c r="A46" s="103"/>
      <c r="B46" s="93"/>
      <c r="C46" s="99" t="s">
        <v>80</v>
      </c>
      <c r="D46" s="100">
        <v>14798</v>
      </c>
      <c r="E46" s="101">
        <v>473.54046222462455</v>
      </c>
      <c r="F46" s="100">
        <v>2601</v>
      </c>
      <c r="G46" s="101">
        <v>634.05811995386409</v>
      </c>
      <c r="H46" s="100">
        <v>384937</v>
      </c>
      <c r="I46" s="101">
        <v>1105.0914653047125</v>
      </c>
      <c r="J46" s="102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  <c r="EQ46" s="103"/>
      <c r="ER46" s="103"/>
      <c r="ES46" s="103"/>
      <c r="ET46" s="103"/>
      <c r="EU46" s="103"/>
      <c r="EV46" s="103"/>
      <c r="EW46" s="103"/>
      <c r="EX46" s="103"/>
      <c r="EY46" s="103"/>
      <c r="EZ46" s="103"/>
      <c r="FA46" s="103"/>
      <c r="FB46" s="103"/>
      <c r="FC46" s="103"/>
      <c r="FD46" s="103"/>
      <c r="FE46" s="103"/>
      <c r="FF46" s="103"/>
      <c r="FG46" s="103"/>
      <c r="FH46" s="103"/>
      <c r="FI46" s="103"/>
      <c r="FJ46" s="103"/>
      <c r="FK46" s="103"/>
      <c r="FL46" s="103"/>
      <c r="FM46" s="103"/>
      <c r="FN46" s="103"/>
      <c r="FO46" s="103"/>
      <c r="FP46" s="103"/>
      <c r="FQ46" s="103"/>
      <c r="FR46" s="103"/>
      <c r="FS46" s="103"/>
      <c r="FT46" s="103"/>
      <c r="FU46" s="103"/>
      <c r="FV46" s="103"/>
      <c r="FW46" s="103"/>
      <c r="FX46" s="103"/>
      <c r="FY46" s="103"/>
      <c r="FZ46" s="103"/>
      <c r="GA46" s="103"/>
      <c r="GB46" s="103"/>
      <c r="GC46" s="103"/>
      <c r="GD46" s="103"/>
      <c r="GE46" s="103"/>
      <c r="GF46" s="103"/>
      <c r="GG46" s="103"/>
      <c r="GH46" s="103"/>
      <c r="GI46" s="103"/>
      <c r="GJ46" s="103"/>
      <c r="GK46" s="103"/>
      <c r="GL46" s="103"/>
      <c r="GM46" s="103"/>
      <c r="GN46" s="103"/>
      <c r="GO46" s="103"/>
      <c r="GP46" s="103"/>
      <c r="GQ46" s="103"/>
      <c r="GR46" s="103"/>
      <c r="GS46" s="103"/>
      <c r="GT46" s="103"/>
      <c r="GU46" s="103"/>
      <c r="GV46" s="103"/>
      <c r="GW46" s="103"/>
      <c r="GX46" s="103"/>
      <c r="GY46" s="103"/>
      <c r="GZ46" s="103"/>
      <c r="HA46" s="103"/>
      <c r="HB46" s="103"/>
      <c r="HC46" s="103"/>
      <c r="HD46" s="103"/>
      <c r="HE46" s="103"/>
      <c r="HF46" s="103"/>
      <c r="HG46" s="103"/>
      <c r="HH46" s="103"/>
      <c r="HI46" s="103"/>
      <c r="HJ46" s="103"/>
      <c r="HK46" s="103"/>
      <c r="HL46" s="103"/>
      <c r="HM46" s="103"/>
      <c r="HN46" s="103"/>
      <c r="HO46" s="103"/>
      <c r="HP46" s="103"/>
      <c r="HQ46" s="103"/>
      <c r="HR46" s="103"/>
      <c r="HS46" s="103"/>
      <c r="HT46" s="103"/>
      <c r="HU46" s="103"/>
      <c r="HV46" s="103"/>
      <c r="HW46" s="103"/>
      <c r="HX46" s="103"/>
      <c r="HY46" s="103"/>
      <c r="HZ46" s="103"/>
    </row>
    <row r="47" spans="1:234" s="108" customFormat="1" ht="18" customHeight="1">
      <c r="B47" s="93">
        <v>2</v>
      </c>
      <c r="C47" s="105" t="s">
        <v>81</v>
      </c>
      <c r="D47" s="106">
        <v>2941</v>
      </c>
      <c r="E47" s="107">
        <v>472.92205372322331</v>
      </c>
      <c r="F47" s="106">
        <v>734</v>
      </c>
      <c r="G47" s="107">
        <v>598.49412806539499</v>
      </c>
      <c r="H47" s="106">
        <v>73795</v>
      </c>
      <c r="I47" s="107">
        <v>1069.148983264449</v>
      </c>
    </row>
    <row r="48" spans="1:234" s="108" customFormat="1" ht="18" customHeight="1">
      <c r="B48" s="93">
        <v>13</v>
      </c>
      <c r="C48" s="105" t="s">
        <v>82</v>
      </c>
      <c r="D48" s="106">
        <v>4122</v>
      </c>
      <c r="E48" s="107">
        <v>497.34106744298879</v>
      </c>
      <c r="F48" s="106">
        <v>865</v>
      </c>
      <c r="G48" s="107">
        <v>669.83332947976874</v>
      </c>
      <c r="H48" s="106">
        <v>101183</v>
      </c>
      <c r="I48" s="107">
        <v>1108.9859389423129</v>
      </c>
    </row>
    <row r="49" spans="1:234" s="108" customFormat="1" ht="18" customHeight="1">
      <c r="B49" s="93">
        <v>16</v>
      </c>
      <c r="C49" s="105" t="s">
        <v>83</v>
      </c>
      <c r="D49" s="106">
        <v>1610</v>
      </c>
      <c r="E49" s="107">
        <v>487.41062111801239</v>
      </c>
      <c r="F49" s="106">
        <v>320</v>
      </c>
      <c r="G49" s="107">
        <v>616.60906250000005</v>
      </c>
      <c r="H49" s="106">
        <v>44742</v>
      </c>
      <c r="I49" s="107">
        <v>1013.3266997452057</v>
      </c>
    </row>
    <row r="50" spans="1:234" s="108" customFormat="1" ht="18" customHeight="1">
      <c r="B50" s="93">
        <v>19</v>
      </c>
      <c r="C50" s="105" t="s">
        <v>84</v>
      </c>
      <c r="D50" s="106">
        <v>1574</v>
      </c>
      <c r="E50" s="107">
        <v>479.28857052096566</v>
      </c>
      <c r="F50" s="106">
        <v>115</v>
      </c>
      <c r="G50" s="107">
        <v>709.69495652173907</v>
      </c>
      <c r="H50" s="106">
        <v>44172</v>
      </c>
      <c r="I50" s="107">
        <v>1264.4884972380696</v>
      </c>
    </row>
    <row r="51" spans="1:234" s="108" customFormat="1" ht="18" customHeight="1">
      <c r="B51" s="93">
        <v>45</v>
      </c>
      <c r="C51" s="105" t="s">
        <v>85</v>
      </c>
      <c r="D51" s="106">
        <v>4551</v>
      </c>
      <c r="E51" s="107">
        <v>445.48820259283673</v>
      </c>
      <c r="F51" s="106">
        <v>567</v>
      </c>
      <c r="G51" s="107">
        <v>620.02615520282177</v>
      </c>
      <c r="H51" s="106">
        <v>121045</v>
      </c>
      <c r="I51" s="107">
        <v>1099.4999446486843</v>
      </c>
    </row>
    <row r="52" spans="1:234" s="108" customFormat="1" ht="18" hidden="1" customHeight="1">
      <c r="B52" s="93"/>
      <c r="C52" s="105"/>
      <c r="D52" s="106"/>
      <c r="E52" s="107"/>
      <c r="F52" s="106"/>
      <c r="G52" s="107"/>
      <c r="H52" s="106"/>
      <c r="I52" s="107"/>
    </row>
    <row r="53" spans="1:234" s="104" customFormat="1" ht="18" customHeight="1">
      <c r="A53" s="103"/>
      <c r="B53" s="93"/>
      <c r="C53" s="99" t="s">
        <v>86</v>
      </c>
      <c r="D53" s="100">
        <v>50546</v>
      </c>
      <c r="E53" s="101">
        <v>472.0883064930959</v>
      </c>
      <c r="F53" s="100">
        <v>1340</v>
      </c>
      <c r="G53" s="101">
        <v>770.82227611940311</v>
      </c>
      <c r="H53" s="100">
        <v>1766648</v>
      </c>
      <c r="I53" s="101">
        <v>1240.8664744023713</v>
      </c>
      <c r="J53" s="102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03"/>
      <c r="EH53" s="103"/>
      <c r="EI53" s="103"/>
      <c r="EJ53" s="103"/>
      <c r="EK53" s="103"/>
      <c r="EL53" s="103"/>
      <c r="EM53" s="103"/>
      <c r="EN53" s="103"/>
      <c r="EO53" s="103"/>
      <c r="EP53" s="103"/>
      <c r="EQ53" s="103"/>
      <c r="ER53" s="103"/>
      <c r="ES53" s="103"/>
      <c r="ET53" s="103"/>
      <c r="EU53" s="103"/>
      <c r="EV53" s="103"/>
      <c r="EW53" s="103"/>
      <c r="EX53" s="103"/>
      <c r="EY53" s="103"/>
      <c r="EZ53" s="103"/>
      <c r="FA53" s="103"/>
      <c r="FB53" s="103"/>
      <c r="FC53" s="103"/>
      <c r="FD53" s="103"/>
      <c r="FE53" s="103"/>
      <c r="FF53" s="103"/>
      <c r="FG53" s="103"/>
      <c r="FH53" s="103"/>
      <c r="FI53" s="103"/>
      <c r="FJ53" s="103"/>
      <c r="FK53" s="103"/>
      <c r="FL53" s="103"/>
      <c r="FM53" s="103"/>
      <c r="FN53" s="103"/>
      <c r="FO53" s="103"/>
      <c r="FP53" s="103"/>
      <c r="FQ53" s="103"/>
      <c r="FR53" s="103"/>
      <c r="FS53" s="103"/>
      <c r="FT53" s="103"/>
      <c r="FU53" s="103"/>
      <c r="FV53" s="103"/>
      <c r="FW53" s="103"/>
      <c r="FX53" s="103"/>
      <c r="FY53" s="103"/>
      <c r="FZ53" s="103"/>
      <c r="GA53" s="103"/>
      <c r="GB53" s="103"/>
      <c r="GC53" s="103"/>
      <c r="GD53" s="103"/>
      <c r="GE53" s="103"/>
      <c r="GF53" s="103"/>
      <c r="GG53" s="103"/>
      <c r="GH53" s="103"/>
      <c r="GI53" s="103"/>
      <c r="GJ53" s="103"/>
      <c r="GK53" s="103"/>
      <c r="GL53" s="103"/>
      <c r="GM53" s="103"/>
      <c r="GN53" s="103"/>
      <c r="GO53" s="103"/>
      <c r="GP53" s="103"/>
      <c r="GQ53" s="103"/>
      <c r="GR53" s="103"/>
      <c r="GS53" s="103"/>
      <c r="GT53" s="103"/>
      <c r="GU53" s="103"/>
      <c r="GV53" s="103"/>
      <c r="GW53" s="103"/>
      <c r="GX53" s="103"/>
      <c r="GY53" s="103"/>
      <c r="GZ53" s="103"/>
      <c r="HA53" s="103"/>
      <c r="HB53" s="103"/>
      <c r="HC53" s="103"/>
      <c r="HD53" s="103"/>
      <c r="HE53" s="103"/>
      <c r="HF53" s="103"/>
      <c r="HG53" s="103"/>
      <c r="HH53" s="103"/>
      <c r="HI53" s="103"/>
      <c r="HJ53" s="103"/>
      <c r="HK53" s="103"/>
      <c r="HL53" s="103"/>
      <c r="HM53" s="103"/>
      <c r="HN53" s="103"/>
      <c r="HO53" s="103"/>
      <c r="HP53" s="103"/>
      <c r="HQ53" s="103"/>
      <c r="HR53" s="103"/>
      <c r="HS53" s="103"/>
      <c r="HT53" s="103"/>
      <c r="HU53" s="103"/>
      <c r="HV53" s="103"/>
      <c r="HW53" s="103"/>
      <c r="HX53" s="103"/>
      <c r="HY53" s="103"/>
      <c r="HZ53" s="103"/>
    </row>
    <row r="54" spans="1:234" s="108" customFormat="1" ht="18" customHeight="1">
      <c r="B54" s="93">
        <v>8</v>
      </c>
      <c r="C54" s="105" t="s">
        <v>87</v>
      </c>
      <c r="D54" s="106">
        <v>37251</v>
      </c>
      <c r="E54" s="107">
        <v>488.56696840353283</v>
      </c>
      <c r="F54" s="106">
        <v>1048</v>
      </c>
      <c r="G54" s="107">
        <v>787.49211832061064</v>
      </c>
      <c r="H54" s="106">
        <v>1324201</v>
      </c>
      <c r="I54" s="107">
        <v>1280.1184868384787</v>
      </c>
    </row>
    <row r="55" spans="1:234" s="108" customFormat="1" ht="18" customHeight="1">
      <c r="B55" s="93">
        <v>17</v>
      </c>
      <c r="C55" s="105" t="s">
        <v>215</v>
      </c>
      <c r="D55" s="106">
        <v>4525</v>
      </c>
      <c r="E55" s="107">
        <v>410.68374806629834</v>
      </c>
      <c r="F55" s="106">
        <v>56</v>
      </c>
      <c r="G55" s="107">
        <v>794.37357142857127</v>
      </c>
      <c r="H55" s="106">
        <v>164190</v>
      </c>
      <c r="I55" s="107">
        <v>1113.7965627017475</v>
      </c>
    </row>
    <row r="56" spans="1:234" s="108" customFormat="1" ht="18" customHeight="1">
      <c r="B56" s="93">
        <v>25</v>
      </c>
      <c r="C56" s="105" t="s">
        <v>212</v>
      </c>
      <c r="D56" s="106">
        <v>3225</v>
      </c>
      <c r="E56" s="107">
        <v>431.10154418604651</v>
      </c>
      <c r="F56" s="106">
        <v>59</v>
      </c>
      <c r="G56" s="107">
        <v>689.95372881355934</v>
      </c>
      <c r="H56" s="106">
        <v>101243</v>
      </c>
      <c r="I56" s="107">
        <v>1067.4301537884103</v>
      </c>
    </row>
    <row r="57" spans="1:234" s="108" customFormat="1" ht="18" customHeight="1">
      <c r="B57" s="93">
        <v>43</v>
      </c>
      <c r="C57" s="105" t="s">
        <v>88</v>
      </c>
      <c r="D57" s="106">
        <v>5545</v>
      </c>
      <c r="E57" s="107">
        <v>435.33290532010818</v>
      </c>
      <c r="F57" s="106">
        <v>177</v>
      </c>
      <c r="G57" s="107">
        <v>691.62666666666678</v>
      </c>
      <c r="H57" s="106">
        <v>177014</v>
      </c>
      <c r="I57" s="107">
        <v>1164.2921248601808</v>
      </c>
    </row>
    <row r="58" spans="1:234" s="108" customFormat="1" ht="18" hidden="1" customHeight="1">
      <c r="B58" s="93"/>
      <c r="C58" s="105"/>
      <c r="D58" s="106"/>
      <c r="E58" s="107"/>
      <c r="F58" s="106"/>
      <c r="G58" s="107"/>
      <c r="H58" s="106"/>
      <c r="I58" s="107"/>
    </row>
    <row r="59" spans="1:234" s="104" customFormat="1" ht="18" customHeight="1">
      <c r="A59" s="103"/>
      <c r="B59" s="93"/>
      <c r="C59" s="99" t="s">
        <v>89</v>
      </c>
      <c r="D59" s="100">
        <v>37558</v>
      </c>
      <c r="E59" s="101">
        <v>449.66186484903358</v>
      </c>
      <c r="F59" s="100">
        <v>2644</v>
      </c>
      <c r="G59" s="101">
        <v>684.38735249621777</v>
      </c>
      <c r="H59" s="100">
        <v>1027235</v>
      </c>
      <c r="I59" s="101">
        <v>1099.9690014066891</v>
      </c>
      <c r="J59" s="102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</row>
    <row r="60" spans="1:234" s="108" customFormat="1" ht="18" customHeight="1">
      <c r="B60" s="93">
        <v>3</v>
      </c>
      <c r="C60" s="105" t="s">
        <v>207</v>
      </c>
      <c r="D60" s="106">
        <v>12442</v>
      </c>
      <c r="E60" s="107">
        <v>421.35784037936025</v>
      </c>
      <c r="F60" s="106">
        <v>1248</v>
      </c>
      <c r="G60" s="107">
        <v>667.95403846153852</v>
      </c>
      <c r="H60" s="106">
        <v>333614</v>
      </c>
      <c r="I60" s="107">
        <v>1032.2770368150013</v>
      </c>
    </row>
    <row r="61" spans="1:234" s="108" customFormat="1" ht="18" customHeight="1">
      <c r="B61" s="93">
        <v>12</v>
      </c>
      <c r="C61" s="105" t="s">
        <v>214</v>
      </c>
      <c r="D61" s="106">
        <v>4533</v>
      </c>
      <c r="E61" s="107">
        <v>445.17035958526367</v>
      </c>
      <c r="F61" s="106">
        <v>239</v>
      </c>
      <c r="G61" s="107">
        <v>659.16368200836814</v>
      </c>
      <c r="H61" s="106">
        <v>135886</v>
      </c>
      <c r="I61" s="107">
        <v>1069.8999877838778</v>
      </c>
    </row>
    <row r="62" spans="1:234" s="108" customFormat="1" ht="18" customHeight="1">
      <c r="B62" s="93">
        <v>46</v>
      </c>
      <c r="C62" s="105" t="s">
        <v>90</v>
      </c>
      <c r="D62" s="106">
        <v>20583</v>
      </c>
      <c r="E62" s="107">
        <v>467.7602307729681</v>
      </c>
      <c r="F62" s="106">
        <v>1157</v>
      </c>
      <c r="G62" s="107">
        <v>707.32359550561807</v>
      </c>
      <c r="H62" s="106">
        <v>557735</v>
      </c>
      <c r="I62" s="107">
        <v>1147.785518319633</v>
      </c>
    </row>
    <row r="63" spans="1:234" s="108" customFormat="1" ht="18" hidden="1" customHeight="1">
      <c r="B63" s="93"/>
      <c r="C63" s="105"/>
      <c r="D63" s="106"/>
      <c r="E63" s="107"/>
      <c r="F63" s="106"/>
      <c r="G63" s="107"/>
      <c r="H63" s="106"/>
      <c r="I63" s="107"/>
    </row>
    <row r="64" spans="1:234" s="104" customFormat="1" ht="18" customHeight="1">
      <c r="A64" s="103"/>
      <c r="B64" s="93"/>
      <c r="C64" s="99" t="s">
        <v>91</v>
      </c>
      <c r="D64" s="100">
        <v>9474</v>
      </c>
      <c r="E64" s="101">
        <v>468.03787629301246</v>
      </c>
      <c r="F64" s="100">
        <v>2088</v>
      </c>
      <c r="G64" s="101">
        <v>616.55577586206891</v>
      </c>
      <c r="H64" s="100">
        <v>234289</v>
      </c>
      <c r="I64" s="101">
        <v>996.51552757491845</v>
      </c>
      <c r="J64" s="102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3"/>
      <c r="BW64" s="103"/>
      <c r="BX64" s="103"/>
      <c r="BY64" s="103"/>
      <c r="BZ64" s="103"/>
      <c r="CA64" s="103"/>
      <c r="CB64" s="103"/>
      <c r="CC64" s="103"/>
      <c r="CD64" s="103"/>
      <c r="CE64" s="103"/>
      <c r="CF64" s="103"/>
      <c r="CG64" s="103"/>
      <c r="CH64" s="103"/>
      <c r="CI64" s="103"/>
      <c r="CJ64" s="103"/>
      <c r="CK64" s="103"/>
      <c r="CL64" s="103"/>
      <c r="CM64" s="103"/>
      <c r="CN64" s="103"/>
      <c r="CO64" s="103"/>
      <c r="CP64" s="103"/>
      <c r="CQ64" s="103"/>
      <c r="CR64" s="103"/>
      <c r="CS64" s="103"/>
      <c r="CT64" s="103"/>
      <c r="CU64" s="103"/>
      <c r="CV64" s="103"/>
      <c r="CW64" s="103"/>
      <c r="CX64" s="103"/>
      <c r="CY64" s="103"/>
      <c r="CZ64" s="103"/>
      <c r="DA64" s="103"/>
      <c r="DB64" s="103"/>
      <c r="DC64" s="103"/>
      <c r="DD64" s="103"/>
      <c r="DE64" s="103"/>
      <c r="DF64" s="103"/>
      <c r="DG64" s="103"/>
      <c r="DH64" s="103"/>
      <c r="DI64" s="103"/>
      <c r="DJ64" s="103"/>
      <c r="DK64" s="103"/>
      <c r="DL64" s="103"/>
      <c r="DM64" s="103"/>
      <c r="DN64" s="103"/>
      <c r="DO64" s="103"/>
      <c r="DP64" s="103"/>
      <c r="DQ64" s="103"/>
      <c r="DR64" s="103"/>
      <c r="DS64" s="103"/>
      <c r="DT64" s="103"/>
      <c r="DU64" s="103"/>
      <c r="DV64" s="103"/>
      <c r="DW64" s="103"/>
      <c r="DX64" s="103"/>
      <c r="DY64" s="103"/>
      <c r="DZ64" s="103"/>
      <c r="EA64" s="103"/>
      <c r="EB64" s="103"/>
      <c r="EC64" s="103"/>
      <c r="ED64" s="103"/>
      <c r="EE64" s="103"/>
      <c r="EF64" s="103"/>
      <c r="EG64" s="103"/>
      <c r="EH64" s="103"/>
      <c r="EI64" s="103"/>
      <c r="EJ64" s="103"/>
      <c r="EK64" s="103"/>
      <c r="EL64" s="103"/>
      <c r="EM64" s="103"/>
      <c r="EN64" s="103"/>
      <c r="EO64" s="103"/>
      <c r="EP64" s="103"/>
      <c r="EQ64" s="103"/>
      <c r="ER64" s="103"/>
      <c r="ES64" s="103"/>
      <c r="ET64" s="103"/>
      <c r="EU64" s="103"/>
      <c r="EV64" s="103"/>
      <c r="EW64" s="103"/>
      <c r="EX64" s="103"/>
      <c r="EY64" s="103"/>
      <c r="EZ64" s="103"/>
      <c r="FA64" s="103"/>
      <c r="FB64" s="103"/>
      <c r="FC64" s="103"/>
      <c r="FD64" s="103"/>
      <c r="FE64" s="103"/>
      <c r="FF64" s="103"/>
      <c r="FG64" s="103"/>
      <c r="FH64" s="103"/>
      <c r="FI64" s="103"/>
      <c r="FJ64" s="103"/>
      <c r="FK64" s="103"/>
      <c r="FL64" s="103"/>
      <c r="FM64" s="103"/>
      <c r="FN64" s="103"/>
      <c r="FO64" s="103"/>
      <c r="FP64" s="103"/>
      <c r="FQ64" s="103"/>
      <c r="FR64" s="103"/>
      <c r="FS64" s="103"/>
      <c r="FT64" s="103"/>
      <c r="FU64" s="103"/>
      <c r="FV64" s="103"/>
      <c r="FW64" s="103"/>
      <c r="FX64" s="103"/>
      <c r="FY64" s="103"/>
      <c r="FZ64" s="103"/>
      <c r="GA64" s="103"/>
      <c r="GB64" s="103"/>
      <c r="GC64" s="103"/>
      <c r="GD64" s="103"/>
      <c r="GE64" s="103"/>
      <c r="GF64" s="103"/>
      <c r="GG64" s="103"/>
      <c r="GH64" s="103"/>
      <c r="GI64" s="103"/>
      <c r="GJ64" s="103"/>
      <c r="GK64" s="103"/>
      <c r="GL64" s="103"/>
      <c r="GM64" s="103"/>
      <c r="GN64" s="103"/>
      <c r="GO64" s="103"/>
      <c r="GP64" s="103"/>
      <c r="GQ64" s="103"/>
      <c r="GR64" s="103"/>
      <c r="GS64" s="103"/>
      <c r="GT64" s="103"/>
      <c r="GU64" s="103"/>
      <c r="GV64" s="103"/>
      <c r="GW64" s="103"/>
      <c r="GX64" s="103"/>
      <c r="GY64" s="103"/>
      <c r="GZ64" s="103"/>
      <c r="HA64" s="103"/>
      <c r="HB64" s="103"/>
      <c r="HC64" s="103"/>
      <c r="HD64" s="103"/>
      <c r="HE64" s="103"/>
      <c r="HF64" s="103"/>
      <c r="HG64" s="103"/>
      <c r="HH64" s="103"/>
      <c r="HI64" s="103"/>
      <c r="HJ64" s="103"/>
      <c r="HK64" s="103"/>
      <c r="HL64" s="103"/>
      <c r="HM64" s="103"/>
      <c r="HN64" s="103"/>
      <c r="HO64" s="103"/>
      <c r="HP64" s="103"/>
      <c r="HQ64" s="103"/>
      <c r="HR64" s="103"/>
      <c r="HS64" s="103"/>
      <c r="HT64" s="103"/>
      <c r="HU64" s="103"/>
      <c r="HV64" s="103"/>
      <c r="HW64" s="103"/>
      <c r="HX64" s="103"/>
      <c r="HY64" s="103"/>
      <c r="HZ64" s="103"/>
    </row>
    <row r="65" spans="1:234" s="108" customFormat="1" ht="18" customHeight="1">
      <c r="B65" s="93">
        <v>6</v>
      </c>
      <c r="C65" s="105" t="s">
        <v>92</v>
      </c>
      <c r="D65" s="106">
        <v>6101</v>
      </c>
      <c r="E65" s="107">
        <v>465.2053728896903</v>
      </c>
      <c r="F65" s="106">
        <v>1455</v>
      </c>
      <c r="G65" s="107">
        <v>613.08877663230237</v>
      </c>
      <c r="H65" s="106">
        <v>137398</v>
      </c>
      <c r="I65" s="107">
        <v>1002.3220268853988</v>
      </c>
    </row>
    <row r="66" spans="1:234" s="108" customFormat="1" ht="18" customHeight="1">
      <c r="B66" s="93">
        <v>10</v>
      </c>
      <c r="C66" s="105" t="s">
        <v>93</v>
      </c>
      <c r="D66" s="106">
        <v>3373</v>
      </c>
      <c r="E66" s="107">
        <v>473.16123925289054</v>
      </c>
      <c r="F66" s="106">
        <v>633</v>
      </c>
      <c r="G66" s="107">
        <v>624.52494470774093</v>
      </c>
      <c r="H66" s="106">
        <v>96891</v>
      </c>
      <c r="I66" s="107">
        <v>988.28151830407398</v>
      </c>
    </row>
    <row r="67" spans="1:234" s="108" customFormat="1" ht="18" hidden="1" customHeight="1">
      <c r="B67" s="93"/>
      <c r="C67" s="105"/>
      <c r="D67" s="106"/>
      <c r="E67" s="107"/>
      <c r="F67" s="106"/>
      <c r="G67" s="107"/>
      <c r="H67" s="106"/>
      <c r="I67" s="107"/>
    </row>
    <row r="68" spans="1:234" s="104" customFormat="1" ht="18" customHeight="1">
      <c r="A68" s="103"/>
      <c r="B68" s="93"/>
      <c r="C68" s="99" t="s">
        <v>94</v>
      </c>
      <c r="D68" s="100">
        <v>23312</v>
      </c>
      <c r="E68" s="101">
        <v>471.22979795813336</v>
      </c>
      <c r="F68" s="100">
        <v>6827</v>
      </c>
      <c r="G68" s="101">
        <v>618.61727991797272</v>
      </c>
      <c r="H68" s="100">
        <v>770486</v>
      </c>
      <c r="I68" s="101">
        <v>1019.7194164462429</v>
      </c>
      <c r="J68" s="102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3"/>
      <c r="BW68" s="103"/>
      <c r="BX68" s="103"/>
      <c r="BY68" s="103"/>
      <c r="BZ68" s="103"/>
      <c r="CA68" s="103"/>
      <c r="CB68" s="103"/>
      <c r="CC68" s="103"/>
      <c r="CD68" s="103"/>
      <c r="CE68" s="103"/>
      <c r="CF68" s="103"/>
      <c r="CG68" s="103"/>
      <c r="CH68" s="103"/>
      <c r="CI68" s="103"/>
      <c r="CJ68" s="103"/>
      <c r="CK68" s="103"/>
      <c r="CL68" s="103"/>
      <c r="CM68" s="103"/>
      <c r="CN68" s="103"/>
      <c r="CO68" s="103"/>
      <c r="CP68" s="103"/>
      <c r="CQ68" s="103"/>
      <c r="CR68" s="103"/>
      <c r="CS68" s="103"/>
      <c r="CT68" s="103"/>
      <c r="CU68" s="103"/>
      <c r="CV68" s="103"/>
      <c r="CW68" s="103"/>
      <c r="CX68" s="103"/>
      <c r="CY68" s="103"/>
      <c r="CZ68" s="103"/>
      <c r="DA68" s="103"/>
      <c r="DB68" s="103"/>
      <c r="DC68" s="103"/>
      <c r="DD68" s="103"/>
      <c r="DE68" s="103"/>
      <c r="DF68" s="103"/>
      <c r="DG68" s="103"/>
      <c r="DH68" s="103"/>
      <c r="DI68" s="103"/>
      <c r="DJ68" s="103"/>
      <c r="DK68" s="103"/>
      <c r="DL68" s="103"/>
      <c r="DM68" s="103"/>
      <c r="DN68" s="103"/>
      <c r="DO68" s="103"/>
      <c r="DP68" s="103"/>
      <c r="DQ68" s="103"/>
      <c r="DR68" s="103"/>
      <c r="DS68" s="103"/>
      <c r="DT68" s="103"/>
      <c r="DU68" s="103"/>
      <c r="DV68" s="103"/>
      <c r="DW68" s="103"/>
      <c r="DX68" s="103"/>
      <c r="DY68" s="103"/>
      <c r="DZ68" s="103"/>
      <c r="EA68" s="103"/>
      <c r="EB68" s="103"/>
      <c r="EC68" s="103"/>
      <c r="ED68" s="103"/>
      <c r="EE68" s="103"/>
      <c r="EF68" s="103"/>
      <c r="EG68" s="103"/>
      <c r="EH68" s="103"/>
      <c r="EI68" s="103"/>
      <c r="EJ68" s="103"/>
      <c r="EK68" s="103"/>
      <c r="EL68" s="103"/>
      <c r="EM68" s="103"/>
      <c r="EN68" s="103"/>
      <c r="EO68" s="103"/>
      <c r="EP68" s="103"/>
      <c r="EQ68" s="103"/>
      <c r="ER68" s="103"/>
      <c r="ES68" s="103"/>
      <c r="ET68" s="103"/>
      <c r="EU68" s="103"/>
      <c r="EV68" s="103"/>
      <c r="EW68" s="103"/>
      <c r="EX68" s="103"/>
      <c r="EY68" s="103"/>
      <c r="EZ68" s="103"/>
      <c r="FA68" s="103"/>
      <c r="FB68" s="103"/>
      <c r="FC68" s="103"/>
      <c r="FD68" s="103"/>
      <c r="FE68" s="103"/>
      <c r="FF68" s="103"/>
      <c r="FG68" s="103"/>
      <c r="FH68" s="103"/>
      <c r="FI68" s="103"/>
      <c r="FJ68" s="103"/>
      <c r="FK68" s="103"/>
      <c r="FL68" s="103"/>
      <c r="FM68" s="103"/>
      <c r="FN68" s="103"/>
      <c r="FO68" s="103"/>
      <c r="FP68" s="103"/>
      <c r="FQ68" s="103"/>
      <c r="FR68" s="103"/>
      <c r="FS68" s="103"/>
      <c r="FT68" s="103"/>
      <c r="FU68" s="103"/>
      <c r="FV68" s="103"/>
      <c r="FW68" s="103"/>
      <c r="FX68" s="103"/>
      <c r="FY68" s="103"/>
      <c r="FZ68" s="103"/>
      <c r="GA68" s="103"/>
      <c r="GB68" s="103"/>
      <c r="GC68" s="103"/>
      <c r="GD68" s="103"/>
      <c r="GE68" s="103"/>
      <c r="GF68" s="103"/>
      <c r="GG68" s="103"/>
      <c r="GH68" s="103"/>
      <c r="GI68" s="103"/>
      <c r="GJ68" s="103"/>
      <c r="GK68" s="103"/>
      <c r="GL68" s="103"/>
      <c r="GM68" s="103"/>
      <c r="GN68" s="103"/>
      <c r="GO68" s="103"/>
      <c r="GP68" s="103"/>
      <c r="GQ68" s="103"/>
      <c r="GR68" s="103"/>
      <c r="GS68" s="103"/>
      <c r="GT68" s="103"/>
      <c r="GU68" s="103"/>
      <c r="GV68" s="103"/>
      <c r="GW68" s="103"/>
      <c r="GX68" s="103"/>
      <c r="GY68" s="103"/>
      <c r="GZ68" s="103"/>
      <c r="HA68" s="103"/>
      <c r="HB68" s="103"/>
      <c r="HC68" s="103"/>
      <c r="HD68" s="103"/>
      <c r="HE68" s="103"/>
      <c r="HF68" s="103"/>
      <c r="HG68" s="103"/>
      <c r="HH68" s="103"/>
      <c r="HI68" s="103"/>
      <c r="HJ68" s="103"/>
      <c r="HK68" s="103"/>
      <c r="HL68" s="103"/>
      <c r="HM68" s="103"/>
      <c r="HN68" s="103"/>
      <c r="HO68" s="103"/>
      <c r="HP68" s="103"/>
      <c r="HQ68" s="103"/>
      <c r="HR68" s="103"/>
      <c r="HS68" s="103"/>
      <c r="HT68" s="103"/>
      <c r="HU68" s="103"/>
      <c r="HV68" s="103"/>
      <c r="HW68" s="103"/>
      <c r="HX68" s="103"/>
      <c r="HY68" s="103"/>
      <c r="HZ68" s="103"/>
    </row>
    <row r="69" spans="1:234" s="108" customFormat="1" ht="18" customHeight="1">
      <c r="B69" s="93">
        <v>15</v>
      </c>
      <c r="C69" s="105" t="s">
        <v>206</v>
      </c>
      <c r="D69" s="106">
        <v>9205</v>
      </c>
      <c r="E69" s="107">
        <v>487.36910157523084</v>
      </c>
      <c r="F69" s="106">
        <v>2449</v>
      </c>
      <c r="G69" s="107">
        <v>639.87838301347483</v>
      </c>
      <c r="H69" s="106">
        <v>303514</v>
      </c>
      <c r="I69" s="107">
        <v>1069.3397973404856</v>
      </c>
    </row>
    <row r="70" spans="1:234" s="108" customFormat="1" ht="18" customHeight="1">
      <c r="B70" s="93">
        <v>27</v>
      </c>
      <c r="C70" s="105" t="s">
        <v>95</v>
      </c>
      <c r="D70" s="106">
        <v>2989</v>
      </c>
      <c r="E70" s="107">
        <v>468.73486115757777</v>
      </c>
      <c r="F70" s="106">
        <v>1043</v>
      </c>
      <c r="G70" s="107">
        <v>570.52876318312576</v>
      </c>
      <c r="H70" s="106">
        <v>113442</v>
      </c>
      <c r="I70" s="107">
        <v>918.79903624759754</v>
      </c>
    </row>
    <row r="71" spans="1:234" s="108" customFormat="1" ht="18" customHeight="1">
      <c r="B71" s="93">
        <v>32</v>
      </c>
      <c r="C71" s="105" t="s">
        <v>213</v>
      </c>
      <c r="D71" s="106">
        <v>2812</v>
      </c>
      <c r="E71" s="107">
        <v>449.73763157894734</v>
      </c>
      <c r="F71" s="106">
        <v>1189</v>
      </c>
      <c r="G71" s="107">
        <v>583.5856097560976</v>
      </c>
      <c r="H71" s="106">
        <v>106718</v>
      </c>
      <c r="I71" s="107">
        <v>884.83338443374134</v>
      </c>
    </row>
    <row r="72" spans="1:234" s="108" customFormat="1" ht="18" customHeight="1">
      <c r="B72" s="93">
        <v>36</v>
      </c>
      <c r="C72" s="105" t="s">
        <v>96</v>
      </c>
      <c r="D72" s="106">
        <v>8306</v>
      </c>
      <c r="E72" s="107">
        <v>461.51766795087889</v>
      </c>
      <c r="F72" s="106">
        <v>2146</v>
      </c>
      <c r="G72" s="107">
        <v>637.1357036346692</v>
      </c>
      <c r="H72" s="106">
        <v>246812</v>
      </c>
      <c r="I72" s="107">
        <v>1063.4081230248119</v>
      </c>
    </row>
    <row r="73" spans="1:234" s="108" customFormat="1" ht="18" hidden="1" customHeight="1">
      <c r="B73" s="93"/>
      <c r="C73" s="105"/>
      <c r="D73" s="106"/>
      <c r="E73" s="107"/>
      <c r="F73" s="106"/>
      <c r="G73" s="107"/>
      <c r="H73" s="106"/>
      <c r="I73" s="107"/>
    </row>
    <row r="74" spans="1:234" s="104" customFormat="1" ht="18" customHeight="1">
      <c r="A74" s="103"/>
      <c r="B74" s="93">
        <v>28</v>
      </c>
      <c r="C74" s="99" t="s">
        <v>97</v>
      </c>
      <c r="D74" s="100">
        <v>35940</v>
      </c>
      <c r="E74" s="101">
        <v>513.87055648302726</v>
      </c>
      <c r="F74" s="100">
        <v>2724</v>
      </c>
      <c r="G74" s="101">
        <v>794.48544787077822</v>
      </c>
      <c r="H74" s="100">
        <v>1222868</v>
      </c>
      <c r="I74" s="101">
        <v>1391.4160378307388</v>
      </c>
      <c r="J74" s="102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</row>
    <row r="75" spans="1:234" s="104" customFormat="1" ht="18" hidden="1" customHeight="1">
      <c r="A75" s="103"/>
      <c r="B75" s="93"/>
      <c r="C75" s="99"/>
      <c r="D75" s="100"/>
      <c r="E75" s="101"/>
      <c r="F75" s="100"/>
      <c r="G75" s="101"/>
      <c r="H75" s="100"/>
      <c r="I75" s="101"/>
      <c r="J75" s="102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3"/>
      <c r="BX75" s="103"/>
      <c r="BY75" s="103"/>
      <c r="BZ75" s="103"/>
      <c r="CA75" s="103"/>
      <c r="CB75" s="103"/>
      <c r="CC75" s="103"/>
      <c r="CD75" s="103"/>
      <c r="CE75" s="103"/>
      <c r="CF75" s="103"/>
      <c r="CG75" s="103"/>
      <c r="CH75" s="103"/>
      <c r="CI75" s="103"/>
      <c r="CJ75" s="103"/>
      <c r="CK75" s="103"/>
      <c r="CL75" s="103"/>
      <c r="CM75" s="103"/>
      <c r="CN75" s="103"/>
      <c r="CO75" s="103"/>
      <c r="CP75" s="103"/>
      <c r="CQ75" s="103"/>
      <c r="CR75" s="103"/>
      <c r="CS75" s="103"/>
      <c r="CT75" s="103"/>
      <c r="CU75" s="103"/>
      <c r="CV75" s="103"/>
      <c r="CW75" s="103"/>
      <c r="CX75" s="103"/>
      <c r="CY75" s="103"/>
      <c r="CZ75" s="103"/>
      <c r="DA75" s="103"/>
      <c r="DB75" s="103"/>
      <c r="DC75" s="103"/>
      <c r="DD75" s="103"/>
      <c r="DE75" s="103"/>
      <c r="DF75" s="103"/>
      <c r="DG75" s="103"/>
      <c r="DH75" s="103"/>
      <c r="DI75" s="103"/>
      <c r="DJ75" s="103"/>
      <c r="DK75" s="103"/>
      <c r="DL75" s="103"/>
      <c r="DM75" s="103"/>
      <c r="DN75" s="103"/>
      <c r="DO75" s="103"/>
      <c r="DP75" s="103"/>
      <c r="DQ75" s="103"/>
      <c r="DR75" s="103"/>
      <c r="DS75" s="103"/>
      <c r="DT75" s="103"/>
      <c r="DU75" s="103"/>
      <c r="DV75" s="103"/>
      <c r="DW75" s="103"/>
      <c r="DX75" s="103"/>
      <c r="DY75" s="103"/>
      <c r="DZ75" s="103"/>
      <c r="EA75" s="103"/>
      <c r="EB75" s="103"/>
      <c r="EC75" s="103"/>
      <c r="ED75" s="103"/>
      <c r="EE75" s="103"/>
      <c r="EF75" s="103"/>
      <c r="EG75" s="103"/>
      <c r="EH75" s="103"/>
      <c r="EI75" s="103"/>
      <c r="EJ75" s="103"/>
      <c r="EK75" s="103"/>
      <c r="EL75" s="103"/>
      <c r="EM75" s="103"/>
      <c r="EN75" s="103"/>
      <c r="EO75" s="103"/>
      <c r="EP75" s="103"/>
      <c r="EQ75" s="103"/>
      <c r="ER75" s="103"/>
      <c r="ES75" s="103"/>
      <c r="ET75" s="103"/>
      <c r="EU75" s="103"/>
      <c r="EV75" s="103"/>
      <c r="EW75" s="103"/>
      <c r="EX75" s="103"/>
      <c r="EY75" s="103"/>
      <c r="EZ75" s="103"/>
      <c r="FA75" s="103"/>
      <c r="FB75" s="103"/>
      <c r="FC75" s="103"/>
      <c r="FD75" s="103"/>
      <c r="FE75" s="103"/>
      <c r="FF75" s="103"/>
      <c r="FG75" s="103"/>
      <c r="FH75" s="103"/>
      <c r="FI75" s="103"/>
      <c r="FJ75" s="103"/>
      <c r="FK75" s="103"/>
      <c r="FL75" s="103"/>
      <c r="FM75" s="103"/>
      <c r="FN75" s="103"/>
      <c r="FO75" s="103"/>
      <c r="FP75" s="103"/>
      <c r="FQ75" s="103"/>
      <c r="FR75" s="103"/>
      <c r="FS75" s="103"/>
      <c r="FT75" s="103"/>
      <c r="FU75" s="103"/>
      <c r="FV75" s="103"/>
      <c r="FW75" s="103"/>
      <c r="FX75" s="103"/>
      <c r="FY75" s="103"/>
      <c r="FZ75" s="103"/>
      <c r="GA75" s="103"/>
      <c r="GB75" s="103"/>
      <c r="GC75" s="103"/>
      <c r="GD75" s="103"/>
      <c r="GE75" s="103"/>
      <c r="GF75" s="103"/>
      <c r="GG75" s="103"/>
      <c r="GH75" s="103"/>
      <c r="GI75" s="103"/>
      <c r="GJ75" s="103"/>
      <c r="GK75" s="103"/>
      <c r="GL75" s="103"/>
      <c r="GM75" s="103"/>
      <c r="GN75" s="103"/>
      <c r="GO75" s="103"/>
      <c r="GP75" s="103"/>
      <c r="GQ75" s="103"/>
      <c r="GR75" s="103"/>
      <c r="GS75" s="103"/>
      <c r="GT75" s="103"/>
      <c r="GU75" s="103"/>
      <c r="GV75" s="103"/>
      <c r="GW75" s="103"/>
      <c r="GX75" s="103"/>
      <c r="GY75" s="103"/>
      <c r="GZ75" s="103"/>
      <c r="HA75" s="103"/>
      <c r="HB75" s="103"/>
      <c r="HC75" s="103"/>
      <c r="HD75" s="103"/>
      <c r="HE75" s="103"/>
      <c r="HF75" s="103"/>
      <c r="HG75" s="103"/>
      <c r="HH75" s="103"/>
      <c r="HI75" s="103"/>
      <c r="HJ75" s="103"/>
      <c r="HK75" s="103"/>
      <c r="HL75" s="103"/>
      <c r="HM75" s="103"/>
      <c r="HN75" s="103"/>
      <c r="HO75" s="103"/>
      <c r="HP75" s="103"/>
      <c r="HQ75" s="103"/>
      <c r="HR75" s="103"/>
      <c r="HS75" s="103"/>
      <c r="HT75" s="103"/>
      <c r="HU75" s="103"/>
      <c r="HV75" s="103"/>
      <c r="HW75" s="103"/>
      <c r="HX75" s="103"/>
      <c r="HY75" s="103"/>
      <c r="HZ75" s="103"/>
    </row>
    <row r="76" spans="1:234" s="104" customFormat="1" ht="18" customHeight="1">
      <c r="A76" s="103"/>
      <c r="B76" s="93">
        <v>30</v>
      </c>
      <c r="C76" s="99" t="s">
        <v>98</v>
      </c>
      <c r="D76" s="100">
        <v>11785</v>
      </c>
      <c r="E76" s="101">
        <v>436.8387365294866</v>
      </c>
      <c r="F76" s="100">
        <v>1459</v>
      </c>
      <c r="G76" s="101">
        <v>651.33528444139813</v>
      </c>
      <c r="H76" s="100">
        <v>256526</v>
      </c>
      <c r="I76" s="101">
        <v>1055.7710988749675</v>
      </c>
      <c r="J76" s="102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03"/>
      <c r="CK76" s="103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3"/>
      <c r="EO76" s="103"/>
      <c r="EP76" s="103"/>
      <c r="EQ76" s="103"/>
      <c r="ER76" s="103"/>
      <c r="ES76" s="103"/>
      <c r="ET76" s="103"/>
      <c r="EU76" s="103"/>
      <c r="EV76" s="103"/>
      <c r="EW76" s="103"/>
      <c r="EX76" s="103"/>
      <c r="EY76" s="103"/>
      <c r="EZ76" s="103"/>
      <c r="FA76" s="103"/>
      <c r="FB76" s="103"/>
      <c r="FC76" s="103"/>
      <c r="FD76" s="103"/>
      <c r="FE76" s="103"/>
      <c r="FF76" s="103"/>
      <c r="FG76" s="103"/>
      <c r="FH76" s="103"/>
      <c r="FI76" s="103"/>
      <c r="FJ76" s="103"/>
      <c r="FK76" s="103"/>
      <c r="FL76" s="103"/>
      <c r="FM76" s="103"/>
      <c r="FN76" s="103"/>
      <c r="FO76" s="103"/>
      <c r="FP76" s="103"/>
      <c r="FQ76" s="103"/>
      <c r="FR76" s="103"/>
      <c r="FS76" s="103"/>
      <c r="FT76" s="103"/>
      <c r="FU76" s="103"/>
      <c r="FV76" s="103"/>
      <c r="FW76" s="103"/>
      <c r="FX76" s="103"/>
      <c r="FY76" s="103"/>
      <c r="FZ76" s="103"/>
      <c r="GA76" s="103"/>
      <c r="GB76" s="103"/>
      <c r="GC76" s="103"/>
      <c r="GD76" s="103"/>
      <c r="GE76" s="103"/>
      <c r="GF76" s="103"/>
      <c r="GG76" s="103"/>
      <c r="GH76" s="103"/>
      <c r="GI76" s="103"/>
      <c r="GJ76" s="103"/>
      <c r="GK76" s="103"/>
      <c r="GL76" s="103"/>
      <c r="GM76" s="103"/>
      <c r="GN76" s="103"/>
      <c r="GO76" s="103"/>
      <c r="GP76" s="103"/>
      <c r="GQ76" s="103"/>
      <c r="GR76" s="103"/>
      <c r="GS76" s="103"/>
      <c r="GT76" s="103"/>
      <c r="GU76" s="103"/>
      <c r="GV76" s="103"/>
      <c r="GW76" s="103"/>
      <c r="GX76" s="103"/>
      <c r="GY76" s="103"/>
      <c r="GZ76" s="103"/>
      <c r="HA76" s="103"/>
      <c r="HB76" s="103"/>
      <c r="HC76" s="103"/>
      <c r="HD76" s="103"/>
      <c r="HE76" s="103"/>
      <c r="HF76" s="103"/>
      <c r="HG76" s="103"/>
      <c r="HH76" s="103"/>
      <c r="HI76" s="103"/>
      <c r="HJ76" s="103"/>
      <c r="HK76" s="103"/>
      <c r="HL76" s="103"/>
      <c r="HM76" s="103"/>
      <c r="HN76" s="103"/>
      <c r="HO76" s="103"/>
      <c r="HP76" s="103"/>
      <c r="HQ76" s="103"/>
      <c r="HR76" s="103"/>
      <c r="HS76" s="103"/>
      <c r="HT76" s="103"/>
      <c r="HU76" s="103"/>
      <c r="HV76" s="103"/>
      <c r="HW76" s="103"/>
      <c r="HX76" s="103"/>
      <c r="HY76" s="103"/>
      <c r="HZ76" s="103"/>
    </row>
    <row r="77" spans="1:234" s="104" customFormat="1" ht="18" hidden="1" customHeight="1">
      <c r="A77" s="103"/>
      <c r="B77" s="93"/>
      <c r="C77" s="99"/>
      <c r="D77" s="100"/>
      <c r="E77" s="101"/>
      <c r="F77" s="100"/>
      <c r="G77" s="101"/>
      <c r="H77" s="100"/>
      <c r="I77" s="101"/>
      <c r="J77" s="102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03"/>
      <c r="CK77" s="103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3"/>
      <c r="EO77" s="103"/>
      <c r="EP77" s="103"/>
      <c r="EQ77" s="103"/>
      <c r="ER77" s="103"/>
      <c r="ES77" s="103"/>
      <c r="ET77" s="103"/>
      <c r="EU77" s="103"/>
      <c r="EV77" s="103"/>
      <c r="EW77" s="103"/>
      <c r="EX77" s="103"/>
      <c r="EY77" s="103"/>
      <c r="EZ77" s="103"/>
      <c r="FA77" s="103"/>
      <c r="FB77" s="103"/>
      <c r="FC77" s="103"/>
      <c r="FD77" s="103"/>
      <c r="FE77" s="103"/>
      <c r="FF77" s="103"/>
      <c r="FG77" s="103"/>
      <c r="FH77" s="103"/>
      <c r="FI77" s="103"/>
      <c r="FJ77" s="103"/>
      <c r="FK77" s="103"/>
      <c r="FL77" s="103"/>
      <c r="FM77" s="103"/>
      <c r="FN77" s="103"/>
      <c r="FO77" s="103"/>
      <c r="FP77" s="103"/>
      <c r="FQ77" s="103"/>
      <c r="FR77" s="103"/>
      <c r="FS77" s="103"/>
      <c r="FT77" s="103"/>
      <c r="FU77" s="103"/>
      <c r="FV77" s="103"/>
      <c r="FW77" s="103"/>
      <c r="FX77" s="103"/>
      <c r="FY77" s="103"/>
      <c r="FZ77" s="103"/>
      <c r="GA77" s="103"/>
      <c r="GB77" s="103"/>
      <c r="GC77" s="103"/>
      <c r="GD77" s="103"/>
      <c r="GE77" s="103"/>
      <c r="GF77" s="103"/>
      <c r="GG77" s="103"/>
      <c r="GH77" s="103"/>
      <c r="GI77" s="103"/>
      <c r="GJ77" s="103"/>
      <c r="GK77" s="103"/>
      <c r="GL77" s="103"/>
      <c r="GM77" s="103"/>
      <c r="GN77" s="103"/>
      <c r="GO77" s="103"/>
      <c r="GP77" s="103"/>
      <c r="GQ77" s="103"/>
      <c r="GR77" s="103"/>
      <c r="GS77" s="103"/>
      <c r="GT77" s="103"/>
      <c r="GU77" s="103"/>
      <c r="GV77" s="103"/>
      <c r="GW77" s="103"/>
      <c r="GX77" s="103"/>
      <c r="GY77" s="103"/>
      <c r="GZ77" s="103"/>
      <c r="HA77" s="103"/>
      <c r="HB77" s="103"/>
      <c r="HC77" s="103"/>
      <c r="HD77" s="103"/>
      <c r="HE77" s="103"/>
      <c r="HF77" s="103"/>
      <c r="HG77" s="103"/>
      <c r="HH77" s="103"/>
      <c r="HI77" s="103"/>
      <c r="HJ77" s="103"/>
      <c r="HK77" s="103"/>
      <c r="HL77" s="103"/>
      <c r="HM77" s="103"/>
      <c r="HN77" s="103"/>
      <c r="HO77" s="103"/>
      <c r="HP77" s="103"/>
      <c r="HQ77" s="103"/>
      <c r="HR77" s="103"/>
      <c r="HS77" s="103"/>
      <c r="HT77" s="103"/>
      <c r="HU77" s="103"/>
      <c r="HV77" s="103"/>
      <c r="HW77" s="103"/>
      <c r="HX77" s="103"/>
      <c r="HY77" s="103"/>
      <c r="HZ77" s="103"/>
    </row>
    <row r="78" spans="1:234" s="104" customFormat="1" ht="18" customHeight="1">
      <c r="A78" s="103"/>
      <c r="B78" s="93">
        <v>31</v>
      </c>
      <c r="C78" s="99" t="s">
        <v>99</v>
      </c>
      <c r="D78" s="100">
        <v>4269</v>
      </c>
      <c r="E78" s="101">
        <v>505.97695010541111</v>
      </c>
      <c r="F78" s="100">
        <v>381</v>
      </c>
      <c r="G78" s="101">
        <v>757.66454068241467</v>
      </c>
      <c r="H78" s="100">
        <v>142525</v>
      </c>
      <c r="I78" s="101">
        <v>1368.7963375548152</v>
      </c>
      <c r="J78" s="102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03"/>
      <c r="CK78" s="103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3"/>
      <c r="EO78" s="103"/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3"/>
      <c r="FF78" s="103"/>
      <c r="FG78" s="103"/>
      <c r="FH78" s="103"/>
      <c r="FI78" s="103"/>
      <c r="FJ78" s="103"/>
      <c r="FK78" s="103"/>
      <c r="FL78" s="103"/>
      <c r="FM78" s="103"/>
      <c r="FN78" s="103"/>
      <c r="FO78" s="103"/>
      <c r="FP78" s="103"/>
      <c r="FQ78" s="103"/>
      <c r="FR78" s="103"/>
      <c r="FS78" s="103"/>
      <c r="FT78" s="103"/>
      <c r="FU78" s="103"/>
      <c r="FV78" s="103"/>
      <c r="FW78" s="103"/>
      <c r="FX78" s="103"/>
      <c r="FY78" s="103"/>
      <c r="FZ78" s="103"/>
      <c r="GA78" s="103"/>
      <c r="GB78" s="103"/>
      <c r="GC78" s="103"/>
      <c r="GD78" s="103"/>
      <c r="GE78" s="103"/>
      <c r="GF78" s="103"/>
      <c r="GG78" s="103"/>
      <c r="GH78" s="103"/>
      <c r="GI78" s="103"/>
      <c r="GJ78" s="103"/>
      <c r="GK78" s="103"/>
      <c r="GL78" s="103"/>
      <c r="GM78" s="103"/>
      <c r="GN78" s="103"/>
      <c r="GO78" s="103"/>
      <c r="GP78" s="103"/>
      <c r="GQ78" s="103"/>
      <c r="GR78" s="103"/>
      <c r="GS78" s="103"/>
      <c r="GT78" s="103"/>
      <c r="GU78" s="103"/>
      <c r="GV78" s="103"/>
      <c r="GW78" s="103"/>
      <c r="GX78" s="103"/>
      <c r="GY78" s="103"/>
      <c r="GZ78" s="103"/>
      <c r="HA78" s="103"/>
      <c r="HB78" s="103"/>
      <c r="HC78" s="103"/>
      <c r="HD78" s="103"/>
      <c r="HE78" s="103"/>
      <c r="HF78" s="103"/>
      <c r="HG78" s="103"/>
      <c r="HH78" s="103"/>
      <c r="HI78" s="103"/>
      <c r="HJ78" s="103"/>
      <c r="HK78" s="103"/>
      <c r="HL78" s="103"/>
      <c r="HM78" s="103"/>
      <c r="HN78" s="103"/>
      <c r="HO78" s="103"/>
      <c r="HP78" s="103"/>
      <c r="HQ78" s="103"/>
      <c r="HR78" s="103"/>
      <c r="HS78" s="103"/>
      <c r="HT78" s="103"/>
      <c r="HU78" s="103"/>
      <c r="HV78" s="103"/>
      <c r="HW78" s="103"/>
      <c r="HX78" s="103"/>
      <c r="HY78" s="103"/>
      <c r="HZ78" s="103"/>
    </row>
    <row r="79" spans="1:234" s="104" customFormat="1" ht="18" hidden="1" customHeight="1">
      <c r="A79" s="103"/>
      <c r="B79" s="93"/>
      <c r="C79" s="99"/>
      <c r="D79" s="100"/>
      <c r="E79" s="101"/>
      <c r="F79" s="100"/>
      <c r="G79" s="101"/>
      <c r="H79" s="100"/>
      <c r="I79" s="101"/>
      <c r="J79" s="102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03"/>
      <c r="CK79" s="103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3"/>
      <c r="EO79" s="103"/>
      <c r="EP79" s="103"/>
      <c r="EQ79" s="103"/>
      <c r="ER79" s="103"/>
      <c r="ES79" s="103"/>
      <c r="ET79" s="103"/>
      <c r="EU79" s="103"/>
      <c r="EV79" s="103"/>
      <c r="EW79" s="103"/>
      <c r="EX79" s="103"/>
      <c r="EY79" s="103"/>
      <c r="EZ79" s="103"/>
      <c r="FA79" s="103"/>
      <c r="FB79" s="103"/>
      <c r="FC79" s="103"/>
      <c r="FD79" s="103"/>
      <c r="FE79" s="103"/>
      <c r="FF79" s="103"/>
      <c r="FG79" s="103"/>
      <c r="FH79" s="103"/>
      <c r="FI79" s="103"/>
      <c r="FJ79" s="103"/>
      <c r="FK79" s="103"/>
      <c r="FL79" s="103"/>
      <c r="FM79" s="103"/>
      <c r="FN79" s="103"/>
      <c r="FO79" s="103"/>
      <c r="FP79" s="103"/>
      <c r="FQ79" s="103"/>
      <c r="FR79" s="103"/>
      <c r="FS79" s="103"/>
      <c r="FT79" s="103"/>
      <c r="FU79" s="103"/>
      <c r="FV79" s="103"/>
      <c r="FW79" s="103"/>
      <c r="FX79" s="103"/>
      <c r="FY79" s="103"/>
      <c r="FZ79" s="103"/>
      <c r="GA79" s="103"/>
      <c r="GB79" s="103"/>
      <c r="GC79" s="103"/>
      <c r="GD79" s="103"/>
      <c r="GE79" s="103"/>
      <c r="GF79" s="103"/>
      <c r="GG79" s="103"/>
      <c r="GH79" s="103"/>
      <c r="GI79" s="103"/>
      <c r="GJ79" s="103"/>
      <c r="GK79" s="103"/>
      <c r="GL79" s="103"/>
      <c r="GM79" s="103"/>
      <c r="GN79" s="103"/>
      <c r="GO79" s="103"/>
      <c r="GP79" s="103"/>
      <c r="GQ79" s="103"/>
      <c r="GR79" s="103"/>
      <c r="GS79" s="103"/>
      <c r="GT79" s="103"/>
      <c r="GU79" s="103"/>
      <c r="GV79" s="103"/>
      <c r="GW79" s="103"/>
      <c r="GX79" s="103"/>
      <c r="GY79" s="103"/>
      <c r="GZ79" s="103"/>
      <c r="HA79" s="103"/>
      <c r="HB79" s="103"/>
      <c r="HC79" s="103"/>
      <c r="HD79" s="103"/>
      <c r="HE79" s="103"/>
      <c r="HF79" s="103"/>
      <c r="HG79" s="103"/>
      <c r="HH79" s="103"/>
      <c r="HI79" s="103"/>
      <c r="HJ79" s="103"/>
      <c r="HK79" s="103"/>
      <c r="HL79" s="103"/>
      <c r="HM79" s="103"/>
      <c r="HN79" s="103"/>
      <c r="HO79" s="103"/>
      <c r="HP79" s="103"/>
      <c r="HQ79" s="103"/>
      <c r="HR79" s="103"/>
      <c r="HS79" s="103"/>
      <c r="HT79" s="103"/>
      <c r="HU79" s="103"/>
      <c r="HV79" s="103"/>
      <c r="HW79" s="103"/>
      <c r="HX79" s="103"/>
      <c r="HY79" s="103"/>
      <c r="HZ79" s="103"/>
    </row>
    <row r="80" spans="1:234" s="104" customFormat="1" ht="18" customHeight="1">
      <c r="A80" s="103"/>
      <c r="B80" s="93"/>
      <c r="C80" s="99" t="s">
        <v>100</v>
      </c>
      <c r="D80" s="100">
        <v>15808</v>
      </c>
      <c r="E80" s="101">
        <v>575.99626075404876</v>
      </c>
      <c r="F80" s="100">
        <v>2241</v>
      </c>
      <c r="G80" s="101">
        <v>876.72150379294965</v>
      </c>
      <c r="H80" s="100">
        <v>572247</v>
      </c>
      <c r="I80" s="101">
        <v>1478.654121524447</v>
      </c>
      <c r="J80" s="102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3"/>
      <c r="BW80" s="103"/>
      <c r="BX80" s="103"/>
      <c r="BY80" s="103"/>
      <c r="BZ80" s="103"/>
      <c r="CA80" s="103"/>
      <c r="CB80" s="103"/>
      <c r="CC80" s="103"/>
      <c r="CD80" s="103"/>
      <c r="CE80" s="103"/>
      <c r="CF80" s="103"/>
      <c r="CG80" s="103"/>
      <c r="CH80" s="103"/>
      <c r="CI80" s="103"/>
      <c r="CJ80" s="103"/>
      <c r="CK80" s="103"/>
      <c r="CL80" s="103"/>
      <c r="CM80" s="103"/>
      <c r="CN80" s="103"/>
      <c r="CO80" s="103"/>
      <c r="CP80" s="103"/>
      <c r="CQ80" s="103"/>
      <c r="CR80" s="103"/>
      <c r="CS80" s="103"/>
      <c r="CT80" s="103"/>
      <c r="CU80" s="103"/>
      <c r="CV80" s="103"/>
      <c r="CW80" s="103"/>
      <c r="CX80" s="103"/>
      <c r="CY80" s="103"/>
      <c r="CZ80" s="103"/>
      <c r="DA80" s="103"/>
      <c r="DB80" s="103"/>
      <c r="DC80" s="103"/>
      <c r="DD80" s="103"/>
      <c r="DE80" s="103"/>
      <c r="DF80" s="103"/>
      <c r="DG80" s="103"/>
      <c r="DH80" s="103"/>
      <c r="DI80" s="103"/>
      <c r="DJ80" s="103"/>
      <c r="DK80" s="103"/>
      <c r="DL80" s="103"/>
      <c r="DM80" s="103"/>
      <c r="DN80" s="103"/>
      <c r="DO80" s="103"/>
      <c r="DP80" s="103"/>
      <c r="DQ80" s="103"/>
      <c r="DR80" s="103"/>
      <c r="DS80" s="103"/>
      <c r="DT80" s="103"/>
      <c r="DU80" s="103"/>
      <c r="DV80" s="103"/>
      <c r="DW80" s="103"/>
      <c r="DX80" s="103"/>
      <c r="DY80" s="103"/>
      <c r="DZ80" s="103"/>
      <c r="EA80" s="103"/>
      <c r="EB80" s="103"/>
      <c r="EC80" s="103"/>
      <c r="ED80" s="103"/>
      <c r="EE80" s="103"/>
      <c r="EF80" s="103"/>
      <c r="EG80" s="103"/>
      <c r="EH80" s="103"/>
      <c r="EI80" s="103"/>
      <c r="EJ80" s="103"/>
      <c r="EK80" s="103"/>
      <c r="EL80" s="103"/>
      <c r="EM80" s="103"/>
      <c r="EN80" s="103"/>
      <c r="EO80" s="103"/>
      <c r="EP80" s="103"/>
      <c r="EQ80" s="103"/>
      <c r="ER80" s="103"/>
      <c r="ES80" s="103"/>
      <c r="ET80" s="103"/>
      <c r="EU80" s="103"/>
      <c r="EV80" s="103"/>
      <c r="EW80" s="103"/>
      <c r="EX80" s="103"/>
      <c r="EY80" s="103"/>
      <c r="EZ80" s="103"/>
      <c r="FA80" s="103"/>
      <c r="FB80" s="103"/>
      <c r="FC80" s="103"/>
      <c r="FD80" s="103"/>
      <c r="FE80" s="103"/>
      <c r="FF80" s="103"/>
      <c r="FG80" s="103"/>
      <c r="FH80" s="103"/>
      <c r="FI80" s="103"/>
      <c r="FJ80" s="103"/>
      <c r="FK80" s="103"/>
      <c r="FL80" s="103"/>
      <c r="FM80" s="103"/>
      <c r="FN80" s="103"/>
      <c r="FO80" s="103"/>
      <c r="FP80" s="103"/>
      <c r="FQ80" s="103"/>
      <c r="FR80" s="103"/>
      <c r="FS80" s="103"/>
      <c r="FT80" s="103"/>
      <c r="FU80" s="103"/>
      <c r="FV80" s="103"/>
      <c r="FW80" s="103"/>
      <c r="FX80" s="103"/>
      <c r="FY80" s="103"/>
      <c r="FZ80" s="103"/>
      <c r="GA80" s="103"/>
      <c r="GB80" s="103"/>
      <c r="GC80" s="103"/>
      <c r="GD80" s="103"/>
      <c r="GE80" s="103"/>
      <c r="GF80" s="103"/>
      <c r="GG80" s="103"/>
      <c r="GH80" s="103"/>
      <c r="GI80" s="103"/>
      <c r="GJ80" s="103"/>
      <c r="GK80" s="103"/>
      <c r="GL80" s="103"/>
      <c r="GM80" s="103"/>
      <c r="GN80" s="103"/>
      <c r="GO80" s="103"/>
      <c r="GP80" s="103"/>
      <c r="GQ80" s="103"/>
      <c r="GR80" s="103"/>
      <c r="GS80" s="103"/>
      <c r="GT80" s="103"/>
      <c r="GU80" s="103"/>
      <c r="GV80" s="103"/>
      <c r="GW80" s="103"/>
      <c r="GX80" s="103"/>
      <c r="GY80" s="103"/>
      <c r="GZ80" s="103"/>
      <c r="HA80" s="103"/>
      <c r="HB80" s="103"/>
      <c r="HC80" s="103"/>
      <c r="HD80" s="103"/>
      <c r="HE80" s="103"/>
      <c r="HF80" s="103"/>
      <c r="HG80" s="103"/>
      <c r="HH80" s="103"/>
      <c r="HI80" s="103"/>
      <c r="HJ80" s="103"/>
      <c r="HK80" s="103"/>
      <c r="HL80" s="103"/>
      <c r="HM80" s="103"/>
      <c r="HN80" s="103"/>
      <c r="HO80" s="103"/>
      <c r="HP80" s="103"/>
      <c r="HQ80" s="103"/>
      <c r="HR80" s="103"/>
      <c r="HS80" s="103"/>
      <c r="HT80" s="103"/>
      <c r="HU80" s="103"/>
      <c r="HV80" s="103"/>
      <c r="HW80" s="103"/>
      <c r="HX80" s="103"/>
      <c r="HY80" s="103"/>
      <c r="HZ80" s="103"/>
    </row>
    <row r="81" spans="1:258" s="108" customFormat="1" ht="18" customHeight="1">
      <c r="B81" s="93">
        <v>1</v>
      </c>
      <c r="C81" s="105" t="s">
        <v>208</v>
      </c>
      <c r="D81" s="106">
        <v>2040</v>
      </c>
      <c r="E81" s="107">
        <v>532.28061764705876</v>
      </c>
      <c r="F81" s="106">
        <v>155</v>
      </c>
      <c r="G81" s="107">
        <v>839.42367741935493</v>
      </c>
      <c r="H81" s="106">
        <v>81208</v>
      </c>
      <c r="I81" s="107">
        <v>1502.5363895182745</v>
      </c>
    </row>
    <row r="82" spans="1:258" s="108" customFormat="1" ht="18" customHeight="1">
      <c r="B82" s="93">
        <v>20</v>
      </c>
      <c r="C82" s="105" t="s">
        <v>210</v>
      </c>
      <c r="D82" s="106">
        <v>4813</v>
      </c>
      <c r="E82" s="107">
        <v>561.52754415125708</v>
      </c>
      <c r="F82" s="106">
        <v>535</v>
      </c>
      <c r="G82" s="107">
        <v>866.16145794392526</v>
      </c>
      <c r="H82" s="106">
        <v>193459</v>
      </c>
      <c r="I82" s="107">
        <v>1448.7115175308468</v>
      </c>
    </row>
    <row r="83" spans="1:258" s="108" customFormat="1" ht="18" customHeight="1">
      <c r="B83" s="93">
        <v>48</v>
      </c>
      <c r="C83" s="105" t="s">
        <v>209</v>
      </c>
      <c r="D83" s="106">
        <v>8955</v>
      </c>
      <c r="E83" s="107">
        <v>593.73136348408718</v>
      </c>
      <c r="F83" s="106">
        <v>1551</v>
      </c>
      <c r="G83" s="107">
        <v>884.09145067698262</v>
      </c>
      <c r="H83" s="106">
        <v>297580</v>
      </c>
      <c r="I83" s="107">
        <v>1491.602689999328</v>
      </c>
    </row>
    <row r="84" spans="1:258" s="108" customFormat="1" ht="18" hidden="1" customHeight="1">
      <c r="B84" s="93"/>
      <c r="C84" s="105"/>
      <c r="D84" s="106"/>
      <c r="E84" s="107"/>
      <c r="F84" s="106"/>
      <c r="G84" s="107"/>
      <c r="H84" s="106"/>
      <c r="I84" s="107"/>
    </row>
    <row r="85" spans="1:258" s="104" customFormat="1" ht="18" customHeight="1">
      <c r="A85" s="103"/>
      <c r="B85" s="93">
        <v>26</v>
      </c>
      <c r="C85" s="99" t="s">
        <v>101</v>
      </c>
      <c r="D85" s="100">
        <v>2005</v>
      </c>
      <c r="E85" s="101">
        <v>462.73571072319203</v>
      </c>
      <c r="F85" s="100">
        <v>172</v>
      </c>
      <c r="G85" s="101">
        <v>673.4518023255813</v>
      </c>
      <c r="H85" s="100">
        <v>72385</v>
      </c>
      <c r="I85" s="101">
        <v>1177.6614791738621</v>
      </c>
      <c r="J85" s="102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3"/>
      <c r="CK85" s="103"/>
      <c r="CL85" s="103"/>
      <c r="CM85" s="103"/>
      <c r="CN85" s="103"/>
      <c r="CO85" s="103"/>
      <c r="CP85" s="103"/>
      <c r="CQ85" s="103"/>
      <c r="CR85" s="103"/>
      <c r="CS85" s="103"/>
      <c r="CT85" s="103"/>
      <c r="CU85" s="103"/>
      <c r="CV85" s="103"/>
      <c r="CW85" s="103"/>
      <c r="CX85" s="103"/>
      <c r="CY85" s="103"/>
      <c r="CZ85" s="103"/>
      <c r="DA85" s="103"/>
      <c r="DB85" s="103"/>
      <c r="DC85" s="103"/>
      <c r="DD85" s="103"/>
      <c r="DE85" s="103"/>
      <c r="DF85" s="103"/>
      <c r="DG85" s="103"/>
      <c r="DH85" s="103"/>
      <c r="DI85" s="103"/>
      <c r="DJ85" s="103"/>
      <c r="DK85" s="103"/>
      <c r="DL85" s="103"/>
      <c r="DM85" s="103"/>
      <c r="DN85" s="103"/>
      <c r="DO85" s="103"/>
      <c r="DP85" s="103"/>
      <c r="DQ85" s="103"/>
      <c r="DR85" s="103"/>
      <c r="DS85" s="103"/>
      <c r="DT85" s="103"/>
      <c r="DU85" s="103"/>
      <c r="DV85" s="103"/>
      <c r="DW85" s="103"/>
      <c r="DX85" s="103"/>
      <c r="DY85" s="103"/>
      <c r="DZ85" s="103"/>
      <c r="EA85" s="103"/>
      <c r="EB85" s="103"/>
      <c r="EC85" s="103"/>
      <c r="ED85" s="103"/>
      <c r="EE85" s="103"/>
      <c r="EF85" s="103"/>
      <c r="EG85" s="103"/>
      <c r="EH85" s="103"/>
      <c r="EI85" s="103"/>
      <c r="EJ85" s="103"/>
      <c r="EK85" s="103"/>
      <c r="EL85" s="103"/>
      <c r="EM85" s="103"/>
      <c r="EN85" s="103"/>
      <c r="EO85" s="103"/>
      <c r="EP85" s="103"/>
      <c r="EQ85" s="103"/>
      <c r="ER85" s="103"/>
      <c r="ES85" s="103"/>
      <c r="ET85" s="103"/>
      <c r="EU85" s="103"/>
      <c r="EV85" s="103"/>
      <c r="EW85" s="103"/>
      <c r="EX85" s="103"/>
      <c r="EY85" s="103"/>
      <c r="EZ85" s="103"/>
      <c r="FA85" s="103"/>
      <c r="FB85" s="103"/>
      <c r="FC85" s="103"/>
      <c r="FD85" s="103"/>
      <c r="FE85" s="103"/>
      <c r="FF85" s="103"/>
      <c r="FG85" s="103"/>
      <c r="FH85" s="103"/>
      <c r="FI85" s="103"/>
      <c r="FJ85" s="103"/>
      <c r="FK85" s="103"/>
      <c r="FL85" s="103"/>
      <c r="FM85" s="103"/>
      <c r="FN85" s="103"/>
      <c r="FO85" s="103"/>
      <c r="FP85" s="103"/>
      <c r="FQ85" s="103"/>
      <c r="FR85" s="103"/>
      <c r="FS85" s="103"/>
      <c r="FT85" s="103"/>
      <c r="FU85" s="103"/>
      <c r="FV85" s="103"/>
      <c r="FW85" s="103"/>
      <c r="FX85" s="103"/>
      <c r="FY85" s="103"/>
      <c r="FZ85" s="103"/>
      <c r="GA85" s="103"/>
      <c r="GB85" s="103"/>
      <c r="GC85" s="103"/>
      <c r="GD85" s="103"/>
      <c r="GE85" s="103"/>
      <c r="GF85" s="103"/>
      <c r="GG85" s="103"/>
      <c r="GH85" s="103"/>
      <c r="GI85" s="103"/>
      <c r="GJ85" s="103"/>
      <c r="GK85" s="103"/>
      <c r="GL85" s="103"/>
      <c r="GM85" s="103"/>
      <c r="GN85" s="103"/>
      <c r="GO85" s="103"/>
      <c r="GP85" s="103"/>
      <c r="GQ85" s="103"/>
      <c r="GR85" s="103"/>
      <c r="GS85" s="103"/>
      <c r="GT85" s="103"/>
      <c r="GU85" s="103"/>
      <c r="GV85" s="103"/>
      <c r="GW85" s="103"/>
      <c r="GX85" s="103"/>
      <c r="GY85" s="103"/>
      <c r="GZ85" s="103"/>
      <c r="HA85" s="103"/>
      <c r="HB85" s="103"/>
      <c r="HC85" s="103"/>
      <c r="HD85" s="103"/>
      <c r="HE85" s="103"/>
      <c r="HF85" s="103"/>
      <c r="HG85" s="103"/>
      <c r="HH85" s="103"/>
      <c r="HI85" s="103"/>
      <c r="HJ85" s="103"/>
      <c r="HK85" s="103"/>
      <c r="HL85" s="103"/>
      <c r="HM85" s="103"/>
      <c r="HN85" s="103"/>
      <c r="HO85" s="103"/>
      <c r="HP85" s="103"/>
      <c r="HQ85" s="103"/>
      <c r="HR85" s="103"/>
      <c r="HS85" s="103"/>
      <c r="HT85" s="103"/>
      <c r="HU85" s="103"/>
      <c r="HV85" s="103"/>
      <c r="HW85" s="103"/>
      <c r="HX85" s="103"/>
      <c r="HY85" s="103"/>
      <c r="HZ85" s="103"/>
    </row>
    <row r="86" spans="1:258" s="104" customFormat="1" ht="18" hidden="1" customHeight="1">
      <c r="A86" s="103"/>
      <c r="B86" s="93"/>
      <c r="C86" s="99"/>
      <c r="D86" s="100"/>
      <c r="E86" s="101"/>
      <c r="F86" s="100"/>
      <c r="G86" s="101"/>
      <c r="H86" s="100"/>
      <c r="I86" s="101"/>
      <c r="J86" s="102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3"/>
      <c r="BW86" s="103"/>
      <c r="BX86" s="103"/>
      <c r="BY86" s="103"/>
      <c r="BZ86" s="103"/>
      <c r="CA86" s="103"/>
      <c r="CB86" s="103"/>
      <c r="CC86" s="103"/>
      <c r="CD86" s="103"/>
      <c r="CE86" s="103"/>
      <c r="CF86" s="103"/>
      <c r="CG86" s="103"/>
      <c r="CH86" s="103"/>
      <c r="CI86" s="103"/>
      <c r="CJ86" s="103"/>
      <c r="CK86" s="103"/>
      <c r="CL86" s="103"/>
      <c r="CM86" s="103"/>
      <c r="CN86" s="103"/>
      <c r="CO86" s="103"/>
      <c r="CP86" s="103"/>
      <c r="CQ86" s="103"/>
      <c r="CR86" s="103"/>
      <c r="CS86" s="103"/>
      <c r="CT86" s="103"/>
      <c r="CU86" s="103"/>
      <c r="CV86" s="103"/>
      <c r="CW86" s="103"/>
      <c r="CX86" s="103"/>
      <c r="CY86" s="103"/>
      <c r="CZ86" s="103"/>
      <c r="DA86" s="103"/>
      <c r="DB86" s="103"/>
      <c r="DC86" s="103"/>
      <c r="DD86" s="103"/>
      <c r="DE86" s="103"/>
      <c r="DF86" s="103"/>
      <c r="DG86" s="103"/>
      <c r="DH86" s="103"/>
      <c r="DI86" s="103"/>
      <c r="DJ86" s="103"/>
      <c r="DK86" s="103"/>
      <c r="DL86" s="103"/>
      <c r="DM86" s="103"/>
      <c r="DN86" s="103"/>
      <c r="DO86" s="103"/>
      <c r="DP86" s="103"/>
      <c r="DQ86" s="103"/>
      <c r="DR86" s="103"/>
      <c r="DS86" s="103"/>
      <c r="DT86" s="103"/>
      <c r="DU86" s="103"/>
      <c r="DV86" s="103"/>
      <c r="DW86" s="103"/>
      <c r="DX86" s="103"/>
      <c r="DY86" s="103"/>
      <c r="DZ86" s="103"/>
      <c r="EA86" s="103"/>
      <c r="EB86" s="103"/>
      <c r="EC86" s="103"/>
      <c r="ED86" s="103"/>
      <c r="EE86" s="103"/>
      <c r="EF86" s="103"/>
      <c r="EG86" s="103"/>
      <c r="EH86" s="103"/>
      <c r="EI86" s="103"/>
      <c r="EJ86" s="103"/>
      <c r="EK86" s="103"/>
      <c r="EL86" s="103"/>
      <c r="EM86" s="103"/>
      <c r="EN86" s="103"/>
      <c r="EO86" s="103"/>
      <c r="EP86" s="103"/>
      <c r="EQ86" s="103"/>
      <c r="ER86" s="103"/>
      <c r="ES86" s="103"/>
      <c r="ET86" s="103"/>
      <c r="EU86" s="103"/>
      <c r="EV86" s="103"/>
      <c r="EW86" s="103"/>
      <c r="EX86" s="103"/>
      <c r="EY86" s="103"/>
      <c r="EZ86" s="103"/>
      <c r="FA86" s="103"/>
      <c r="FB86" s="103"/>
      <c r="FC86" s="103"/>
      <c r="FD86" s="103"/>
      <c r="FE86" s="103"/>
      <c r="FF86" s="103"/>
      <c r="FG86" s="103"/>
      <c r="FH86" s="103"/>
      <c r="FI86" s="103"/>
      <c r="FJ86" s="103"/>
      <c r="FK86" s="103"/>
      <c r="FL86" s="103"/>
      <c r="FM86" s="103"/>
      <c r="FN86" s="103"/>
      <c r="FO86" s="103"/>
      <c r="FP86" s="103"/>
      <c r="FQ86" s="103"/>
      <c r="FR86" s="103"/>
      <c r="FS86" s="103"/>
      <c r="FT86" s="103"/>
      <c r="FU86" s="103"/>
      <c r="FV86" s="103"/>
      <c r="FW86" s="103"/>
      <c r="FX86" s="103"/>
      <c r="FY86" s="103"/>
      <c r="FZ86" s="103"/>
      <c r="GA86" s="103"/>
      <c r="GB86" s="103"/>
      <c r="GC86" s="103"/>
      <c r="GD86" s="103"/>
      <c r="GE86" s="103"/>
      <c r="GF86" s="103"/>
      <c r="GG86" s="103"/>
      <c r="GH86" s="103"/>
      <c r="GI86" s="103"/>
      <c r="GJ86" s="103"/>
      <c r="GK86" s="103"/>
      <c r="GL86" s="103"/>
      <c r="GM86" s="103"/>
      <c r="GN86" s="103"/>
      <c r="GO86" s="103"/>
      <c r="GP86" s="103"/>
      <c r="GQ86" s="103"/>
      <c r="GR86" s="103"/>
      <c r="GS86" s="103"/>
      <c r="GT86" s="103"/>
      <c r="GU86" s="103"/>
      <c r="GV86" s="103"/>
      <c r="GW86" s="103"/>
      <c r="GX86" s="103"/>
      <c r="GY86" s="103"/>
      <c r="GZ86" s="103"/>
      <c r="HA86" s="103"/>
      <c r="HB86" s="103"/>
      <c r="HC86" s="103"/>
      <c r="HD86" s="103"/>
      <c r="HE86" s="103"/>
      <c r="HF86" s="103"/>
      <c r="HG86" s="103"/>
      <c r="HH86" s="103"/>
      <c r="HI86" s="103"/>
      <c r="HJ86" s="103"/>
      <c r="HK86" s="103"/>
      <c r="HL86" s="103"/>
      <c r="HM86" s="103"/>
      <c r="HN86" s="103"/>
      <c r="HO86" s="103"/>
      <c r="HP86" s="103"/>
      <c r="HQ86" s="103"/>
      <c r="HR86" s="103"/>
      <c r="HS86" s="103"/>
      <c r="HT86" s="103"/>
      <c r="HU86" s="103"/>
      <c r="HV86" s="103"/>
      <c r="HW86" s="103"/>
      <c r="HX86" s="103"/>
      <c r="HY86" s="103"/>
      <c r="HZ86" s="103"/>
    </row>
    <row r="87" spans="1:258" s="104" customFormat="1" ht="18" customHeight="1">
      <c r="A87" s="103"/>
      <c r="B87" s="93">
        <v>51</v>
      </c>
      <c r="C87" s="105" t="s">
        <v>102</v>
      </c>
      <c r="D87" s="106">
        <v>763</v>
      </c>
      <c r="E87" s="107">
        <v>401.20364351245087</v>
      </c>
      <c r="F87" s="106">
        <v>46</v>
      </c>
      <c r="G87" s="107">
        <v>795.10173913043479</v>
      </c>
      <c r="H87" s="106">
        <v>8991</v>
      </c>
      <c r="I87" s="107">
        <v>1204.6327171616058</v>
      </c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3"/>
      <c r="BX87" s="103"/>
      <c r="BY87" s="103"/>
      <c r="BZ87" s="103"/>
      <c r="CA87" s="103"/>
      <c r="CB87" s="103"/>
      <c r="CC87" s="103"/>
      <c r="CD87" s="103"/>
      <c r="CE87" s="103"/>
      <c r="CF87" s="103"/>
      <c r="CG87" s="103"/>
      <c r="CH87" s="103"/>
      <c r="CI87" s="103"/>
      <c r="CJ87" s="103"/>
      <c r="CK87" s="103"/>
      <c r="CL87" s="103"/>
      <c r="CM87" s="103"/>
      <c r="CN87" s="103"/>
      <c r="CO87" s="103"/>
      <c r="CP87" s="103"/>
      <c r="CQ87" s="103"/>
      <c r="CR87" s="103"/>
      <c r="CS87" s="103"/>
      <c r="CT87" s="103"/>
      <c r="CU87" s="103"/>
      <c r="CV87" s="103"/>
      <c r="CW87" s="103"/>
      <c r="CX87" s="103"/>
      <c r="CY87" s="103"/>
      <c r="CZ87" s="103"/>
      <c r="DA87" s="103"/>
      <c r="DB87" s="103"/>
      <c r="DC87" s="103"/>
      <c r="DD87" s="103"/>
      <c r="DE87" s="103"/>
      <c r="DF87" s="103"/>
      <c r="DG87" s="103"/>
      <c r="DH87" s="103"/>
      <c r="DI87" s="103"/>
      <c r="DJ87" s="103"/>
      <c r="DK87" s="103"/>
      <c r="DL87" s="103"/>
      <c r="DM87" s="103"/>
      <c r="DN87" s="103"/>
      <c r="DO87" s="103"/>
      <c r="DP87" s="103"/>
      <c r="DQ87" s="103"/>
      <c r="DR87" s="103"/>
      <c r="DS87" s="103"/>
      <c r="DT87" s="103"/>
      <c r="DU87" s="103"/>
      <c r="DV87" s="103"/>
      <c r="DW87" s="103"/>
      <c r="DX87" s="103"/>
      <c r="DY87" s="103"/>
      <c r="DZ87" s="103"/>
      <c r="EA87" s="103"/>
      <c r="EB87" s="103"/>
      <c r="EC87" s="103"/>
      <c r="ED87" s="103"/>
      <c r="EE87" s="103"/>
      <c r="EF87" s="103"/>
      <c r="EG87" s="103"/>
      <c r="EH87" s="103"/>
      <c r="EI87" s="103"/>
      <c r="EJ87" s="103"/>
      <c r="EK87" s="103"/>
      <c r="EL87" s="103"/>
      <c r="EM87" s="103"/>
      <c r="EN87" s="103"/>
      <c r="EO87" s="103"/>
      <c r="EP87" s="103"/>
      <c r="EQ87" s="103"/>
      <c r="ER87" s="103"/>
      <c r="ES87" s="103"/>
      <c r="ET87" s="103"/>
      <c r="EU87" s="103"/>
      <c r="EV87" s="103"/>
      <c r="EW87" s="103"/>
      <c r="EX87" s="103"/>
      <c r="EY87" s="103"/>
      <c r="EZ87" s="103"/>
      <c r="FA87" s="103"/>
      <c r="FB87" s="103"/>
      <c r="FC87" s="103"/>
      <c r="FD87" s="103"/>
      <c r="FE87" s="103"/>
      <c r="FF87" s="103"/>
      <c r="FG87" s="103"/>
      <c r="FH87" s="103"/>
      <c r="FI87" s="103"/>
      <c r="FJ87" s="103"/>
      <c r="FK87" s="103"/>
      <c r="FL87" s="103"/>
      <c r="FM87" s="103"/>
      <c r="FN87" s="103"/>
      <c r="FO87" s="103"/>
      <c r="FP87" s="103"/>
      <c r="FQ87" s="103"/>
      <c r="FR87" s="103"/>
      <c r="FS87" s="103"/>
      <c r="FT87" s="103"/>
      <c r="FU87" s="103"/>
      <c r="FV87" s="103"/>
      <c r="FW87" s="103"/>
      <c r="FX87" s="103"/>
      <c r="FY87" s="103"/>
      <c r="FZ87" s="103"/>
      <c r="GA87" s="103"/>
      <c r="GB87" s="103"/>
      <c r="GC87" s="103"/>
      <c r="GD87" s="103"/>
      <c r="GE87" s="103"/>
      <c r="GF87" s="103"/>
      <c r="GG87" s="103"/>
      <c r="GH87" s="103"/>
      <c r="GI87" s="103"/>
      <c r="GJ87" s="103"/>
      <c r="GK87" s="103"/>
      <c r="GL87" s="103"/>
      <c r="GM87" s="103"/>
      <c r="GN87" s="103"/>
      <c r="GO87" s="103"/>
      <c r="GP87" s="103"/>
      <c r="GQ87" s="103"/>
      <c r="GR87" s="103"/>
      <c r="GS87" s="103"/>
      <c r="GT87" s="103"/>
      <c r="GU87" s="103"/>
      <c r="GV87" s="103"/>
      <c r="GW87" s="103"/>
      <c r="GX87" s="103"/>
      <c r="GY87" s="103"/>
      <c r="GZ87" s="103"/>
      <c r="HA87" s="103"/>
      <c r="HB87" s="103"/>
      <c r="HC87" s="103"/>
      <c r="HD87" s="103"/>
      <c r="HE87" s="103"/>
      <c r="HF87" s="103"/>
      <c r="HG87" s="103"/>
      <c r="HH87" s="103"/>
      <c r="HI87" s="103"/>
      <c r="HJ87" s="103"/>
      <c r="HK87" s="103"/>
      <c r="HL87" s="103"/>
      <c r="HM87" s="103"/>
      <c r="HN87" s="103"/>
      <c r="HO87" s="103"/>
      <c r="HP87" s="103"/>
      <c r="HQ87" s="103"/>
      <c r="HR87" s="103"/>
      <c r="HS87" s="103"/>
      <c r="HT87" s="103"/>
      <c r="HU87" s="103"/>
      <c r="HV87" s="103"/>
      <c r="HW87" s="103"/>
      <c r="HX87" s="103"/>
      <c r="HY87" s="103"/>
      <c r="HZ87" s="103"/>
      <c r="IA87" s="103"/>
      <c r="IB87" s="103"/>
      <c r="IC87" s="103"/>
      <c r="ID87" s="103"/>
      <c r="IE87" s="103"/>
      <c r="IF87" s="103"/>
      <c r="IG87" s="103"/>
      <c r="IH87" s="103"/>
      <c r="II87" s="103"/>
      <c r="IJ87" s="103"/>
      <c r="IK87" s="103"/>
      <c r="IL87" s="103"/>
      <c r="IM87" s="103"/>
      <c r="IN87" s="103"/>
      <c r="IO87" s="103"/>
      <c r="IP87" s="103"/>
      <c r="IQ87" s="103"/>
      <c r="IR87" s="103"/>
      <c r="IS87" s="103"/>
      <c r="IT87" s="103"/>
      <c r="IU87" s="103"/>
      <c r="IV87" s="103"/>
      <c r="IW87" s="103"/>
      <c r="IX87" s="103"/>
    </row>
    <row r="88" spans="1:258" s="104" customFormat="1" ht="18" customHeight="1">
      <c r="A88" s="103"/>
      <c r="B88" s="93">
        <v>52</v>
      </c>
      <c r="C88" s="105" t="s">
        <v>103</v>
      </c>
      <c r="D88" s="106">
        <v>809</v>
      </c>
      <c r="E88" s="107">
        <v>365.24144622991349</v>
      </c>
      <c r="F88" s="106">
        <v>26</v>
      </c>
      <c r="G88" s="107">
        <v>744.22423076923064</v>
      </c>
      <c r="H88" s="106">
        <v>8513</v>
      </c>
      <c r="I88" s="107">
        <v>1152.3183507576639</v>
      </c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3"/>
      <c r="BX88" s="103"/>
      <c r="BY88" s="103"/>
      <c r="BZ88" s="103"/>
      <c r="CA88" s="103"/>
      <c r="CB88" s="103"/>
      <c r="CC88" s="103"/>
      <c r="CD88" s="103"/>
      <c r="CE88" s="103"/>
      <c r="CF88" s="103"/>
      <c r="CG88" s="103"/>
      <c r="CH88" s="103"/>
      <c r="CI88" s="103"/>
      <c r="CJ88" s="103"/>
      <c r="CK88" s="103"/>
      <c r="CL88" s="103"/>
      <c r="CM88" s="103"/>
      <c r="CN88" s="103"/>
      <c r="CO88" s="103"/>
      <c r="CP88" s="103"/>
      <c r="CQ88" s="103"/>
      <c r="CR88" s="103"/>
      <c r="CS88" s="103"/>
      <c r="CT88" s="103"/>
      <c r="CU88" s="103"/>
      <c r="CV88" s="103"/>
      <c r="CW88" s="103"/>
      <c r="CX88" s="103"/>
      <c r="CY88" s="103"/>
      <c r="CZ88" s="103"/>
      <c r="DA88" s="103"/>
      <c r="DB88" s="103"/>
      <c r="DC88" s="103"/>
      <c r="DD88" s="103"/>
      <c r="DE88" s="103"/>
      <c r="DF88" s="103"/>
      <c r="DG88" s="103"/>
      <c r="DH88" s="103"/>
      <c r="DI88" s="103"/>
      <c r="DJ88" s="103"/>
      <c r="DK88" s="103"/>
      <c r="DL88" s="103"/>
      <c r="DM88" s="103"/>
      <c r="DN88" s="103"/>
      <c r="DO88" s="103"/>
      <c r="DP88" s="103"/>
      <c r="DQ88" s="103"/>
      <c r="DR88" s="103"/>
      <c r="DS88" s="103"/>
      <c r="DT88" s="103"/>
      <c r="DU88" s="103"/>
      <c r="DV88" s="103"/>
      <c r="DW88" s="103"/>
      <c r="DX88" s="103"/>
      <c r="DY88" s="103"/>
      <c r="DZ88" s="103"/>
      <c r="EA88" s="103"/>
      <c r="EB88" s="103"/>
      <c r="EC88" s="103"/>
      <c r="ED88" s="103"/>
      <c r="EE88" s="103"/>
      <c r="EF88" s="103"/>
      <c r="EG88" s="103"/>
      <c r="EH88" s="103"/>
      <c r="EI88" s="103"/>
      <c r="EJ88" s="103"/>
      <c r="EK88" s="103"/>
      <c r="EL88" s="103"/>
      <c r="EM88" s="103"/>
      <c r="EN88" s="103"/>
      <c r="EO88" s="103"/>
      <c r="EP88" s="103"/>
      <c r="EQ88" s="103"/>
      <c r="ER88" s="103"/>
      <c r="ES88" s="103"/>
      <c r="ET88" s="103"/>
      <c r="EU88" s="103"/>
      <c r="EV88" s="103"/>
      <c r="EW88" s="103"/>
      <c r="EX88" s="103"/>
      <c r="EY88" s="103"/>
      <c r="EZ88" s="103"/>
      <c r="FA88" s="103"/>
      <c r="FB88" s="103"/>
      <c r="FC88" s="103"/>
      <c r="FD88" s="103"/>
      <c r="FE88" s="103"/>
      <c r="FF88" s="103"/>
      <c r="FG88" s="103"/>
      <c r="FH88" s="103"/>
      <c r="FI88" s="103"/>
      <c r="FJ88" s="103"/>
      <c r="FK88" s="103"/>
      <c r="FL88" s="103"/>
      <c r="FM88" s="103"/>
      <c r="FN88" s="103"/>
      <c r="FO88" s="103"/>
      <c r="FP88" s="103"/>
      <c r="FQ88" s="103"/>
      <c r="FR88" s="103"/>
      <c r="FS88" s="103"/>
      <c r="FT88" s="103"/>
      <c r="FU88" s="103"/>
      <c r="FV88" s="103"/>
      <c r="FW88" s="103"/>
      <c r="FX88" s="103"/>
      <c r="FY88" s="103"/>
      <c r="FZ88" s="103"/>
      <c r="GA88" s="103"/>
      <c r="GB88" s="103"/>
      <c r="GC88" s="103"/>
      <c r="GD88" s="103"/>
      <c r="GE88" s="103"/>
      <c r="GF88" s="103"/>
      <c r="GG88" s="103"/>
      <c r="GH88" s="103"/>
      <c r="GI88" s="103"/>
      <c r="GJ88" s="103"/>
      <c r="GK88" s="103"/>
      <c r="GL88" s="103"/>
      <c r="GM88" s="103"/>
      <c r="GN88" s="103"/>
      <c r="GO88" s="103"/>
      <c r="GP88" s="103"/>
      <c r="GQ88" s="103"/>
      <c r="GR88" s="103"/>
      <c r="GS88" s="103"/>
      <c r="GT88" s="103"/>
      <c r="GU88" s="103"/>
      <c r="GV88" s="103"/>
      <c r="GW88" s="103"/>
      <c r="GX88" s="103"/>
      <c r="GY88" s="103"/>
      <c r="GZ88" s="103"/>
      <c r="HA88" s="103"/>
      <c r="HB88" s="103"/>
      <c r="HC88" s="103"/>
      <c r="HD88" s="103"/>
      <c r="HE88" s="103"/>
      <c r="HF88" s="103"/>
      <c r="HG88" s="103"/>
      <c r="HH88" s="103"/>
      <c r="HI88" s="103"/>
      <c r="HJ88" s="103"/>
      <c r="HK88" s="103"/>
      <c r="HL88" s="103"/>
      <c r="HM88" s="103"/>
      <c r="HN88" s="103"/>
      <c r="HO88" s="103"/>
      <c r="HP88" s="103"/>
      <c r="HQ88" s="103"/>
      <c r="HR88" s="103"/>
      <c r="HS88" s="103"/>
      <c r="HT88" s="103"/>
      <c r="HU88" s="103"/>
      <c r="HV88" s="103"/>
      <c r="HW88" s="103"/>
      <c r="HX88" s="103"/>
      <c r="HY88" s="103"/>
      <c r="HZ88" s="103"/>
      <c r="IA88" s="103"/>
      <c r="IB88" s="103"/>
      <c r="IC88" s="103"/>
      <c r="ID88" s="103"/>
      <c r="IE88" s="103"/>
      <c r="IF88" s="103"/>
      <c r="IG88" s="103"/>
      <c r="IH88" s="103"/>
      <c r="II88" s="103"/>
      <c r="IJ88" s="103"/>
      <c r="IK88" s="103"/>
      <c r="IL88" s="103"/>
      <c r="IM88" s="103"/>
      <c r="IN88" s="103"/>
      <c r="IO88" s="103"/>
      <c r="IP88" s="103"/>
      <c r="IQ88" s="103"/>
      <c r="IR88" s="103"/>
      <c r="IS88" s="103"/>
      <c r="IT88" s="103"/>
      <c r="IU88" s="103"/>
      <c r="IV88" s="103"/>
      <c r="IW88" s="103"/>
      <c r="IX88" s="103"/>
    </row>
    <row r="89" spans="1:258" s="104" customFormat="1" ht="18" hidden="1" customHeight="1">
      <c r="A89" s="103"/>
      <c r="B89" s="93"/>
      <c r="C89" s="105"/>
      <c r="D89" s="106"/>
      <c r="E89" s="107"/>
      <c r="F89" s="106"/>
      <c r="G89" s="107"/>
      <c r="H89" s="106"/>
      <c r="I89" s="107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  <c r="IR89" s="103"/>
      <c r="IS89" s="103"/>
      <c r="IT89" s="103"/>
      <c r="IU89" s="103"/>
      <c r="IV89" s="103"/>
      <c r="IW89" s="103"/>
      <c r="IX89" s="103"/>
    </row>
    <row r="90" spans="1:258" s="104" customFormat="1" ht="18" customHeight="1">
      <c r="A90" s="103"/>
      <c r="B90" s="330"/>
      <c r="C90" s="321" t="s">
        <v>45</v>
      </c>
      <c r="D90" s="328">
        <v>341278</v>
      </c>
      <c r="E90" s="329">
        <v>477.34199409279319</v>
      </c>
      <c r="F90" s="328">
        <v>44811</v>
      </c>
      <c r="G90" s="329">
        <v>699.47911115574152</v>
      </c>
      <c r="H90" s="328">
        <v>10026535</v>
      </c>
      <c r="I90" s="329">
        <v>1193.100513339853</v>
      </c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3"/>
      <c r="BW90" s="103"/>
      <c r="BX90" s="103"/>
      <c r="BY90" s="103"/>
      <c r="BZ90" s="103"/>
      <c r="CA90" s="103"/>
      <c r="CB90" s="103"/>
      <c r="CC90" s="103"/>
      <c r="CD90" s="103"/>
      <c r="CE90" s="103"/>
      <c r="CF90" s="103"/>
      <c r="CG90" s="103"/>
      <c r="CH90" s="103"/>
      <c r="CI90" s="103"/>
      <c r="CJ90" s="103"/>
      <c r="CK90" s="103"/>
      <c r="CL90" s="103"/>
      <c r="CM90" s="103"/>
      <c r="CN90" s="103"/>
      <c r="CO90" s="103"/>
      <c r="CP90" s="103"/>
      <c r="CQ90" s="103"/>
      <c r="CR90" s="103"/>
      <c r="CS90" s="103"/>
      <c r="CT90" s="103"/>
      <c r="CU90" s="103"/>
      <c r="CV90" s="103"/>
      <c r="CW90" s="103"/>
      <c r="CX90" s="103"/>
      <c r="CY90" s="103"/>
      <c r="CZ90" s="103"/>
      <c r="DA90" s="103"/>
      <c r="DB90" s="103"/>
      <c r="DC90" s="103"/>
      <c r="DD90" s="103"/>
      <c r="DE90" s="103"/>
      <c r="DF90" s="103"/>
      <c r="DG90" s="103"/>
      <c r="DH90" s="103"/>
      <c r="DI90" s="103"/>
      <c r="DJ90" s="103"/>
      <c r="DK90" s="103"/>
      <c r="DL90" s="103"/>
      <c r="DM90" s="103"/>
      <c r="DN90" s="103"/>
      <c r="DO90" s="103"/>
      <c r="DP90" s="103"/>
      <c r="DQ90" s="103"/>
      <c r="DR90" s="103"/>
      <c r="DS90" s="103"/>
      <c r="DT90" s="103"/>
      <c r="DU90" s="103"/>
      <c r="DV90" s="103"/>
      <c r="DW90" s="103"/>
      <c r="DX90" s="103"/>
      <c r="DY90" s="103"/>
      <c r="DZ90" s="103"/>
      <c r="EA90" s="103"/>
      <c r="EB90" s="103"/>
      <c r="EC90" s="103"/>
      <c r="ED90" s="103"/>
      <c r="EE90" s="103"/>
      <c r="EF90" s="103"/>
      <c r="EG90" s="103"/>
      <c r="EH90" s="103"/>
      <c r="EI90" s="103"/>
      <c r="EJ90" s="103"/>
      <c r="EK90" s="103"/>
      <c r="EL90" s="103"/>
      <c r="EM90" s="103"/>
      <c r="EN90" s="103"/>
      <c r="EO90" s="103"/>
      <c r="EP90" s="103"/>
      <c r="EQ90" s="103"/>
      <c r="ER90" s="103"/>
      <c r="ES90" s="103"/>
      <c r="ET90" s="103"/>
      <c r="EU90" s="103"/>
      <c r="EV90" s="103"/>
      <c r="EW90" s="103"/>
      <c r="EX90" s="103"/>
      <c r="EY90" s="103"/>
      <c r="EZ90" s="103"/>
      <c r="FA90" s="103"/>
      <c r="FB90" s="103"/>
      <c r="FC90" s="103"/>
      <c r="FD90" s="103"/>
      <c r="FE90" s="103"/>
      <c r="FF90" s="103"/>
      <c r="FG90" s="103"/>
      <c r="FH90" s="103"/>
      <c r="FI90" s="103"/>
      <c r="FJ90" s="103"/>
      <c r="FK90" s="103"/>
      <c r="FL90" s="103"/>
      <c r="FM90" s="103"/>
      <c r="FN90" s="103"/>
      <c r="FO90" s="103"/>
      <c r="FP90" s="103"/>
      <c r="FQ90" s="103"/>
      <c r="FR90" s="103"/>
      <c r="FS90" s="103"/>
      <c r="FT90" s="103"/>
      <c r="FU90" s="103"/>
      <c r="FV90" s="103"/>
      <c r="FW90" s="103"/>
      <c r="FX90" s="103"/>
      <c r="FY90" s="103"/>
      <c r="FZ90" s="103"/>
      <c r="GA90" s="103"/>
      <c r="GB90" s="103"/>
      <c r="GC90" s="103"/>
      <c r="GD90" s="103"/>
      <c r="GE90" s="103"/>
      <c r="GF90" s="103"/>
      <c r="GG90" s="103"/>
      <c r="GH90" s="103"/>
      <c r="GI90" s="103"/>
      <c r="GJ90" s="103"/>
      <c r="GK90" s="103"/>
      <c r="GL90" s="103"/>
      <c r="GM90" s="103"/>
      <c r="GN90" s="103"/>
      <c r="GO90" s="103"/>
      <c r="GP90" s="103"/>
      <c r="GQ90" s="103"/>
      <c r="GR90" s="103"/>
      <c r="GS90" s="103"/>
      <c r="GT90" s="103"/>
      <c r="GU90" s="103"/>
      <c r="GV90" s="103"/>
      <c r="GW90" s="103"/>
      <c r="GX90" s="103"/>
      <c r="GY90" s="103"/>
      <c r="GZ90" s="103"/>
      <c r="HA90" s="103"/>
      <c r="HB90" s="103"/>
      <c r="HC90" s="103"/>
      <c r="HD90" s="103"/>
      <c r="HE90" s="103"/>
      <c r="HF90" s="103"/>
      <c r="HG90" s="103"/>
      <c r="HH90" s="103"/>
      <c r="HI90" s="103"/>
      <c r="HJ90" s="103"/>
      <c r="HK90" s="103"/>
      <c r="HL90" s="103"/>
      <c r="HM90" s="103"/>
      <c r="HN90" s="103"/>
      <c r="HO90" s="103"/>
      <c r="HP90" s="103"/>
      <c r="HQ90" s="103"/>
      <c r="HR90" s="103"/>
      <c r="HS90" s="103"/>
      <c r="HT90" s="103"/>
      <c r="HU90" s="103"/>
      <c r="HV90" s="103"/>
      <c r="HW90" s="103"/>
      <c r="HX90" s="103"/>
      <c r="HY90" s="103"/>
      <c r="HZ90" s="103"/>
      <c r="IA90" s="103"/>
      <c r="IB90" s="103"/>
      <c r="IC90" s="103"/>
      <c r="ID90" s="103"/>
      <c r="IE90" s="103"/>
      <c r="IF90" s="103"/>
      <c r="IG90" s="103"/>
      <c r="IH90" s="103"/>
      <c r="II90" s="103"/>
      <c r="IJ90" s="103"/>
      <c r="IK90" s="103"/>
      <c r="IL90" s="103"/>
      <c r="IM90" s="103"/>
      <c r="IN90" s="103"/>
      <c r="IO90" s="103"/>
      <c r="IP90" s="103"/>
      <c r="IQ90" s="103"/>
      <c r="IR90" s="103"/>
      <c r="IS90" s="103"/>
      <c r="IT90" s="103"/>
      <c r="IU90" s="103"/>
      <c r="IV90" s="103"/>
      <c r="IW90" s="103"/>
      <c r="IX90" s="103"/>
    </row>
    <row r="91" spans="1:258" ht="18" customHeight="1">
      <c r="B91" s="257"/>
      <c r="C91" s="256"/>
      <c r="D91" s="256"/>
      <c r="E91" s="256"/>
      <c r="F91" s="256"/>
      <c r="G91" s="256"/>
      <c r="H91" s="256"/>
      <c r="I91" s="256"/>
    </row>
    <row r="92" spans="1:258" ht="18" customHeight="1">
      <c r="B92" s="322"/>
      <c r="C92" s="256"/>
      <c r="D92" s="256"/>
      <c r="E92" s="256"/>
      <c r="F92" s="256"/>
      <c r="G92" s="256"/>
      <c r="H92" s="256"/>
      <c r="I92" s="256"/>
    </row>
    <row r="93" spans="1:258" ht="18" customHeight="1">
      <c r="B93" s="113"/>
    </row>
    <row r="94" spans="1:258" ht="18" customHeight="1">
      <c r="B94" s="113"/>
    </row>
    <row r="95" spans="1:258" ht="18" customHeight="1">
      <c r="B95" s="113"/>
    </row>
    <row r="96" spans="1:258" ht="18" customHeight="1">
      <c r="B96" s="113"/>
    </row>
    <row r="97" spans="2:4" ht="18" customHeight="1">
      <c r="B97" s="113"/>
    </row>
    <row r="98" spans="2:4" ht="28.5">
      <c r="B98" s="113"/>
    </row>
    <row r="99" spans="2:4" ht="28.5">
      <c r="B99" s="113"/>
    </row>
    <row r="100" spans="2:4" ht="28.5">
      <c r="B100" s="113"/>
    </row>
    <row r="101" spans="2:4" ht="28.5">
      <c r="B101" s="113"/>
    </row>
    <row r="102" spans="2:4" ht="28.5">
      <c r="B102" s="113"/>
      <c r="D102" s="115"/>
    </row>
    <row r="103" spans="2:4" ht="28.5">
      <c r="B103" s="113"/>
      <c r="D103" s="115"/>
    </row>
    <row r="104" spans="2:4" ht="28.5">
      <c r="B104" s="113"/>
      <c r="D104" s="115"/>
    </row>
    <row r="105" spans="2:4" ht="28.5">
      <c r="B105" s="113"/>
      <c r="D105" s="115"/>
    </row>
    <row r="106" spans="2:4" ht="28.5">
      <c r="B106" s="113"/>
      <c r="D106" s="115"/>
    </row>
    <row r="107" spans="2:4" ht="28.5">
      <c r="B107" s="113"/>
      <c r="D107" s="115"/>
    </row>
    <row r="108" spans="2:4">
      <c r="D108" s="115"/>
    </row>
    <row r="109" spans="2:4">
      <c r="D109" s="115"/>
    </row>
    <row r="110" spans="2:4">
      <c r="D110" s="115"/>
    </row>
    <row r="111" spans="2:4">
      <c r="D111" s="115"/>
    </row>
    <row r="112" spans="2:4">
      <c r="D112" s="115"/>
    </row>
    <row r="113" spans="4:4">
      <c r="D113" s="115"/>
    </row>
    <row r="114" spans="4:4">
      <c r="D114" s="115"/>
    </row>
    <row r="115" spans="4:4">
      <c r="D115" s="115"/>
    </row>
    <row r="116" spans="4:4">
      <c r="D116" s="115"/>
    </row>
    <row r="117" spans="4:4">
      <c r="D117" s="115"/>
    </row>
    <row r="118" spans="4:4">
      <c r="D118" s="115"/>
    </row>
    <row r="119" spans="4:4">
      <c r="D119" s="115"/>
    </row>
    <row r="120" spans="4:4">
      <c r="D120" s="115"/>
    </row>
    <row r="127" spans="4:4" ht="15.2" customHeight="1"/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Q29" sqref="Q29"/>
      <selection pane="bottomLeft" activeCell="J13" sqref="J13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4" width="18.7109375" style="94" customWidth="1"/>
    <col min="5" max="5" width="13.85546875" style="94" customWidth="1"/>
    <col min="6" max="6" width="10.7109375" style="94" customWidth="1"/>
    <col min="7" max="7" width="18.7109375" style="94" customWidth="1"/>
    <col min="8" max="8" width="13.85546875" style="94" customWidth="1"/>
    <col min="9" max="9" width="10.7109375" style="94" customWidth="1"/>
    <col min="10" max="16384" width="11.42578125" style="9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121" customFormat="1" ht="18.75">
      <c r="B3" s="470" t="s">
        <v>107</v>
      </c>
      <c r="C3" s="470"/>
      <c r="D3" s="470"/>
      <c r="E3" s="470"/>
      <c r="F3" s="470"/>
      <c r="G3" s="470"/>
      <c r="H3" s="470"/>
      <c r="I3" s="470"/>
    </row>
    <row r="4" spans="1:255" s="2" customFormat="1" ht="15.75" customHeight="1">
      <c r="B4" s="6"/>
      <c r="C4" s="119"/>
      <c r="D4" s="117"/>
      <c r="E4" s="118"/>
      <c r="F4" s="117"/>
      <c r="G4" s="117"/>
      <c r="H4" s="118"/>
      <c r="I4" s="117"/>
    </row>
    <row r="5" spans="1:255" s="121" customFormat="1" ht="18.75">
      <c r="B5" s="471" t="str">
        <f>'Número pensiones (IP-J-V)'!$C$5</f>
        <v>1 de  Abril de 2023</v>
      </c>
      <c r="C5" s="471"/>
      <c r="D5" s="471"/>
      <c r="E5" s="471"/>
      <c r="F5" s="471"/>
      <c r="G5" s="471"/>
      <c r="H5" s="471"/>
      <c r="I5" s="471"/>
      <c r="K5" s="7" t="s">
        <v>171</v>
      </c>
    </row>
    <row r="6" spans="1:255" s="121" customFormat="1" ht="6" customHeight="1">
      <c r="B6" s="6"/>
      <c r="C6" s="92"/>
      <c r="D6" s="117"/>
      <c r="E6" s="118"/>
      <c r="F6" s="117"/>
      <c r="G6" s="117"/>
      <c r="H6" s="118"/>
      <c r="I6" s="117"/>
      <c r="K6" s="7"/>
    </row>
    <row r="7" spans="1:255" ht="24.75" customHeight="1">
      <c r="B7" s="468" t="s">
        <v>160</v>
      </c>
      <c r="C7" s="466" t="s">
        <v>47</v>
      </c>
      <c r="D7" s="463" t="s">
        <v>108</v>
      </c>
      <c r="E7" s="464"/>
      <c r="F7" s="465"/>
      <c r="G7" s="463" t="s">
        <v>203</v>
      </c>
      <c r="H7" s="464"/>
      <c r="I7" s="465"/>
    </row>
    <row r="8" spans="1:255" ht="69" customHeight="1">
      <c r="B8" s="469"/>
      <c r="C8" s="467"/>
      <c r="D8" s="261" t="s">
        <v>108</v>
      </c>
      <c r="E8" s="263" t="s">
        <v>202</v>
      </c>
      <c r="F8" s="261" t="s">
        <v>200</v>
      </c>
      <c r="G8" s="261" t="s">
        <v>201</v>
      </c>
      <c r="H8" s="263" t="s">
        <v>202</v>
      </c>
      <c r="I8" s="261" t="s">
        <v>200</v>
      </c>
    </row>
    <row r="9" spans="1:255" ht="29.25" hidden="1" customHeight="1">
      <c r="B9" s="122"/>
      <c r="C9" s="97"/>
      <c r="D9" s="97"/>
      <c r="E9" s="98"/>
      <c r="F9" s="97"/>
      <c r="G9" s="97"/>
      <c r="H9" s="98"/>
      <c r="I9" s="97"/>
    </row>
    <row r="10" spans="1:255" s="126" customFormat="1" ht="18" customHeight="1">
      <c r="A10" s="10"/>
      <c r="B10" s="123"/>
      <c r="C10" s="124" t="s">
        <v>52</v>
      </c>
      <c r="D10" s="125">
        <v>1630708</v>
      </c>
      <c r="E10" s="236">
        <v>0.16263923678519049</v>
      </c>
      <c r="F10" s="236">
        <v>1.1620520404770351E-2</v>
      </c>
      <c r="G10" s="163">
        <v>1066.3224053110671</v>
      </c>
      <c r="H10" s="236">
        <v>0.89374063072532317</v>
      </c>
      <c r="I10" s="236">
        <v>9.6430635095180461E-2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</row>
    <row r="11" spans="1:255" s="129" customFormat="1" ht="18" customHeight="1">
      <c r="B11" s="123">
        <v>4</v>
      </c>
      <c r="C11" s="127" t="s">
        <v>53</v>
      </c>
      <c r="D11" s="128">
        <v>111902</v>
      </c>
      <c r="E11" s="237">
        <v>1.1160585386676454E-2</v>
      </c>
      <c r="F11" s="237">
        <v>1.3880583491890919E-2</v>
      </c>
      <c r="G11" s="164">
        <v>970.46680077210419</v>
      </c>
      <c r="H11" s="237">
        <v>0.81339903044335382</v>
      </c>
      <c r="I11" s="237">
        <v>0.10008620639752408</v>
      </c>
    </row>
    <row r="12" spans="1:255" s="130" customFormat="1" ht="18" customHeight="1">
      <c r="B12" s="123">
        <v>11</v>
      </c>
      <c r="C12" s="127" t="s">
        <v>54</v>
      </c>
      <c r="D12" s="128">
        <v>227833</v>
      </c>
      <c r="E12" s="237">
        <v>2.2723004507539245E-2</v>
      </c>
      <c r="F12" s="237">
        <v>7.1569398887778579E-3</v>
      </c>
      <c r="G12" s="164">
        <v>1181.2169817366225</v>
      </c>
      <c r="H12" s="237">
        <v>0.99003979005091125</v>
      </c>
      <c r="I12" s="237">
        <v>9.5780837136324903E-2</v>
      </c>
    </row>
    <row r="13" spans="1:255" s="130" customFormat="1" ht="18" customHeight="1">
      <c r="B13" s="123">
        <v>14</v>
      </c>
      <c r="C13" s="127" t="s">
        <v>55</v>
      </c>
      <c r="D13" s="128">
        <v>175852</v>
      </c>
      <c r="E13" s="237">
        <v>1.7538661162605027E-2</v>
      </c>
      <c r="F13" s="237">
        <v>6.7728102868855888E-3</v>
      </c>
      <c r="G13" s="164">
        <v>992.99088295839636</v>
      </c>
      <c r="H13" s="237">
        <v>0.83227764287747341</v>
      </c>
      <c r="I13" s="237">
        <v>0.10125792412985435</v>
      </c>
    </row>
    <row r="14" spans="1:255" s="130" customFormat="1" ht="18" customHeight="1">
      <c r="B14" s="123">
        <v>18</v>
      </c>
      <c r="C14" s="127" t="s">
        <v>56</v>
      </c>
      <c r="D14" s="128">
        <v>194457</v>
      </c>
      <c r="E14" s="237">
        <v>1.9394237391082762E-2</v>
      </c>
      <c r="F14" s="237">
        <v>1.6046105775762154E-2</v>
      </c>
      <c r="G14" s="164">
        <v>1013.358513810251</v>
      </c>
      <c r="H14" s="237">
        <v>0.84934882055624195</v>
      </c>
      <c r="I14" s="237">
        <v>9.6470363083333677E-2</v>
      </c>
    </row>
    <row r="15" spans="1:255" s="130" customFormat="1" ht="18" customHeight="1">
      <c r="B15" s="123">
        <v>21</v>
      </c>
      <c r="C15" s="127" t="s">
        <v>57</v>
      </c>
      <c r="D15" s="128">
        <v>101643</v>
      </c>
      <c r="E15" s="237">
        <v>1.0137400408017326E-2</v>
      </c>
      <c r="F15" s="237">
        <v>1.2844530362516648E-2</v>
      </c>
      <c r="G15" s="164">
        <v>1081.2887705006749</v>
      </c>
      <c r="H15" s="237">
        <v>0.90628472489196832</v>
      </c>
      <c r="I15" s="237">
        <v>9.5035729941924441E-2</v>
      </c>
    </row>
    <row r="16" spans="1:255" s="130" customFormat="1" ht="18" customHeight="1">
      <c r="B16" s="123">
        <v>23</v>
      </c>
      <c r="C16" s="127" t="s">
        <v>58</v>
      </c>
      <c r="D16" s="128">
        <v>145952</v>
      </c>
      <c r="E16" s="237">
        <v>1.45565741305446E-2</v>
      </c>
      <c r="F16" s="237">
        <v>1.0572961744850229E-2</v>
      </c>
      <c r="G16" s="164">
        <v>981.69235598004855</v>
      </c>
      <c r="H16" s="237">
        <v>0.82280775592996069</v>
      </c>
      <c r="I16" s="237">
        <v>9.8555342923598133E-2</v>
      </c>
    </row>
    <row r="17" spans="1:457" s="130" customFormat="1" ht="18" customHeight="1">
      <c r="B17" s="123">
        <v>29</v>
      </c>
      <c r="C17" s="127" t="s">
        <v>59</v>
      </c>
      <c r="D17" s="128">
        <v>280793</v>
      </c>
      <c r="E17" s="237">
        <v>2.8004988762319185E-2</v>
      </c>
      <c r="F17" s="237">
        <v>1.378463760267179E-2</v>
      </c>
      <c r="G17" s="164">
        <v>1083.5920308554698</v>
      </c>
      <c r="H17" s="237">
        <v>0.90821520797285094</v>
      </c>
      <c r="I17" s="237">
        <v>9.5426757070268931E-2</v>
      </c>
    </row>
    <row r="18" spans="1:457" s="130" customFormat="1" ht="18" customHeight="1">
      <c r="B18" s="123">
        <v>41</v>
      </c>
      <c r="C18" s="127" t="s">
        <v>60</v>
      </c>
      <c r="D18" s="128">
        <v>392276</v>
      </c>
      <c r="E18" s="237">
        <v>3.91237850364059E-2</v>
      </c>
      <c r="F18" s="237">
        <v>1.2108374206299066E-2</v>
      </c>
      <c r="G18" s="164">
        <v>1101.3127205080089</v>
      </c>
      <c r="H18" s="237">
        <v>0.92306784566297595</v>
      </c>
      <c r="I18" s="237">
        <v>9.4544141130989301E-2</v>
      </c>
    </row>
    <row r="19" spans="1:457" s="130" customFormat="1" ht="18" hidden="1" customHeight="1">
      <c r="B19" s="123"/>
      <c r="C19" s="127"/>
      <c r="D19" s="128"/>
      <c r="E19" s="237"/>
      <c r="F19" s="237"/>
      <c r="G19" s="164"/>
      <c r="H19" s="237"/>
      <c r="I19" s="237"/>
    </row>
    <row r="20" spans="1:457" s="131" customFormat="1" ht="18" customHeight="1">
      <c r="A20" s="10"/>
      <c r="B20" s="123"/>
      <c r="C20" s="124" t="s">
        <v>61</v>
      </c>
      <c r="D20" s="125">
        <v>308943</v>
      </c>
      <c r="E20" s="236">
        <v>3.0812538927954672E-2</v>
      </c>
      <c r="F20" s="236">
        <v>6.6962540079769095E-3</v>
      </c>
      <c r="G20" s="163">
        <v>1263.4480613575975</v>
      </c>
      <c r="H20" s="236">
        <v>1.0589619627442957</v>
      </c>
      <c r="I20" s="236">
        <v>9.9043033446278184E-2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</row>
    <row r="21" spans="1:457" s="129" customFormat="1" ht="18" customHeight="1">
      <c r="B21" s="123">
        <v>22</v>
      </c>
      <c r="C21" s="127" t="s">
        <v>62</v>
      </c>
      <c r="D21" s="128">
        <v>54041</v>
      </c>
      <c r="E21" s="237">
        <v>5.3897981705544338E-3</v>
      </c>
      <c r="F21" s="237">
        <v>6.2376643205601656E-3</v>
      </c>
      <c r="G21" s="164">
        <v>1144.0550611572698</v>
      </c>
      <c r="H21" s="237">
        <v>0.9588924389569744</v>
      </c>
      <c r="I21" s="237">
        <v>9.8953215388726479E-2</v>
      </c>
    </row>
    <row r="22" spans="1:457" s="130" customFormat="1" ht="18" customHeight="1">
      <c r="B22" s="123">
        <v>40</v>
      </c>
      <c r="C22" s="127" t="s">
        <v>63</v>
      </c>
      <c r="D22" s="128">
        <v>35880</v>
      </c>
      <c r="E22" s="237">
        <v>3.5785044384725132E-3</v>
      </c>
      <c r="F22" s="237">
        <v>1.9267822736031004E-3</v>
      </c>
      <c r="G22" s="164">
        <v>1151.7742909699002</v>
      </c>
      <c r="H22" s="237">
        <v>0.9653623295708188</v>
      </c>
      <c r="I22" s="237">
        <v>9.7416465094757321E-2</v>
      </c>
    </row>
    <row r="23" spans="1:457" s="130" customFormat="1" ht="18" customHeight="1">
      <c r="B23" s="123">
        <v>50</v>
      </c>
      <c r="C23" s="130" t="s">
        <v>64</v>
      </c>
      <c r="D23" s="132">
        <v>219022</v>
      </c>
      <c r="E23" s="238">
        <v>2.1844236318927724E-2</v>
      </c>
      <c r="F23" s="238">
        <v>7.5953094018981204E-3</v>
      </c>
      <c r="G23" s="165">
        <v>1311.201127284018</v>
      </c>
      <c r="H23" s="238">
        <v>1.098986307208573</v>
      </c>
      <c r="I23" s="238">
        <v>9.9178080911092259E-2</v>
      </c>
    </row>
    <row r="24" spans="1:457" s="130" customFormat="1" ht="18" hidden="1" customHeight="1">
      <c r="B24" s="123"/>
      <c r="D24" s="132"/>
      <c r="E24" s="238"/>
      <c r="F24" s="238"/>
      <c r="G24" s="165"/>
      <c r="H24" s="238"/>
      <c r="I24" s="238"/>
    </row>
    <row r="25" spans="1:457" s="126" customFormat="1" ht="18" customHeight="1">
      <c r="A25" s="10"/>
      <c r="B25" s="123">
        <v>33</v>
      </c>
      <c r="C25" s="124" t="s">
        <v>65</v>
      </c>
      <c r="D25" s="125">
        <v>299610</v>
      </c>
      <c r="E25" s="236">
        <v>2.98817088854724E-2</v>
      </c>
      <c r="F25" s="236">
        <v>-8.2705814085337614E-4</v>
      </c>
      <c r="G25" s="163">
        <v>1398.0931045025197</v>
      </c>
      <c r="H25" s="236">
        <v>1.1718150221801764</v>
      </c>
      <c r="I25" s="236">
        <v>9.5282303504957921E-2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457" s="126" customFormat="1" ht="18" hidden="1" customHeight="1">
      <c r="A26" s="10"/>
      <c r="B26" s="123"/>
      <c r="C26" s="124"/>
      <c r="D26" s="125"/>
      <c r="E26" s="236"/>
      <c r="F26" s="236"/>
      <c r="G26" s="163"/>
      <c r="H26" s="236"/>
      <c r="I26" s="236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</row>
    <row r="27" spans="1:457" s="126" customFormat="1" ht="18" customHeight="1">
      <c r="A27" s="10"/>
      <c r="B27" s="123">
        <v>7</v>
      </c>
      <c r="C27" s="124" t="s">
        <v>211</v>
      </c>
      <c r="D27" s="125">
        <v>203433</v>
      </c>
      <c r="E27" s="236">
        <v>2.0289461912814347E-2</v>
      </c>
      <c r="F27" s="236">
        <v>1.1852772942054113E-2</v>
      </c>
      <c r="G27" s="163">
        <v>1113.0066069418431</v>
      </c>
      <c r="H27" s="236">
        <v>0.93286910406751677</v>
      </c>
      <c r="I27" s="236">
        <v>9.8463203379981712E-2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457" s="126" customFormat="1" ht="18" hidden="1" customHeight="1">
      <c r="A28" s="10"/>
      <c r="B28" s="123"/>
      <c r="C28" s="124"/>
      <c r="D28" s="125"/>
      <c r="E28" s="236"/>
      <c r="F28" s="236"/>
      <c r="G28" s="163"/>
      <c r="H28" s="236"/>
      <c r="I28" s="236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</row>
    <row r="29" spans="1:457" s="126" customFormat="1" ht="18" customHeight="1">
      <c r="A29" s="10"/>
      <c r="B29" s="123"/>
      <c r="C29" s="124" t="s">
        <v>66</v>
      </c>
      <c r="D29" s="125">
        <v>351642</v>
      </c>
      <c r="E29" s="236">
        <v>3.5071138733370998E-2</v>
      </c>
      <c r="F29" s="236">
        <v>1.7694658609432423E-2</v>
      </c>
      <c r="G29" s="163">
        <v>1085.1374083869387</v>
      </c>
      <c r="H29" s="236">
        <v>0.90951046978372962</v>
      </c>
      <c r="I29" s="236">
        <v>9.3769781739575286E-2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457" s="129" customFormat="1" ht="18" customHeight="1">
      <c r="B30" s="123">
        <v>35</v>
      </c>
      <c r="C30" s="127" t="s">
        <v>67</v>
      </c>
      <c r="D30" s="128">
        <v>184671</v>
      </c>
      <c r="E30" s="237">
        <v>1.8418227234034489E-2</v>
      </c>
      <c r="F30" s="237">
        <v>1.7263698309435638E-2</v>
      </c>
      <c r="G30" s="164">
        <v>1102.4384991146417</v>
      </c>
      <c r="H30" s="237">
        <v>0.92401141964860889</v>
      </c>
      <c r="I30" s="237">
        <v>9.5540447218599445E-2</v>
      </c>
    </row>
    <row r="31" spans="1:457" s="130" customFormat="1" ht="18" customHeight="1">
      <c r="B31" s="123">
        <v>38</v>
      </c>
      <c r="C31" s="127" t="s">
        <v>68</v>
      </c>
      <c r="D31" s="128">
        <v>166971</v>
      </c>
      <c r="E31" s="237">
        <v>1.6652911499336509E-2</v>
      </c>
      <c r="F31" s="237">
        <v>1.8171728936344111E-2</v>
      </c>
      <c r="G31" s="164">
        <v>1066.0022907570769</v>
      </c>
      <c r="H31" s="237">
        <v>0.8934723259593701</v>
      </c>
      <c r="I31" s="237">
        <v>9.1767144132956169E-2</v>
      </c>
    </row>
    <row r="32" spans="1:457" s="130" customFormat="1" ht="18" hidden="1" customHeight="1">
      <c r="B32" s="123"/>
      <c r="C32" s="127"/>
      <c r="D32" s="128"/>
      <c r="E32" s="237"/>
      <c r="F32" s="237"/>
      <c r="G32" s="164"/>
      <c r="H32" s="237"/>
      <c r="I32" s="237"/>
    </row>
    <row r="33" spans="1:255" s="130" customFormat="1" ht="18" customHeight="1">
      <c r="B33" s="123">
        <v>39</v>
      </c>
      <c r="C33" s="124" t="s">
        <v>69</v>
      </c>
      <c r="D33" s="125">
        <v>144593</v>
      </c>
      <c r="E33" s="236">
        <v>1.4421033786846603E-2</v>
      </c>
      <c r="F33" s="236">
        <v>6.96412777781652E-3</v>
      </c>
      <c r="G33" s="163">
        <v>1260.675086484131</v>
      </c>
      <c r="H33" s="236">
        <v>1.0566377873353823</v>
      </c>
      <c r="I33" s="236">
        <v>9.7270590004065571E-2</v>
      </c>
    </row>
    <row r="34" spans="1:255" s="130" customFormat="1" ht="18" hidden="1" customHeight="1">
      <c r="B34" s="123"/>
      <c r="C34" s="124"/>
      <c r="D34" s="125"/>
      <c r="E34" s="236"/>
      <c r="F34" s="236"/>
      <c r="G34" s="163"/>
      <c r="H34" s="236"/>
      <c r="I34" s="236"/>
    </row>
    <row r="35" spans="1:255" s="126" customFormat="1" ht="18" customHeight="1">
      <c r="A35" s="10"/>
      <c r="B35" s="123"/>
      <c r="C35" s="124" t="s">
        <v>70</v>
      </c>
      <c r="D35" s="125">
        <v>619956</v>
      </c>
      <c r="E35" s="236">
        <v>6.1831530035051992E-2</v>
      </c>
      <c r="F35" s="236">
        <v>5.6254136333553362E-3</v>
      </c>
      <c r="G35" s="163">
        <v>1190.6930423772012</v>
      </c>
      <c r="H35" s="236">
        <v>0.99798217255316357</v>
      </c>
      <c r="I35" s="236">
        <v>9.9990479591741899E-2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s="133" customFormat="1" ht="18" customHeight="1">
      <c r="B36" s="123">
        <v>5</v>
      </c>
      <c r="C36" s="127" t="s">
        <v>71</v>
      </c>
      <c r="D36" s="128">
        <v>38969</v>
      </c>
      <c r="E36" s="237">
        <v>3.8865869415505953E-3</v>
      </c>
      <c r="F36" s="237">
        <v>3.683098954309072E-3</v>
      </c>
      <c r="G36" s="164">
        <v>1041.8864168954813</v>
      </c>
      <c r="H36" s="237">
        <v>0.87325954959060637</v>
      </c>
      <c r="I36" s="237">
        <v>0.10122999769313012</v>
      </c>
    </row>
    <row r="37" spans="1:255" s="130" customFormat="1" ht="18" customHeight="1">
      <c r="B37" s="123">
        <v>9</v>
      </c>
      <c r="C37" s="127" t="s">
        <v>72</v>
      </c>
      <c r="D37" s="128">
        <v>92208</v>
      </c>
      <c r="E37" s="237">
        <v>9.1963973596062842E-3</v>
      </c>
      <c r="F37" s="237">
        <v>9.4366474722484828E-3</v>
      </c>
      <c r="G37" s="164">
        <v>1280.9726256940824</v>
      </c>
      <c r="H37" s="237">
        <v>1.073650217539718</v>
      </c>
      <c r="I37" s="237">
        <v>0.1018504858893281</v>
      </c>
    </row>
    <row r="38" spans="1:255" s="130" customFormat="1" ht="18" customHeight="1">
      <c r="B38" s="123">
        <v>24</v>
      </c>
      <c r="C38" s="127" t="s">
        <v>73</v>
      </c>
      <c r="D38" s="128">
        <v>139900</v>
      </c>
      <c r="E38" s="237">
        <v>1.3952975778771031E-2</v>
      </c>
      <c r="F38" s="237">
        <v>-1.5772082699951895E-3</v>
      </c>
      <c r="G38" s="164">
        <v>1187.2293007862763</v>
      </c>
      <c r="H38" s="237">
        <v>0.99507902939615589</v>
      </c>
      <c r="I38" s="237">
        <v>0.10047706729295447</v>
      </c>
    </row>
    <row r="39" spans="1:255" s="130" customFormat="1" ht="18" customHeight="1">
      <c r="B39" s="123">
        <v>34</v>
      </c>
      <c r="C39" s="130" t="s">
        <v>74</v>
      </c>
      <c r="D39" s="132">
        <v>43081</v>
      </c>
      <c r="E39" s="238">
        <v>4.2966987099730862E-3</v>
      </c>
      <c r="F39" s="238">
        <v>8.1435892635668417E-3</v>
      </c>
      <c r="G39" s="165">
        <v>1220.2726331793604</v>
      </c>
      <c r="H39" s="238">
        <v>1.0227743761197825</v>
      </c>
      <c r="I39" s="238">
        <v>9.9964494003442761E-2</v>
      </c>
    </row>
    <row r="40" spans="1:255" s="130" customFormat="1" ht="18" customHeight="1">
      <c r="B40" s="123">
        <v>37</v>
      </c>
      <c r="C40" s="130" t="s">
        <v>75</v>
      </c>
      <c r="D40" s="132">
        <v>81356</v>
      </c>
      <c r="E40" s="238">
        <v>8.1140693170671623E-3</v>
      </c>
      <c r="F40" s="238">
        <v>4.072766766223257E-3</v>
      </c>
      <c r="G40" s="165">
        <v>1107.9179023059148</v>
      </c>
      <c r="H40" s="238">
        <v>0.92860399431437168</v>
      </c>
      <c r="I40" s="238">
        <v>9.9956667336147609E-2</v>
      </c>
    </row>
    <row r="41" spans="1:255" s="130" customFormat="1" ht="18" customHeight="1">
      <c r="B41" s="123">
        <v>40</v>
      </c>
      <c r="C41" s="127" t="s">
        <v>76</v>
      </c>
      <c r="D41" s="128">
        <v>34635</v>
      </c>
      <c r="E41" s="237">
        <v>3.4543339249301975E-3</v>
      </c>
      <c r="F41" s="237">
        <v>1.1211351493387145E-2</v>
      </c>
      <c r="G41" s="164">
        <v>1136.9192625956414</v>
      </c>
      <c r="H41" s="237">
        <v>0.95291155261768923</v>
      </c>
      <c r="I41" s="237">
        <v>0.10144044823740628</v>
      </c>
    </row>
    <row r="42" spans="1:255" s="130" customFormat="1" ht="18" customHeight="1">
      <c r="B42" s="123">
        <v>42</v>
      </c>
      <c r="C42" s="127" t="s">
        <v>77</v>
      </c>
      <c r="D42" s="128">
        <v>22607</v>
      </c>
      <c r="E42" s="237">
        <v>2.2547171081535146E-3</v>
      </c>
      <c r="F42" s="237">
        <v>1.0097850855636414E-2</v>
      </c>
      <c r="G42" s="164">
        <v>1141.1931972397929</v>
      </c>
      <c r="H42" s="237">
        <v>0.95649376098686301</v>
      </c>
      <c r="I42" s="237">
        <v>0.1047653967601232</v>
      </c>
    </row>
    <row r="43" spans="1:255" s="130" customFormat="1" ht="18" customHeight="1">
      <c r="B43" s="123">
        <v>47</v>
      </c>
      <c r="C43" s="127" t="s">
        <v>78</v>
      </c>
      <c r="D43" s="128">
        <v>119408</v>
      </c>
      <c r="E43" s="237">
        <v>1.1909198940611088E-2</v>
      </c>
      <c r="F43" s="237">
        <v>1.3160015951534376E-2</v>
      </c>
      <c r="G43" s="164">
        <v>1316.742500083747</v>
      </c>
      <c r="H43" s="237">
        <v>1.1036308218473414</v>
      </c>
      <c r="I43" s="237">
        <v>9.4355950412305045E-2</v>
      </c>
    </row>
    <row r="44" spans="1:255" s="130" customFormat="1" ht="18" customHeight="1">
      <c r="B44" s="123">
        <v>49</v>
      </c>
      <c r="C44" s="127" t="s">
        <v>79</v>
      </c>
      <c r="D44" s="128">
        <v>47792</v>
      </c>
      <c r="E44" s="237">
        <v>4.7665519543890287E-3</v>
      </c>
      <c r="F44" s="237">
        <v>-3.2327361461613746E-3</v>
      </c>
      <c r="G44" s="164">
        <v>1009.6803870940748</v>
      </c>
      <c r="H44" s="237">
        <v>0.84626599000252778</v>
      </c>
      <c r="I44" s="237">
        <v>0.10210156415790217</v>
      </c>
    </row>
    <row r="45" spans="1:255" s="130" customFormat="1" ht="18" hidden="1" customHeight="1">
      <c r="B45" s="123"/>
      <c r="C45" s="127"/>
      <c r="D45" s="128"/>
      <c r="E45" s="237"/>
      <c r="F45" s="237"/>
      <c r="G45" s="164"/>
      <c r="H45" s="237"/>
      <c r="I45" s="237"/>
    </row>
    <row r="46" spans="1:255" s="126" customFormat="1" ht="18" customHeight="1">
      <c r="A46" s="10"/>
      <c r="B46" s="123"/>
      <c r="C46" s="124" t="s">
        <v>80</v>
      </c>
      <c r="D46" s="125">
        <v>384937</v>
      </c>
      <c r="E46" s="236">
        <v>3.8391827286295817E-2</v>
      </c>
      <c r="F46" s="236">
        <v>1.1047169786542188E-2</v>
      </c>
      <c r="G46" s="163">
        <v>1105.0914653047125</v>
      </c>
      <c r="H46" s="236">
        <v>0.92623500949741755</v>
      </c>
      <c r="I46" s="236">
        <v>9.9279821188145378E-2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</row>
    <row r="47" spans="1:255" s="129" customFormat="1" ht="18" customHeight="1">
      <c r="B47" s="123">
        <v>2</v>
      </c>
      <c r="C47" s="127" t="s">
        <v>81</v>
      </c>
      <c r="D47" s="128">
        <v>73795</v>
      </c>
      <c r="E47" s="237">
        <v>7.3599703187591722E-3</v>
      </c>
      <c r="F47" s="237">
        <v>6.5196339184636631E-3</v>
      </c>
      <c r="G47" s="164">
        <v>1069.148983264449</v>
      </c>
      <c r="H47" s="237">
        <v>0.89610973368167801</v>
      </c>
      <c r="I47" s="237">
        <v>0.10248224577763576</v>
      </c>
    </row>
    <row r="48" spans="1:255" s="130" customFormat="1" ht="18" customHeight="1">
      <c r="B48" s="123">
        <v>13</v>
      </c>
      <c r="C48" s="127" t="s">
        <v>82</v>
      </c>
      <c r="D48" s="128">
        <v>101183</v>
      </c>
      <c r="E48" s="237">
        <v>1.0091522145985627E-2</v>
      </c>
      <c r="F48" s="237">
        <v>8.5522053326687608E-3</v>
      </c>
      <c r="G48" s="164">
        <v>1108.9859389423129</v>
      </c>
      <c r="H48" s="237">
        <v>0.92949917173191243</v>
      </c>
      <c r="I48" s="237">
        <v>9.779716420183493E-2</v>
      </c>
    </row>
    <row r="49" spans="1:255" s="133" customFormat="1" ht="18" customHeight="1">
      <c r="B49" s="123">
        <v>16</v>
      </c>
      <c r="C49" s="130" t="s">
        <v>83</v>
      </c>
      <c r="D49" s="128">
        <v>44742</v>
      </c>
      <c r="E49" s="237">
        <v>4.4623591300484164E-3</v>
      </c>
      <c r="F49" s="237">
        <v>2.6218487394957801E-3</v>
      </c>
      <c r="G49" s="164">
        <v>1013.3266997452057</v>
      </c>
      <c r="H49" s="237">
        <v>0.84932215552283563</v>
      </c>
      <c r="I49" s="237">
        <v>9.7859417935297177E-2</v>
      </c>
    </row>
    <row r="50" spans="1:255" s="130" customFormat="1" ht="18" customHeight="1">
      <c r="B50" s="123">
        <v>19</v>
      </c>
      <c r="C50" s="130" t="s">
        <v>84</v>
      </c>
      <c r="D50" s="132">
        <v>44172</v>
      </c>
      <c r="E50" s="238">
        <v>4.4055099792700073E-3</v>
      </c>
      <c r="F50" s="238">
        <v>2.3020982907962395E-2</v>
      </c>
      <c r="G50" s="165">
        <v>1264.4884972380696</v>
      </c>
      <c r="H50" s="238">
        <v>1.0598340065233731</v>
      </c>
      <c r="I50" s="238">
        <v>9.9283855722575698E-2</v>
      </c>
    </row>
    <row r="51" spans="1:255" s="130" customFormat="1" ht="18" customHeight="1">
      <c r="B51" s="123">
        <v>45</v>
      </c>
      <c r="C51" s="127" t="s">
        <v>85</v>
      </c>
      <c r="D51" s="128">
        <v>121045</v>
      </c>
      <c r="E51" s="237">
        <v>1.2072465712232592E-2</v>
      </c>
      <c r="F51" s="237">
        <v>1.4746072464496995E-2</v>
      </c>
      <c r="G51" s="164">
        <v>1099.4999446486843</v>
      </c>
      <c r="H51" s="237">
        <v>0.92154846331500428</v>
      </c>
      <c r="I51" s="237">
        <v>9.8081272819713128E-2</v>
      </c>
    </row>
    <row r="52" spans="1:255" s="130" customFormat="1" ht="18" hidden="1" customHeight="1">
      <c r="B52" s="123"/>
      <c r="C52" s="127"/>
      <c r="D52" s="128"/>
      <c r="E52" s="237"/>
      <c r="F52" s="237"/>
      <c r="G52" s="164"/>
      <c r="H52" s="237"/>
      <c r="I52" s="237"/>
    </row>
    <row r="53" spans="1:255" s="126" customFormat="1" ht="18" customHeight="1">
      <c r="A53" s="10"/>
      <c r="B53" s="123"/>
      <c r="C53" s="124" t="s">
        <v>86</v>
      </c>
      <c r="D53" s="125">
        <v>1766648</v>
      </c>
      <c r="E53" s="236">
        <v>0.17619726056907994</v>
      </c>
      <c r="F53" s="236">
        <v>8.4839129893719001E-3</v>
      </c>
      <c r="G53" s="163">
        <v>1240.8664744023713</v>
      </c>
      <c r="H53" s="236">
        <v>1.0400351525529117</v>
      </c>
      <c r="I53" s="236">
        <v>9.7673889316189033E-2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s="129" customFormat="1" ht="18" customHeight="1">
      <c r="B54" s="123">
        <v>8</v>
      </c>
      <c r="C54" s="130" t="s">
        <v>87</v>
      </c>
      <c r="D54" s="132">
        <v>1324201</v>
      </c>
      <c r="E54" s="238">
        <v>0.13206965317529934</v>
      </c>
      <c r="F54" s="238">
        <v>7.3301814668731424E-3</v>
      </c>
      <c r="G54" s="165">
        <v>1280.1184868384787</v>
      </c>
      <c r="H54" s="238">
        <v>1.0729343190499816</v>
      </c>
      <c r="I54" s="238">
        <v>9.6768670894932241E-2</v>
      </c>
    </row>
    <row r="55" spans="1:255" s="130" customFormat="1" ht="18" customHeight="1">
      <c r="B55" s="123">
        <v>17</v>
      </c>
      <c r="C55" s="130" t="s">
        <v>215</v>
      </c>
      <c r="D55" s="132">
        <v>164190</v>
      </c>
      <c r="E55" s="238">
        <v>1.6375547484749217E-2</v>
      </c>
      <c r="F55" s="238">
        <v>1.4401423461160689E-2</v>
      </c>
      <c r="G55" s="165">
        <v>1113.7965627017475</v>
      </c>
      <c r="H55" s="238">
        <v>0.93353120734471096</v>
      </c>
      <c r="I55" s="238">
        <v>0.10187378378080214</v>
      </c>
    </row>
    <row r="56" spans="1:255" s="133" customFormat="1" ht="18" customHeight="1">
      <c r="B56" s="123">
        <v>25</v>
      </c>
      <c r="C56" s="130" t="s">
        <v>212</v>
      </c>
      <c r="D56" s="128">
        <v>101243</v>
      </c>
      <c r="E56" s="237">
        <v>1.0097506267120197E-2</v>
      </c>
      <c r="F56" s="237">
        <v>7.3830111143171617E-3</v>
      </c>
      <c r="G56" s="164">
        <v>1067.4301537884103</v>
      </c>
      <c r="H56" s="237">
        <v>0.89466909271570672</v>
      </c>
      <c r="I56" s="237">
        <v>0.10211336960997741</v>
      </c>
    </row>
    <row r="57" spans="1:255" s="130" customFormat="1" ht="18" customHeight="1">
      <c r="B57" s="123">
        <v>43</v>
      </c>
      <c r="C57" s="130" t="s">
        <v>88</v>
      </c>
      <c r="D57" s="132">
        <v>177014</v>
      </c>
      <c r="E57" s="238">
        <v>1.7654553641911187E-2</v>
      </c>
      <c r="F57" s="238">
        <v>1.2312636894447504E-2</v>
      </c>
      <c r="G57" s="165">
        <v>1164.2921248601808</v>
      </c>
      <c r="H57" s="238">
        <v>0.97585418147291825</v>
      </c>
      <c r="I57" s="238">
        <v>0.1002741695227849</v>
      </c>
    </row>
    <row r="58" spans="1:255" s="130" customFormat="1" ht="18" hidden="1" customHeight="1">
      <c r="B58" s="123"/>
      <c r="D58" s="132"/>
      <c r="E58" s="238"/>
      <c r="F58" s="238"/>
      <c r="G58" s="165"/>
      <c r="H58" s="238"/>
      <c r="I58" s="238"/>
    </row>
    <row r="59" spans="1:255" s="126" customFormat="1" ht="18" customHeight="1">
      <c r="A59" s="10"/>
      <c r="B59" s="123"/>
      <c r="C59" s="124" t="s">
        <v>89</v>
      </c>
      <c r="D59" s="125">
        <v>1027235</v>
      </c>
      <c r="E59" s="236">
        <v>0.10245164456115698</v>
      </c>
      <c r="F59" s="236">
        <v>1.0366924200473138E-2</v>
      </c>
      <c r="G59" s="163">
        <v>1099.9690014066891</v>
      </c>
      <c r="H59" s="236">
        <v>0.92194160433938599</v>
      </c>
      <c r="I59" s="236">
        <v>9.7383801174022455E-2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s="129" customFormat="1" ht="18" customHeight="1">
      <c r="B60" s="123">
        <v>3</v>
      </c>
      <c r="C60" s="130" t="s">
        <v>207</v>
      </c>
      <c r="D60" s="132">
        <v>333614</v>
      </c>
      <c r="E60" s="238">
        <v>3.3273109803137378E-2</v>
      </c>
      <c r="F60" s="238">
        <v>1.4860264838210124E-2</v>
      </c>
      <c r="G60" s="165">
        <v>1032.2770368150013</v>
      </c>
      <c r="H60" s="238">
        <v>0.86520542508639309</v>
      </c>
      <c r="I60" s="238">
        <v>9.627768356041666E-2</v>
      </c>
    </row>
    <row r="61" spans="1:255" s="130" customFormat="1" ht="18" customHeight="1">
      <c r="B61" s="123">
        <v>12</v>
      </c>
      <c r="C61" s="130" t="s">
        <v>214</v>
      </c>
      <c r="D61" s="132">
        <v>135886</v>
      </c>
      <c r="E61" s="238">
        <v>1.3552638074868336E-2</v>
      </c>
      <c r="F61" s="238">
        <v>9.1418811035608449E-3</v>
      </c>
      <c r="G61" s="165">
        <v>1069.8999877838778</v>
      </c>
      <c r="H61" s="238">
        <v>0.89673918988510093</v>
      </c>
      <c r="I61" s="238">
        <v>0.10028703721690535</v>
      </c>
    </row>
    <row r="62" spans="1:255" s="130" customFormat="1" ht="18" customHeight="1">
      <c r="B62" s="123">
        <v>46</v>
      </c>
      <c r="C62" s="130" t="s">
        <v>90</v>
      </c>
      <c r="D62" s="132">
        <v>557735</v>
      </c>
      <c r="E62" s="238">
        <v>5.5625896683151259E-2</v>
      </c>
      <c r="F62" s="238">
        <v>7.9955034329699526E-3</v>
      </c>
      <c r="G62" s="165">
        <v>1147.785518319633</v>
      </c>
      <c r="H62" s="238">
        <v>0.96201913039717879</v>
      </c>
      <c r="I62" s="238">
        <v>9.7588421328880459E-2</v>
      </c>
    </row>
    <row r="63" spans="1:255" s="130" customFormat="1" ht="18" hidden="1" customHeight="1">
      <c r="B63" s="123"/>
      <c r="D63" s="132"/>
      <c r="E63" s="238"/>
      <c r="F63" s="238"/>
      <c r="G63" s="165"/>
      <c r="H63" s="238"/>
      <c r="I63" s="238"/>
    </row>
    <row r="64" spans="1:255" s="126" customFormat="1" ht="18" customHeight="1">
      <c r="A64" s="10"/>
      <c r="B64" s="123"/>
      <c r="C64" s="124" t="s">
        <v>91</v>
      </c>
      <c r="D64" s="125">
        <v>234289</v>
      </c>
      <c r="E64" s="236">
        <v>2.3366895941618913E-2</v>
      </c>
      <c r="F64" s="236">
        <v>7.594947596581747E-3</v>
      </c>
      <c r="G64" s="163">
        <v>996.51552757491845</v>
      </c>
      <c r="H64" s="236">
        <v>0.83523183204855633</v>
      </c>
      <c r="I64" s="236">
        <v>9.9282758981083408E-2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</row>
    <row r="65" spans="1:255" s="129" customFormat="1" ht="18" customHeight="1">
      <c r="B65" s="123">
        <v>6</v>
      </c>
      <c r="C65" s="130" t="s">
        <v>92</v>
      </c>
      <c r="D65" s="132">
        <v>137398</v>
      </c>
      <c r="E65" s="238">
        <v>1.3703437927459487E-2</v>
      </c>
      <c r="F65" s="238">
        <v>8.6699897956936667E-3</v>
      </c>
      <c r="G65" s="165">
        <v>1002.3220268853988</v>
      </c>
      <c r="H65" s="238">
        <v>0.84009856309557118</v>
      </c>
      <c r="I65" s="238">
        <v>9.8265431082521504E-2</v>
      </c>
    </row>
    <row r="66" spans="1:255" s="130" customFormat="1" ht="18" customHeight="1">
      <c r="B66" s="123">
        <v>10</v>
      </c>
      <c r="C66" s="127" t="s">
        <v>93</v>
      </c>
      <c r="D66" s="128">
        <v>96891</v>
      </c>
      <c r="E66" s="237">
        <v>9.6634580141594286E-3</v>
      </c>
      <c r="F66" s="237">
        <v>6.0743878886051483E-3</v>
      </c>
      <c r="G66" s="164">
        <v>988.28151830407398</v>
      </c>
      <c r="H66" s="237">
        <v>0.8283304778216648</v>
      </c>
      <c r="I66" s="237">
        <v>0.10072179414823568</v>
      </c>
    </row>
    <row r="67" spans="1:255" s="130" customFormat="1" ht="18" hidden="1" customHeight="1">
      <c r="B67" s="123"/>
      <c r="C67" s="127"/>
      <c r="D67" s="128"/>
      <c r="E67" s="237"/>
      <c r="F67" s="237"/>
      <c r="G67" s="164"/>
      <c r="H67" s="237"/>
      <c r="I67" s="237"/>
    </row>
    <row r="68" spans="1:255" s="126" customFormat="1" ht="18" customHeight="1">
      <c r="A68" s="10"/>
      <c r="B68" s="123"/>
      <c r="C68" s="124" t="s">
        <v>94</v>
      </c>
      <c r="D68" s="125">
        <v>770486</v>
      </c>
      <c r="E68" s="236">
        <v>7.6844692608164233E-2</v>
      </c>
      <c r="F68" s="236">
        <v>2.8504638837114626E-3</v>
      </c>
      <c r="G68" s="163">
        <v>1019.7194164462429</v>
      </c>
      <c r="H68" s="236">
        <v>0.85468022605382721</v>
      </c>
      <c r="I68" s="236">
        <v>9.9510775833616449E-2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</row>
    <row r="69" spans="1:255" s="129" customFormat="1" ht="18" customHeight="1">
      <c r="B69" s="123">
        <v>15</v>
      </c>
      <c r="C69" s="130" t="s">
        <v>206</v>
      </c>
      <c r="D69" s="132">
        <v>303514</v>
      </c>
      <c r="E69" s="238">
        <v>3.0271075700628383E-2</v>
      </c>
      <c r="F69" s="238">
        <v>5.7859017523396172E-3</v>
      </c>
      <c r="G69" s="165">
        <v>1069.3397973404856</v>
      </c>
      <c r="H69" s="238">
        <v>0.89626966494807436</v>
      </c>
      <c r="I69" s="238">
        <v>9.8284843520690446E-2</v>
      </c>
    </row>
    <row r="70" spans="1:255" s="130" customFormat="1" ht="18" customHeight="1">
      <c r="B70" s="123">
        <v>27</v>
      </c>
      <c r="C70" s="130" t="s">
        <v>95</v>
      </c>
      <c r="D70" s="132">
        <v>113442</v>
      </c>
      <c r="E70" s="238">
        <v>1.1314177829130403E-2</v>
      </c>
      <c r="F70" s="238">
        <v>-8.8852776976908743E-3</v>
      </c>
      <c r="G70" s="165">
        <v>918.79903624759754</v>
      </c>
      <c r="H70" s="238">
        <v>0.7700935721464055</v>
      </c>
      <c r="I70" s="238">
        <v>0.10364058344063798</v>
      </c>
    </row>
    <row r="71" spans="1:255" s="130" customFormat="1" ht="18" customHeight="1">
      <c r="B71" s="123">
        <v>32</v>
      </c>
      <c r="C71" s="130" t="s">
        <v>213</v>
      </c>
      <c r="D71" s="132">
        <v>106718</v>
      </c>
      <c r="E71" s="238">
        <v>1.0643557320649656E-2</v>
      </c>
      <c r="F71" s="238">
        <v>-9.3704026461471912E-6</v>
      </c>
      <c r="G71" s="165">
        <v>884.83338443374134</v>
      </c>
      <c r="H71" s="238">
        <v>0.74162518123206755</v>
      </c>
      <c r="I71" s="238">
        <v>9.9276265774606909E-2</v>
      </c>
    </row>
    <row r="72" spans="1:255" s="130" customFormat="1" ht="18" customHeight="1">
      <c r="B72" s="134">
        <v>36</v>
      </c>
      <c r="C72" s="135" t="s">
        <v>96</v>
      </c>
      <c r="D72" s="132">
        <v>246812</v>
      </c>
      <c r="E72" s="238">
        <v>2.4615881757755795E-2</v>
      </c>
      <c r="F72" s="238">
        <v>5.9588343183207826E-3</v>
      </c>
      <c r="G72" s="165">
        <v>1063.4081230248119</v>
      </c>
      <c r="H72" s="238">
        <v>0.89129801817619492</v>
      </c>
      <c r="I72" s="238">
        <v>9.8388991466095144E-2</v>
      </c>
    </row>
    <row r="73" spans="1:255" s="130" customFormat="1" ht="18" hidden="1" customHeight="1">
      <c r="B73" s="134"/>
      <c r="C73" s="135"/>
      <c r="D73" s="132"/>
      <c r="E73" s="238"/>
      <c r="F73" s="238"/>
      <c r="G73" s="165"/>
      <c r="H73" s="238"/>
      <c r="I73" s="238"/>
    </row>
    <row r="74" spans="1:255" s="126" customFormat="1" ht="18" customHeight="1">
      <c r="A74" s="10"/>
      <c r="B74" s="123">
        <v>28</v>
      </c>
      <c r="C74" s="124" t="s">
        <v>97</v>
      </c>
      <c r="D74" s="125">
        <v>1222868</v>
      </c>
      <c r="E74" s="236">
        <v>0.12196317072647729</v>
      </c>
      <c r="F74" s="236">
        <v>1.6904219402265275E-2</v>
      </c>
      <c r="G74" s="163">
        <v>1391.4160378307388</v>
      </c>
      <c r="H74" s="236">
        <v>1.1662186230527551</v>
      </c>
      <c r="I74" s="236">
        <v>9.3843298992766444E-2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</row>
    <row r="75" spans="1:255" s="126" customFormat="1" ht="18" hidden="1" customHeight="1">
      <c r="A75" s="10"/>
      <c r="B75" s="123"/>
      <c r="C75" s="124"/>
      <c r="D75" s="125"/>
      <c r="E75" s="236"/>
      <c r="F75" s="236"/>
      <c r="G75" s="163"/>
      <c r="H75" s="236"/>
      <c r="I75" s="236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s="126" customFormat="1" ht="18" customHeight="1">
      <c r="A76" s="10"/>
      <c r="B76" s="123">
        <v>30</v>
      </c>
      <c r="C76" s="124" t="s">
        <v>98</v>
      </c>
      <c r="D76" s="125">
        <v>256526</v>
      </c>
      <c r="E76" s="236">
        <v>2.5584710969442585E-2</v>
      </c>
      <c r="F76" s="236">
        <v>1.1274668264568355E-2</v>
      </c>
      <c r="G76" s="163">
        <v>1055.7710988749675</v>
      </c>
      <c r="H76" s="236">
        <v>0.88489702843186402</v>
      </c>
      <c r="I76" s="236">
        <v>9.8268410492061919E-2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</row>
    <row r="77" spans="1:255" s="126" customFormat="1" ht="18" hidden="1" customHeight="1">
      <c r="A77" s="10"/>
      <c r="B77" s="123"/>
      <c r="C77" s="124"/>
      <c r="D77" s="125"/>
      <c r="E77" s="236"/>
      <c r="F77" s="236"/>
      <c r="G77" s="163"/>
      <c r="H77" s="236"/>
      <c r="I77" s="236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s="126" customFormat="1" ht="18" customHeight="1">
      <c r="A78" s="10"/>
      <c r="B78" s="123">
        <v>31</v>
      </c>
      <c r="C78" s="124" t="s">
        <v>99</v>
      </c>
      <c r="D78" s="125">
        <v>142525</v>
      </c>
      <c r="E78" s="236">
        <v>1.4214781078408444E-2</v>
      </c>
      <c r="F78" s="236">
        <v>1.217234449013227E-2</v>
      </c>
      <c r="G78" s="163">
        <v>1368.7963375548152</v>
      </c>
      <c r="H78" s="236">
        <v>1.1472598680920318</v>
      </c>
      <c r="I78" s="236">
        <v>9.6953586368698774E-2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</row>
    <row r="79" spans="1:255" s="126" customFormat="1" ht="18" hidden="1" customHeight="1">
      <c r="A79" s="10"/>
      <c r="B79" s="123"/>
      <c r="C79" s="124"/>
      <c r="D79" s="125"/>
      <c r="E79" s="236"/>
      <c r="F79" s="236"/>
      <c r="G79" s="163"/>
      <c r="H79" s="236"/>
      <c r="I79" s="236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</row>
    <row r="80" spans="1:255" s="126" customFormat="1" ht="18" customHeight="1">
      <c r="A80" s="10"/>
      <c r="B80" s="123"/>
      <c r="C80" s="124" t="s">
        <v>100</v>
      </c>
      <c r="D80" s="125">
        <v>572247</v>
      </c>
      <c r="E80" s="236">
        <v>5.7073256114899114E-2</v>
      </c>
      <c r="F80" s="236">
        <v>6.9169264986381762E-3</v>
      </c>
      <c r="G80" s="163">
        <v>1478.654121524447</v>
      </c>
      <c r="H80" s="236">
        <v>1.239337427980181</v>
      </c>
      <c r="I80" s="236">
        <v>9.6688358130255336E-2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</row>
    <row r="81" spans="1:255" s="129" customFormat="1" ht="18" customHeight="1">
      <c r="B81" s="123">
        <v>1</v>
      </c>
      <c r="C81" s="130" t="s">
        <v>208</v>
      </c>
      <c r="D81" s="128">
        <v>81208</v>
      </c>
      <c r="E81" s="237">
        <v>8.0993084849352252E-3</v>
      </c>
      <c r="F81" s="238">
        <v>1.418723149165757E-2</v>
      </c>
      <c r="G81" s="164">
        <v>1502.5363895182745</v>
      </c>
      <c r="H81" s="237">
        <v>1.2593544070417135</v>
      </c>
      <c r="I81" s="238">
        <v>9.7080752802703563E-2</v>
      </c>
    </row>
    <row r="82" spans="1:255" s="130" customFormat="1" ht="18" customHeight="1">
      <c r="B82" s="123">
        <v>20</v>
      </c>
      <c r="C82" s="130" t="s">
        <v>210</v>
      </c>
      <c r="D82" s="128">
        <v>193459</v>
      </c>
      <c r="E82" s="237">
        <v>1.9294701509544425E-2</v>
      </c>
      <c r="F82" s="238">
        <v>5.4989319182332519E-3</v>
      </c>
      <c r="G82" s="164">
        <v>1448.7115175308468</v>
      </c>
      <c r="H82" s="237">
        <v>1.2142409640537832</v>
      </c>
      <c r="I82" s="238">
        <v>9.6710936814407678E-2</v>
      </c>
    </row>
    <row r="83" spans="1:255" s="130" customFormat="1" ht="18" customHeight="1">
      <c r="B83" s="123">
        <v>48</v>
      </c>
      <c r="C83" s="130" t="s">
        <v>209</v>
      </c>
      <c r="D83" s="128">
        <v>297580</v>
      </c>
      <c r="E83" s="237">
        <v>2.9679246120419465E-2</v>
      </c>
      <c r="F83" s="238">
        <v>5.8713574429680726E-3</v>
      </c>
      <c r="G83" s="164">
        <v>1491.602689999328</v>
      </c>
      <c r="H83" s="237">
        <v>1.2501903010869355</v>
      </c>
      <c r="I83" s="238">
        <v>9.6522585267646566E-2</v>
      </c>
    </row>
    <row r="84" spans="1:255" s="130" customFormat="1" ht="18" hidden="1" customHeight="1">
      <c r="B84" s="123"/>
      <c r="D84" s="128"/>
      <c r="E84" s="237"/>
      <c r="F84" s="238"/>
      <c r="G84" s="164"/>
      <c r="H84" s="237"/>
      <c r="I84" s="238"/>
    </row>
    <row r="85" spans="1:255" s="126" customFormat="1" ht="18" customHeight="1">
      <c r="A85" s="10"/>
      <c r="B85" s="123">
        <v>26</v>
      </c>
      <c r="C85" s="124" t="s">
        <v>101</v>
      </c>
      <c r="D85" s="125">
        <v>72385</v>
      </c>
      <c r="E85" s="236">
        <v>7.2193434720967909E-3</v>
      </c>
      <c r="F85" s="236">
        <v>1.1486382627894365E-2</v>
      </c>
      <c r="G85" s="163">
        <v>1177.6614791738621</v>
      </c>
      <c r="H85" s="236">
        <v>0.98705973721964768</v>
      </c>
      <c r="I85" s="236">
        <v>9.9824404229245767E-2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</row>
    <row r="86" spans="1:255" s="126" customFormat="1" ht="18" hidden="1" customHeight="1">
      <c r="A86" s="10"/>
      <c r="B86" s="123"/>
      <c r="C86" s="124"/>
      <c r="D86" s="125"/>
      <c r="E86" s="236"/>
      <c r="F86" s="236"/>
      <c r="G86" s="163"/>
      <c r="H86" s="236"/>
      <c r="I86" s="236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</row>
    <row r="87" spans="1:255" s="126" customFormat="1" ht="18" customHeight="1">
      <c r="A87" s="10"/>
      <c r="B87" s="123">
        <v>51</v>
      </c>
      <c r="C87" s="130" t="s">
        <v>102</v>
      </c>
      <c r="D87" s="128">
        <v>8991</v>
      </c>
      <c r="E87" s="237">
        <v>8.9672055201522763E-4</v>
      </c>
      <c r="F87" s="238">
        <v>1.1816340310600859E-2</v>
      </c>
      <c r="G87" s="164">
        <v>1204.6327171616058</v>
      </c>
      <c r="H87" s="237">
        <v>1.0096657437431409</v>
      </c>
      <c r="I87" s="238">
        <v>0.10118275394020171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</row>
    <row r="88" spans="1:255" s="126" customFormat="1" ht="18" customHeight="1">
      <c r="A88" s="10"/>
      <c r="B88" s="123">
        <v>52</v>
      </c>
      <c r="C88" s="130" t="s">
        <v>103</v>
      </c>
      <c r="D88" s="128">
        <v>8513</v>
      </c>
      <c r="E88" s="237">
        <v>8.4904705364315786E-4</v>
      </c>
      <c r="F88" s="238">
        <v>2.4675012036591282E-2</v>
      </c>
      <c r="G88" s="164">
        <v>1152.3183507576639</v>
      </c>
      <c r="H88" s="237">
        <v>0.96581833456091026</v>
      </c>
      <c r="I88" s="238">
        <v>0.10064850347293652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</row>
    <row r="89" spans="1:255" s="126" customFormat="1" ht="18" hidden="1" customHeight="1">
      <c r="A89" s="10"/>
      <c r="B89" s="123"/>
      <c r="C89" s="130"/>
      <c r="D89" s="128"/>
      <c r="E89" s="237"/>
      <c r="F89" s="238"/>
      <c r="G89" s="164"/>
      <c r="H89" s="237"/>
      <c r="I89" s="238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</row>
    <row r="90" spans="1:255" s="10" customFormat="1" ht="18" customHeight="1">
      <c r="B90" s="123"/>
      <c r="C90" s="268" t="s">
        <v>45</v>
      </c>
      <c r="D90" s="269">
        <v>10026535</v>
      </c>
      <c r="E90" s="271">
        <v>1</v>
      </c>
      <c r="F90" s="271">
        <v>9.7721919991555772E-3</v>
      </c>
      <c r="G90" s="270">
        <v>1193.100513339853</v>
      </c>
      <c r="H90" s="271">
        <v>1</v>
      </c>
      <c r="I90" s="271">
        <v>9.7129042757507333E-2</v>
      </c>
    </row>
    <row r="91" spans="1:255" ht="18" customHeight="1">
      <c r="B91" s="136"/>
      <c r="D91" s="106"/>
      <c r="E91" s="137"/>
      <c r="F91" s="137"/>
      <c r="G91" s="138"/>
      <c r="H91" s="137"/>
      <c r="I91" s="137"/>
    </row>
    <row r="92" spans="1:255" ht="18" customHeight="1">
      <c r="B92" s="136"/>
      <c r="D92" s="114"/>
      <c r="E92" s="137"/>
      <c r="G92" s="138"/>
      <c r="H92" s="137"/>
      <c r="I92" s="137"/>
    </row>
    <row r="93" spans="1:255" ht="18" customHeight="1">
      <c r="B93" s="136"/>
      <c r="D93" s="114"/>
      <c r="I93" s="137"/>
    </row>
    <row r="94" spans="1:255" ht="18" customHeight="1">
      <c r="B94" s="136"/>
      <c r="D94" s="114"/>
      <c r="I94" s="137"/>
    </row>
    <row r="95" spans="1:255" ht="18" customHeight="1">
      <c r="B95" s="136"/>
      <c r="D95" s="114"/>
      <c r="I95" s="137"/>
    </row>
    <row r="96" spans="1:255" ht="18" customHeight="1">
      <c r="B96" s="136"/>
      <c r="D96" s="114"/>
      <c r="I96" s="137"/>
    </row>
    <row r="97" spans="2:9" ht="18" customHeight="1">
      <c r="B97" s="139"/>
      <c r="C97" s="140"/>
      <c r="D97" s="141"/>
      <c r="E97" s="140"/>
      <c r="F97" s="140"/>
      <c r="G97" s="140"/>
      <c r="H97" s="140"/>
      <c r="I97" s="140"/>
    </row>
    <row r="98" spans="2:9" ht="18" customHeight="1">
      <c r="B98" s="139"/>
      <c r="C98" s="140"/>
      <c r="D98" s="141"/>
      <c r="E98" s="140"/>
      <c r="F98" s="140"/>
      <c r="G98" s="140"/>
      <c r="H98" s="140"/>
      <c r="I98" s="140"/>
    </row>
    <row r="99" spans="2:9" ht="18" customHeight="1">
      <c r="D99" s="114"/>
    </row>
    <row r="100" spans="2:9" ht="18" customHeight="1">
      <c r="D100" s="114"/>
    </row>
    <row r="101" spans="2:9" ht="18" customHeight="1">
      <c r="D101" s="114"/>
    </row>
    <row r="102" spans="2:9" ht="18" customHeight="1">
      <c r="D102" s="114"/>
    </row>
    <row r="103" spans="2:9" ht="18" customHeight="1">
      <c r="D103" s="114"/>
    </row>
    <row r="104" spans="2:9" ht="18" customHeight="1">
      <c r="D104" s="114"/>
    </row>
    <row r="105" spans="2:9" ht="18" customHeight="1">
      <c r="D105" s="114"/>
    </row>
    <row r="106" spans="2:9" ht="18" customHeight="1">
      <c r="D106" s="114"/>
    </row>
    <row r="107" spans="2:9" ht="18" customHeight="1">
      <c r="D107" s="114"/>
    </row>
    <row r="108" spans="2:9" ht="18" customHeight="1">
      <c r="D108" s="114"/>
    </row>
    <row r="109" spans="2:9" ht="18" customHeight="1">
      <c r="D109" s="114"/>
    </row>
    <row r="110" spans="2:9" ht="18" customHeight="1">
      <c r="D110" s="114"/>
    </row>
    <row r="111" spans="2:9" ht="18" customHeight="1">
      <c r="D111" s="114"/>
    </row>
    <row r="112" spans="2:9" ht="18" customHeight="1">
      <c r="D112" s="114"/>
    </row>
    <row r="113" spans="4:4" ht="18" customHeight="1">
      <c r="D113" s="114"/>
    </row>
    <row r="114" spans="4:4">
      <c r="D114" s="114"/>
    </row>
    <row r="115" spans="4:4">
      <c r="D115" s="114"/>
    </row>
    <row r="116" spans="4:4">
      <c r="D116" s="114"/>
    </row>
    <row r="117" spans="4:4">
      <c r="D117" s="114"/>
    </row>
    <row r="118" spans="4:4">
      <c r="D118" s="114"/>
    </row>
    <row r="119" spans="4:4">
      <c r="D119" s="114"/>
    </row>
    <row r="120" spans="4:4">
      <c r="D120" s="114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39" sqref="J39"/>
    </sheetView>
  </sheetViews>
  <sheetFormatPr baseColWidth="10" defaultColWidth="10.28515625" defaultRowHeight="15.75"/>
  <cols>
    <col min="1" max="1" width="2.7109375" style="147" customWidth="1"/>
    <col min="2" max="2" width="7" style="160" customWidth="1"/>
    <col min="3" max="3" width="27.42578125" style="143" customWidth="1"/>
    <col min="4" max="4" width="20.7109375" style="144" customWidth="1"/>
    <col min="5" max="5" width="20.7109375" style="145" customWidth="1"/>
    <col min="6" max="7" width="20.7109375" style="146" customWidth="1"/>
    <col min="8" max="16384" width="10.28515625" style="147"/>
  </cols>
  <sheetData>
    <row r="1" spans="1:9">
      <c r="B1" s="142"/>
    </row>
    <row r="2" spans="1:9" s="143" customFormat="1" ht="22.7" customHeight="1">
      <c r="B2" s="148"/>
      <c r="C2" s="472" t="s">
        <v>155</v>
      </c>
      <c r="D2" s="473"/>
      <c r="E2" s="473"/>
      <c r="F2" s="473"/>
      <c r="G2" s="473"/>
    </row>
    <row r="3" spans="1:9" s="143" customFormat="1" ht="18.95" customHeight="1">
      <c r="A3" s="252"/>
      <c r="B3" s="253"/>
      <c r="C3" s="474" t="s">
        <v>145</v>
      </c>
      <c r="D3" s="475"/>
      <c r="E3" s="475"/>
      <c r="F3" s="475"/>
      <c r="G3" s="475"/>
    </row>
    <row r="4" spans="1:9" ht="19.7" customHeight="1">
      <c r="A4" s="252"/>
      <c r="B4" s="480" t="s">
        <v>160</v>
      </c>
      <c r="C4" s="476" t="s">
        <v>226</v>
      </c>
      <c r="D4" s="478" t="s">
        <v>156</v>
      </c>
      <c r="E4" s="254" t="s">
        <v>157</v>
      </c>
      <c r="F4" s="254"/>
      <c r="G4" s="254"/>
      <c r="I4" s="7" t="s">
        <v>171</v>
      </c>
    </row>
    <row r="5" spans="1:9" ht="19.7" customHeight="1">
      <c r="A5" s="252"/>
      <c r="B5" s="481"/>
      <c r="C5" s="477"/>
      <c r="D5" s="479"/>
      <c r="E5" s="254" t="s">
        <v>4</v>
      </c>
      <c r="F5" s="254" t="s">
        <v>3</v>
      </c>
      <c r="G5" s="254" t="s">
        <v>6</v>
      </c>
    </row>
    <row r="6" spans="1:9">
      <c r="B6" s="149">
        <v>4</v>
      </c>
      <c r="C6" s="151" t="s">
        <v>53</v>
      </c>
      <c r="D6" s="152">
        <v>35061</v>
      </c>
      <c r="E6" s="239">
        <v>0.38046580756303938</v>
      </c>
      <c r="F6" s="239">
        <v>0.23786840756836772</v>
      </c>
      <c r="G6" s="239">
        <v>0.31331879680434666</v>
      </c>
    </row>
    <row r="7" spans="1:9">
      <c r="B7" s="150">
        <v>11</v>
      </c>
      <c r="C7" s="151" t="s">
        <v>54</v>
      </c>
      <c r="D7" s="152">
        <v>65439</v>
      </c>
      <c r="E7" s="239">
        <v>0.35793371632219323</v>
      </c>
      <c r="F7" s="239">
        <v>0.22377855316739256</v>
      </c>
      <c r="G7" s="239">
        <v>0.2872235365377272</v>
      </c>
      <c r="H7" s="143"/>
    </row>
    <row r="8" spans="1:9">
      <c r="B8" s="150">
        <v>14</v>
      </c>
      <c r="C8" s="151" t="s">
        <v>55</v>
      </c>
      <c r="D8" s="152">
        <v>54879</v>
      </c>
      <c r="E8" s="239">
        <v>0.37333683657383077</v>
      </c>
      <c r="F8" s="239">
        <v>0.23984535699239176</v>
      </c>
      <c r="G8" s="239">
        <v>0.31207492664285874</v>
      </c>
      <c r="H8" s="143"/>
    </row>
    <row r="9" spans="1:9">
      <c r="B9" s="150">
        <v>18</v>
      </c>
      <c r="C9" s="151" t="s">
        <v>56</v>
      </c>
      <c r="D9" s="152">
        <v>60129</v>
      </c>
      <c r="E9" s="239">
        <v>0.37086418817825417</v>
      </c>
      <c r="F9" s="239">
        <v>0.23594885992752154</v>
      </c>
      <c r="G9" s="239">
        <v>0.30921489069562935</v>
      </c>
      <c r="H9" s="143"/>
    </row>
    <row r="10" spans="1:9">
      <c r="B10" s="150">
        <v>21</v>
      </c>
      <c r="C10" s="151" t="s">
        <v>57</v>
      </c>
      <c r="D10" s="152">
        <v>29399</v>
      </c>
      <c r="E10" s="239">
        <v>0.36592096764723153</v>
      </c>
      <c r="F10" s="239">
        <v>0.21173095944609296</v>
      </c>
      <c r="G10" s="239">
        <v>0.28923782257509123</v>
      </c>
      <c r="H10" s="143"/>
    </row>
    <row r="11" spans="1:9">
      <c r="B11" s="150">
        <v>23</v>
      </c>
      <c r="C11" s="151" t="s">
        <v>58</v>
      </c>
      <c r="D11" s="152">
        <v>52276</v>
      </c>
      <c r="E11" s="239">
        <v>0.43955357735999467</v>
      </c>
      <c r="F11" s="239">
        <v>0.27152093029835755</v>
      </c>
      <c r="G11" s="239">
        <v>0.35817254987941238</v>
      </c>
      <c r="H11" s="143"/>
    </row>
    <row r="12" spans="1:9">
      <c r="B12" s="150">
        <v>29</v>
      </c>
      <c r="C12" s="151" t="s">
        <v>59</v>
      </c>
      <c r="D12" s="152">
        <v>75679</v>
      </c>
      <c r="E12" s="239">
        <v>0.33638464333957308</v>
      </c>
      <c r="F12" s="239">
        <v>0.19725980704536361</v>
      </c>
      <c r="G12" s="239">
        <v>0.26951882703628649</v>
      </c>
      <c r="H12" s="143"/>
    </row>
    <row r="13" spans="1:9">
      <c r="B13" s="150">
        <v>41</v>
      </c>
      <c r="C13" s="151" t="s">
        <v>60</v>
      </c>
      <c r="D13" s="152">
        <v>107579</v>
      </c>
      <c r="E13" s="239">
        <v>0.33222336190091928</v>
      </c>
      <c r="F13" s="239">
        <v>0.21031275962801169</v>
      </c>
      <c r="G13" s="239">
        <v>0.27424313493560654</v>
      </c>
      <c r="H13" s="143"/>
    </row>
    <row r="14" spans="1:9" s="157" customFormat="1">
      <c r="B14" s="153"/>
      <c r="C14" s="154" t="s">
        <v>52</v>
      </c>
      <c r="D14" s="155">
        <v>480441</v>
      </c>
      <c r="E14" s="240">
        <v>0.3606356534510855</v>
      </c>
      <c r="F14" s="240">
        <v>0.22351761840710851</v>
      </c>
      <c r="G14" s="240">
        <v>0.29462110935863439</v>
      </c>
      <c r="H14" s="156"/>
    </row>
    <row r="15" spans="1:9">
      <c r="B15" s="150">
        <v>22</v>
      </c>
      <c r="C15" s="151" t="s">
        <v>62</v>
      </c>
      <c r="D15" s="152">
        <v>12427</v>
      </c>
      <c r="E15" s="239">
        <v>0.31047104932337499</v>
      </c>
      <c r="F15" s="239">
        <v>0.14928690498240416</v>
      </c>
      <c r="G15" s="239">
        <v>0.229955034140745</v>
      </c>
      <c r="H15" s="143"/>
    </row>
    <row r="16" spans="1:9">
      <c r="B16" s="150">
        <v>44</v>
      </c>
      <c r="C16" s="151" t="s">
        <v>63</v>
      </c>
      <c r="D16" s="152">
        <v>8223</v>
      </c>
      <c r="E16" s="239">
        <v>0.29212266301869583</v>
      </c>
      <c r="F16" s="239">
        <v>0.16895724258289704</v>
      </c>
      <c r="G16" s="239">
        <v>0.22918060200668897</v>
      </c>
      <c r="H16" s="143"/>
    </row>
    <row r="17" spans="2:8">
      <c r="B17" s="150">
        <v>50</v>
      </c>
      <c r="C17" s="151" t="s">
        <v>64</v>
      </c>
      <c r="D17" s="152">
        <v>38721</v>
      </c>
      <c r="E17" s="239">
        <v>0.24499890566863647</v>
      </c>
      <c r="F17" s="239">
        <v>0.10244568069696651</v>
      </c>
      <c r="G17" s="239">
        <v>0.17679045940590443</v>
      </c>
      <c r="H17" s="143"/>
    </row>
    <row r="18" spans="2:8" s="157" customFormat="1">
      <c r="B18" s="150"/>
      <c r="C18" s="154" t="s">
        <v>61</v>
      </c>
      <c r="D18" s="155">
        <v>59371</v>
      </c>
      <c r="E18" s="240">
        <v>0.26135440606995564</v>
      </c>
      <c r="F18" s="240">
        <v>0.11899179366940212</v>
      </c>
      <c r="G18" s="240">
        <v>0.1921746082610708</v>
      </c>
      <c r="H18" s="156"/>
    </row>
    <row r="19" spans="2:8" s="157" customFormat="1">
      <c r="B19" s="150">
        <v>33</v>
      </c>
      <c r="C19" s="154" t="s">
        <v>65</v>
      </c>
      <c r="D19" s="155">
        <v>44061</v>
      </c>
      <c r="E19" s="240">
        <v>0.20816513162192174</v>
      </c>
      <c r="F19" s="240">
        <v>8.3188293029192353E-2</v>
      </c>
      <c r="G19" s="240">
        <v>0.1470611795333934</v>
      </c>
      <c r="H19" s="156"/>
    </row>
    <row r="20" spans="2:8" s="157" customFormat="1">
      <c r="B20" s="150">
        <v>7</v>
      </c>
      <c r="C20" s="154" t="s">
        <v>211</v>
      </c>
      <c r="D20" s="155">
        <v>34112</v>
      </c>
      <c r="E20" s="240">
        <v>0.21605194711364786</v>
      </c>
      <c r="F20" s="240">
        <v>0.10990777196483469</v>
      </c>
      <c r="G20" s="240">
        <v>0.16768174288340634</v>
      </c>
      <c r="H20" s="156"/>
    </row>
    <row r="21" spans="2:8">
      <c r="B21" s="150">
        <v>35</v>
      </c>
      <c r="C21" s="151" t="s">
        <v>67</v>
      </c>
      <c r="D21" s="152">
        <v>47598</v>
      </c>
      <c r="E21" s="239">
        <v>0.31536274041592499</v>
      </c>
      <c r="F21" s="239">
        <v>0.20038038016403895</v>
      </c>
      <c r="G21" s="239">
        <v>0.25774485436262323</v>
      </c>
      <c r="H21" s="143"/>
    </row>
    <row r="22" spans="2:8">
      <c r="B22" s="150">
        <v>38</v>
      </c>
      <c r="C22" s="151" t="s">
        <v>68</v>
      </c>
      <c r="D22" s="152">
        <v>49566</v>
      </c>
      <c r="E22" s="239">
        <v>0.34968131971131317</v>
      </c>
      <c r="F22" s="239">
        <v>0.2415825328366987</v>
      </c>
      <c r="G22" s="239">
        <v>0.29685394469698329</v>
      </c>
      <c r="H22" s="143"/>
    </row>
    <row r="23" spans="2:8" s="157" customFormat="1">
      <c r="B23" s="150"/>
      <c r="C23" s="154" t="s">
        <v>66</v>
      </c>
      <c r="D23" s="155">
        <v>97164</v>
      </c>
      <c r="E23" s="240">
        <v>0.3318665344481756</v>
      </c>
      <c r="F23" s="240">
        <v>0.21968935718182078</v>
      </c>
      <c r="G23" s="240">
        <v>0.27631511594178171</v>
      </c>
      <c r="H23" s="156"/>
    </row>
    <row r="24" spans="2:8" s="157" customFormat="1">
      <c r="B24" s="150">
        <v>39</v>
      </c>
      <c r="C24" s="154" t="s">
        <v>69</v>
      </c>
      <c r="D24" s="155">
        <v>23634</v>
      </c>
      <c r="E24" s="240">
        <v>0.21875460426740245</v>
      </c>
      <c r="F24" s="240">
        <v>0.10441422504397066</v>
      </c>
      <c r="G24" s="240">
        <v>0.16345189601156349</v>
      </c>
      <c r="H24" s="156"/>
    </row>
    <row r="25" spans="2:8">
      <c r="B25" s="150">
        <v>5</v>
      </c>
      <c r="C25" s="151" t="s">
        <v>71</v>
      </c>
      <c r="D25" s="152">
        <v>13840</v>
      </c>
      <c r="E25" s="239">
        <v>0.44077542303269263</v>
      </c>
      <c r="F25" s="239">
        <v>0.27965037666602277</v>
      </c>
      <c r="G25" s="239">
        <v>0.35515409684621108</v>
      </c>
      <c r="H25" s="143"/>
    </row>
    <row r="26" spans="2:8">
      <c r="B26" s="150">
        <v>9</v>
      </c>
      <c r="C26" s="151" t="s">
        <v>72</v>
      </c>
      <c r="D26" s="152">
        <v>16682</v>
      </c>
      <c r="E26" s="239">
        <v>0.24877017347026839</v>
      </c>
      <c r="F26" s="239">
        <v>0.11234191016136066</v>
      </c>
      <c r="G26" s="239">
        <v>0.18091705708832206</v>
      </c>
      <c r="H26" s="143"/>
    </row>
    <row r="27" spans="2:8">
      <c r="B27" s="150">
        <v>24</v>
      </c>
      <c r="C27" s="151" t="s">
        <v>73</v>
      </c>
      <c r="D27" s="152">
        <v>28572</v>
      </c>
      <c r="E27" s="239">
        <v>0.26914974298474764</v>
      </c>
      <c r="F27" s="239">
        <v>0.13694721825962911</v>
      </c>
      <c r="G27" s="239">
        <v>0.20423159399571122</v>
      </c>
      <c r="H27" s="143"/>
    </row>
    <row r="28" spans="2:8">
      <c r="B28" s="150">
        <v>34</v>
      </c>
      <c r="C28" s="151" t="s">
        <v>74</v>
      </c>
      <c r="D28" s="152">
        <v>10013</v>
      </c>
      <c r="E28" s="239">
        <v>0.31296938186019641</v>
      </c>
      <c r="F28" s="239">
        <v>0.15742525438163971</v>
      </c>
      <c r="G28" s="239">
        <v>0.23242264571388779</v>
      </c>
      <c r="H28" s="143"/>
    </row>
    <row r="29" spans="2:8">
      <c r="B29" s="150">
        <v>37</v>
      </c>
      <c r="C29" s="151" t="s">
        <v>75</v>
      </c>
      <c r="D29" s="152">
        <v>25581</v>
      </c>
      <c r="E29" s="239">
        <v>0.37692613579878714</v>
      </c>
      <c r="F29" s="239">
        <v>0.25328923368758965</v>
      </c>
      <c r="G29" s="239">
        <v>0.31443286297261419</v>
      </c>
      <c r="H29" s="143"/>
    </row>
    <row r="30" spans="2:8">
      <c r="B30" s="150">
        <v>40</v>
      </c>
      <c r="C30" s="151" t="s">
        <v>76</v>
      </c>
      <c r="D30" s="152">
        <v>8899</v>
      </c>
      <c r="E30" s="239">
        <v>0.34513534143620456</v>
      </c>
      <c r="F30" s="239">
        <v>0.17160872528970689</v>
      </c>
      <c r="G30" s="239">
        <v>0.25693662480150137</v>
      </c>
      <c r="H30" s="143"/>
    </row>
    <row r="31" spans="2:8">
      <c r="B31" s="150">
        <v>42</v>
      </c>
      <c r="C31" s="151" t="s">
        <v>77</v>
      </c>
      <c r="D31" s="152">
        <v>5139</v>
      </c>
      <c r="E31" s="239">
        <v>0.30044961650357049</v>
      </c>
      <c r="F31" s="239">
        <v>0.15367542613636365</v>
      </c>
      <c r="G31" s="239">
        <v>0.22731897199982307</v>
      </c>
      <c r="H31" s="143"/>
    </row>
    <row r="32" spans="2:8">
      <c r="B32" s="150">
        <v>47</v>
      </c>
      <c r="C32" s="151" t="s">
        <v>78</v>
      </c>
      <c r="D32" s="152">
        <v>23178</v>
      </c>
      <c r="E32" s="239">
        <v>0.27185168198415921</v>
      </c>
      <c r="F32" s="239">
        <v>0.12383807139782203</v>
      </c>
      <c r="G32" s="239">
        <v>0.19410759748090581</v>
      </c>
      <c r="H32" s="143"/>
    </row>
    <row r="33" spans="2:8">
      <c r="B33" s="150">
        <v>49</v>
      </c>
      <c r="C33" s="151" t="s">
        <v>79</v>
      </c>
      <c r="D33" s="152">
        <v>18270</v>
      </c>
      <c r="E33" s="239">
        <v>0.44593140840827916</v>
      </c>
      <c r="F33" s="239">
        <v>0.32203804015802551</v>
      </c>
      <c r="G33" s="239">
        <v>0.38228155339805825</v>
      </c>
      <c r="H33" s="143"/>
    </row>
    <row r="34" spans="2:8" s="157" customFormat="1">
      <c r="B34" s="150"/>
      <c r="C34" s="154" t="s">
        <v>70</v>
      </c>
      <c r="D34" s="155">
        <v>150174</v>
      </c>
      <c r="E34" s="240">
        <v>0.31289226241392759</v>
      </c>
      <c r="F34" s="240">
        <v>0.1737550582211578</v>
      </c>
      <c r="G34" s="240">
        <v>0.24223331978398466</v>
      </c>
      <c r="H34" s="156"/>
    </row>
    <row r="35" spans="2:8">
      <c r="B35" s="150">
        <v>2</v>
      </c>
      <c r="C35" s="151" t="s">
        <v>81</v>
      </c>
      <c r="D35" s="152">
        <v>26277</v>
      </c>
      <c r="E35" s="239">
        <v>0.43365630076583894</v>
      </c>
      <c r="F35" s="239">
        <v>0.28807568089921931</v>
      </c>
      <c r="G35" s="239">
        <v>0.35608103530049462</v>
      </c>
      <c r="H35" s="143"/>
    </row>
    <row r="36" spans="2:8">
      <c r="B36" s="150">
        <v>13</v>
      </c>
      <c r="C36" s="151" t="s">
        <v>82</v>
      </c>
      <c r="D36" s="152">
        <v>35978</v>
      </c>
      <c r="E36" s="239">
        <v>0.45569426193604906</v>
      </c>
      <c r="F36" s="239">
        <v>0.2732381175368766</v>
      </c>
      <c r="G36" s="239">
        <v>0.35557356472925294</v>
      </c>
      <c r="H36" s="143"/>
    </row>
    <row r="37" spans="2:8">
      <c r="B37" s="150">
        <v>16</v>
      </c>
      <c r="C37" s="151" t="s">
        <v>83</v>
      </c>
      <c r="D37" s="152">
        <v>17893</v>
      </c>
      <c r="E37" s="239">
        <v>0.47697624610591899</v>
      </c>
      <c r="F37" s="239">
        <v>0.33449045375650882</v>
      </c>
      <c r="G37" s="239">
        <v>0.39991506861561843</v>
      </c>
      <c r="H37" s="143"/>
    </row>
    <row r="38" spans="2:8">
      <c r="B38" s="150">
        <v>19</v>
      </c>
      <c r="C38" s="151" t="s">
        <v>84</v>
      </c>
      <c r="D38" s="152">
        <v>8658</v>
      </c>
      <c r="E38" s="239">
        <v>0.2829716595294231</v>
      </c>
      <c r="F38" s="239">
        <v>0.11873102740604558</v>
      </c>
      <c r="G38" s="239">
        <v>0.19600651996740015</v>
      </c>
      <c r="H38" s="143"/>
    </row>
    <row r="39" spans="2:8">
      <c r="B39" s="150">
        <v>45</v>
      </c>
      <c r="C39" s="151" t="s">
        <v>85</v>
      </c>
      <c r="D39" s="152">
        <v>38171</v>
      </c>
      <c r="E39" s="239">
        <v>0.42277833592108871</v>
      </c>
      <c r="F39" s="239">
        <v>0.22663650075414782</v>
      </c>
      <c r="G39" s="239">
        <v>0.31534553265314552</v>
      </c>
      <c r="H39" s="143"/>
    </row>
    <row r="40" spans="2:8" s="159" customFormat="1">
      <c r="B40" s="150"/>
      <c r="C40" s="154" t="s">
        <v>80</v>
      </c>
      <c r="D40" s="155">
        <v>126977</v>
      </c>
      <c r="E40" s="240">
        <v>0.4232650791128465</v>
      </c>
      <c r="F40" s="240">
        <v>0.25101924468100395</v>
      </c>
      <c r="G40" s="240">
        <v>0.32986436741596675</v>
      </c>
      <c r="H40" s="158"/>
    </row>
    <row r="41" spans="2:8">
      <c r="B41" s="150">
        <v>8</v>
      </c>
      <c r="C41" s="151" t="s">
        <v>87</v>
      </c>
      <c r="D41" s="152">
        <v>176690</v>
      </c>
      <c r="E41" s="239">
        <v>0.17947368067633174</v>
      </c>
      <c r="F41" s="239">
        <v>7.4281179099198583E-2</v>
      </c>
      <c r="G41" s="239">
        <v>0.13343140505104586</v>
      </c>
      <c r="H41" s="143"/>
    </row>
    <row r="42" spans="2:8">
      <c r="B42" s="150">
        <v>17</v>
      </c>
      <c r="C42" s="151" t="s">
        <v>215</v>
      </c>
      <c r="D42" s="152">
        <v>25111</v>
      </c>
      <c r="E42" s="239">
        <v>0.19824915972847695</v>
      </c>
      <c r="F42" s="239">
        <v>9.6543993000492156E-2</v>
      </c>
      <c r="G42" s="239">
        <v>0.15293866861562824</v>
      </c>
      <c r="H42" s="143"/>
    </row>
    <row r="43" spans="2:8">
      <c r="B43" s="150">
        <v>25</v>
      </c>
      <c r="C43" s="151" t="s">
        <v>212</v>
      </c>
      <c r="D43" s="152">
        <v>20138</v>
      </c>
      <c r="E43" s="239">
        <v>0.26207857955170771</v>
      </c>
      <c r="F43" s="239">
        <v>0.12520064205457465</v>
      </c>
      <c r="G43" s="239">
        <v>0.19890757879557106</v>
      </c>
      <c r="H43" s="143"/>
    </row>
    <row r="44" spans="2:8">
      <c r="B44" s="150">
        <v>43</v>
      </c>
      <c r="C44" s="151" t="s">
        <v>88</v>
      </c>
      <c r="D44" s="152">
        <v>30938</v>
      </c>
      <c r="E44" s="239">
        <v>0.23632213959668261</v>
      </c>
      <c r="F44" s="239">
        <v>0.10614551841982625</v>
      </c>
      <c r="G44" s="239">
        <v>0.17477713627170732</v>
      </c>
      <c r="H44" s="143"/>
    </row>
    <row r="45" spans="2:8" s="159" customFormat="1">
      <c r="B45" s="150"/>
      <c r="C45" s="154" t="s">
        <v>86</v>
      </c>
      <c r="D45" s="155">
        <v>252877</v>
      </c>
      <c r="E45" s="240">
        <v>0.19118527775038105</v>
      </c>
      <c r="F45" s="240">
        <v>8.2803531867893326E-2</v>
      </c>
      <c r="G45" s="240">
        <v>0.14313943694499415</v>
      </c>
      <c r="H45" s="158"/>
    </row>
    <row r="46" spans="2:8">
      <c r="B46" s="150">
        <v>3</v>
      </c>
      <c r="C46" s="151" t="s">
        <v>207</v>
      </c>
      <c r="D46" s="152">
        <v>89584</v>
      </c>
      <c r="E46" s="239">
        <v>0.32549015135098142</v>
      </c>
      <c r="F46" s="239">
        <v>0.20540882092758753</v>
      </c>
      <c r="G46" s="239">
        <v>0.26852590119119701</v>
      </c>
      <c r="H46" s="143"/>
    </row>
    <row r="47" spans="2:8">
      <c r="B47" s="150">
        <v>12</v>
      </c>
      <c r="C47" s="151" t="s">
        <v>214</v>
      </c>
      <c r="D47" s="152">
        <v>30425</v>
      </c>
      <c r="E47" s="239">
        <v>0.29506629535724677</v>
      </c>
      <c r="F47" s="239">
        <v>0.14327870911031582</v>
      </c>
      <c r="G47" s="239">
        <v>0.22390091694508632</v>
      </c>
      <c r="H47" s="143"/>
    </row>
    <row r="48" spans="2:8">
      <c r="B48" s="150">
        <v>46</v>
      </c>
      <c r="C48" s="151" t="s">
        <v>90</v>
      </c>
      <c r="D48" s="152">
        <v>128254</v>
      </c>
      <c r="E48" s="239">
        <v>0.30058655508421328</v>
      </c>
      <c r="F48" s="239">
        <v>0.1509684770224079</v>
      </c>
      <c r="G48" s="239">
        <v>0.22995508619684976</v>
      </c>
      <c r="H48" s="143"/>
    </row>
    <row r="49" spans="2:8" s="159" customFormat="1">
      <c r="B49" s="150"/>
      <c r="C49" s="154" t="s">
        <v>89</v>
      </c>
      <c r="D49" s="155">
        <v>248263</v>
      </c>
      <c r="E49" s="240">
        <v>0.30790904159332205</v>
      </c>
      <c r="F49" s="240">
        <v>0.16771351088470701</v>
      </c>
      <c r="G49" s="240">
        <v>0.2416808227912795</v>
      </c>
      <c r="H49" s="158"/>
    </row>
    <row r="50" spans="2:8">
      <c r="B50" s="150">
        <v>6</v>
      </c>
      <c r="C50" s="151" t="s">
        <v>92</v>
      </c>
      <c r="D50" s="152">
        <v>57517</v>
      </c>
      <c r="E50" s="239">
        <v>0.48550085834918572</v>
      </c>
      <c r="F50" s="239">
        <v>0.3591608353153054</v>
      </c>
      <c r="G50" s="239">
        <v>0.41861599149914847</v>
      </c>
      <c r="H50" s="143"/>
    </row>
    <row r="51" spans="2:8">
      <c r="B51" s="150">
        <v>10</v>
      </c>
      <c r="C51" s="151" t="s">
        <v>93</v>
      </c>
      <c r="D51" s="152">
        <v>36564</v>
      </c>
      <c r="E51" s="239">
        <v>0.4439792951269308</v>
      </c>
      <c r="F51" s="239">
        <v>0.3106404958677686</v>
      </c>
      <c r="G51" s="239">
        <v>0.37737251137876582</v>
      </c>
      <c r="H51" s="143"/>
    </row>
    <row r="52" spans="2:8" s="159" customFormat="1">
      <c r="B52" s="150"/>
      <c r="C52" s="154" t="s">
        <v>91</v>
      </c>
      <c r="D52" s="155">
        <v>94081</v>
      </c>
      <c r="E52" s="240">
        <v>0.46770658418029165</v>
      </c>
      <c r="F52" s="240">
        <v>0.33977496925020018</v>
      </c>
      <c r="G52" s="240">
        <v>0.40155961227373033</v>
      </c>
      <c r="H52" s="158"/>
    </row>
    <row r="53" spans="2:8">
      <c r="B53" s="150">
        <v>15</v>
      </c>
      <c r="C53" s="151" t="s">
        <v>206</v>
      </c>
      <c r="D53" s="152">
        <v>78948</v>
      </c>
      <c r="E53" s="239">
        <v>0.33692781960427898</v>
      </c>
      <c r="F53" s="239">
        <v>0.1711962123851026</v>
      </c>
      <c r="G53" s="239">
        <v>0.26011320729851012</v>
      </c>
      <c r="H53" s="143"/>
    </row>
    <row r="54" spans="2:8">
      <c r="B54" s="150">
        <v>27</v>
      </c>
      <c r="C54" s="151" t="s">
        <v>95</v>
      </c>
      <c r="D54" s="152">
        <v>33986</v>
      </c>
      <c r="E54" s="239">
        <v>0.33950411120123414</v>
      </c>
      <c r="F54" s="239">
        <v>0.24995550281815485</v>
      </c>
      <c r="G54" s="239">
        <v>0.2995892173974366</v>
      </c>
      <c r="H54" s="143"/>
    </row>
    <row r="55" spans="2:8">
      <c r="B55" s="150">
        <v>32</v>
      </c>
      <c r="C55" s="151" t="s">
        <v>213</v>
      </c>
      <c r="D55" s="152">
        <v>35805</v>
      </c>
      <c r="E55" s="239">
        <v>0.39782819931470653</v>
      </c>
      <c r="F55" s="239">
        <v>0.25944191272863476</v>
      </c>
      <c r="G55" s="239">
        <v>0.33551041061489156</v>
      </c>
      <c r="H55" s="143"/>
    </row>
    <row r="56" spans="2:8">
      <c r="B56" s="150">
        <v>36</v>
      </c>
      <c r="C56" s="151" t="s">
        <v>96</v>
      </c>
      <c r="D56" s="152">
        <v>60657</v>
      </c>
      <c r="E56" s="239">
        <v>0.32490999355743361</v>
      </c>
      <c r="F56" s="239">
        <v>0.15486128641938771</v>
      </c>
      <c r="G56" s="239">
        <v>0.24576195646889129</v>
      </c>
      <c r="H56" s="143"/>
    </row>
    <row r="57" spans="2:8" s="159" customFormat="1">
      <c r="B57" s="150"/>
      <c r="C57" s="154" t="s">
        <v>94</v>
      </c>
      <c r="D57" s="155">
        <v>209396</v>
      </c>
      <c r="E57" s="240">
        <v>0.34208952355788286</v>
      </c>
      <c r="F57" s="240">
        <v>0.18911646450272188</v>
      </c>
      <c r="G57" s="240">
        <v>0.27177132355422423</v>
      </c>
      <c r="H57" s="158"/>
    </row>
    <row r="58" spans="2:8" s="159" customFormat="1">
      <c r="B58" s="150">
        <v>28</v>
      </c>
      <c r="C58" s="154" t="s">
        <v>97</v>
      </c>
      <c r="D58" s="155">
        <v>174032</v>
      </c>
      <c r="E58" s="240">
        <v>0.19751369420146642</v>
      </c>
      <c r="F58" s="240">
        <v>7.8482820641680107E-2</v>
      </c>
      <c r="G58" s="240">
        <v>0.14231462430941033</v>
      </c>
      <c r="H58" s="158"/>
    </row>
    <row r="59" spans="2:8" s="159" customFormat="1">
      <c r="B59" s="150">
        <v>30</v>
      </c>
      <c r="C59" s="154" t="s">
        <v>98</v>
      </c>
      <c r="D59" s="155">
        <v>69585</v>
      </c>
      <c r="E59" s="240">
        <v>0.34451736541518058</v>
      </c>
      <c r="F59" s="240">
        <v>0.19421094306120981</v>
      </c>
      <c r="G59" s="240">
        <v>0.27125905366317643</v>
      </c>
      <c r="H59" s="158"/>
    </row>
    <row r="60" spans="2:8" s="159" customFormat="1">
      <c r="B60" s="150">
        <v>31</v>
      </c>
      <c r="C60" s="154" t="s">
        <v>99</v>
      </c>
      <c r="D60" s="155">
        <v>21428</v>
      </c>
      <c r="E60" s="240">
        <v>0.21870139166104588</v>
      </c>
      <c r="F60" s="240">
        <v>7.9281032656916342E-2</v>
      </c>
      <c r="G60" s="240">
        <v>0.15034555341168215</v>
      </c>
      <c r="H60" s="158"/>
    </row>
    <row r="61" spans="2:8">
      <c r="B61" s="150">
        <v>1</v>
      </c>
      <c r="C61" s="151" t="s">
        <v>208</v>
      </c>
      <c r="D61" s="152">
        <v>8097</v>
      </c>
      <c r="E61" s="239">
        <v>0.14913089920372888</v>
      </c>
      <c r="F61" s="239">
        <v>4.8830467812874853E-2</v>
      </c>
      <c r="G61" s="239">
        <v>9.9706925426066392E-2</v>
      </c>
      <c r="H61" s="143"/>
    </row>
    <row r="62" spans="2:8">
      <c r="B62" s="150">
        <v>20</v>
      </c>
      <c r="C62" s="151" t="s">
        <v>210</v>
      </c>
      <c r="D62" s="152">
        <v>18122</v>
      </c>
      <c r="E62" s="239">
        <v>0.13722348462778458</v>
      </c>
      <c r="F62" s="239">
        <v>4.4108707905527129E-2</v>
      </c>
      <c r="G62" s="239">
        <v>9.3673594921921441E-2</v>
      </c>
      <c r="H62" s="143"/>
    </row>
    <row r="63" spans="2:8">
      <c r="B63" s="150">
        <v>48</v>
      </c>
      <c r="C63" s="151" t="s">
        <v>209</v>
      </c>
      <c r="D63" s="152">
        <v>32580</v>
      </c>
      <c r="E63" s="239">
        <v>0.15958136219298813</v>
      </c>
      <c r="F63" s="239">
        <v>5.5517941773865945E-2</v>
      </c>
      <c r="G63" s="239">
        <v>0.10948316419114187</v>
      </c>
      <c r="H63" s="143"/>
    </row>
    <row r="64" spans="2:8" s="159" customFormat="1">
      <c r="B64" s="150">
        <v>16</v>
      </c>
      <c r="C64" s="154" t="s">
        <v>158</v>
      </c>
      <c r="D64" s="155">
        <v>58799</v>
      </c>
      <c r="E64" s="240">
        <v>0.15042548914500134</v>
      </c>
      <c r="F64" s="240">
        <v>5.07696353820416E-2</v>
      </c>
      <c r="G64" s="240">
        <v>0.10275108475885412</v>
      </c>
      <c r="H64" s="158"/>
    </row>
    <row r="65" spans="2:9" s="159" customFormat="1">
      <c r="B65" s="150">
        <v>26</v>
      </c>
      <c r="C65" s="154" t="s">
        <v>154</v>
      </c>
      <c r="D65" s="155">
        <v>14735</v>
      </c>
      <c r="E65" s="240">
        <v>0.27103783987306029</v>
      </c>
      <c r="F65" s="240">
        <v>0.13226896963154455</v>
      </c>
      <c r="G65" s="240">
        <v>0.20356427436623609</v>
      </c>
      <c r="H65" s="158"/>
    </row>
    <row r="66" spans="2:9">
      <c r="B66" s="150">
        <v>51</v>
      </c>
      <c r="C66" s="151" t="s">
        <v>102</v>
      </c>
      <c r="D66" s="152">
        <v>2061</v>
      </c>
      <c r="E66" s="239">
        <v>0.27976952624839951</v>
      </c>
      <c r="F66" s="239">
        <v>0.17421602787456447</v>
      </c>
      <c r="G66" s="239">
        <v>0.22922922922922923</v>
      </c>
      <c r="H66" s="143"/>
    </row>
    <row r="67" spans="2:9">
      <c r="B67" s="150">
        <v>52</v>
      </c>
      <c r="C67" s="151" t="s">
        <v>103</v>
      </c>
      <c r="D67" s="152">
        <v>2234</v>
      </c>
      <c r="E67" s="239">
        <v>0.30413073082160691</v>
      </c>
      <c r="F67" s="239">
        <v>0.2176771365960555</v>
      </c>
      <c r="G67" s="239">
        <v>0.26242217784564781</v>
      </c>
      <c r="H67" s="143"/>
    </row>
    <row r="68" spans="2:9" ht="18.600000000000001" customHeight="1">
      <c r="B68" s="331"/>
      <c r="C68" s="332" t="s">
        <v>45</v>
      </c>
      <c r="D68" s="333">
        <f>'Pensiones - mínimos'!$C$14</f>
        <v>2163425</v>
      </c>
      <c r="E68" s="334">
        <f>'Pensiones - mínimos'!E14</f>
        <v>0.27486102262411788</v>
      </c>
      <c r="F68" s="334">
        <f>'Pensiones - mínimos'!F14</f>
        <v>0.151</v>
      </c>
      <c r="G68" s="334">
        <f>'Pensiones - mínimos'!G14</f>
        <v>0.2157699544259308</v>
      </c>
    </row>
    <row r="69" spans="2:9">
      <c r="C69" s="161"/>
      <c r="D69" s="186"/>
      <c r="E69" s="192"/>
      <c r="F69" s="187"/>
      <c r="G69" s="182"/>
      <c r="H69" s="187"/>
      <c r="I69" s="182"/>
    </row>
    <row r="70" spans="2:9">
      <c r="F70" s="221"/>
      <c r="G70" s="221"/>
      <c r="H70" s="143"/>
      <c r="I70" s="143"/>
    </row>
    <row r="71" spans="2:9">
      <c r="F71" s="221"/>
      <c r="G71" s="221"/>
      <c r="H71" s="143"/>
      <c r="I71" s="14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8" activePane="bottomLeft" state="frozen"/>
      <selection pane="bottomLeft" activeCell="L68" sqref="L68"/>
    </sheetView>
  </sheetViews>
  <sheetFormatPr baseColWidth="10" defaultColWidth="11.42578125" defaultRowHeight="15.75"/>
  <cols>
    <col min="1" max="1" width="2.7109375" style="94" customWidth="1"/>
    <col min="2" max="2" width="8" style="93" customWidth="1"/>
    <col min="3" max="3" width="24.7109375" style="94" customWidth="1"/>
    <col min="4" max="9" width="13.7109375" style="94" customWidth="1"/>
    <col min="10" max="10" width="1.85546875" style="94" customWidth="1"/>
    <col min="11" max="11" width="11.42578125" style="94"/>
    <col min="12" max="12" width="25.42578125" style="94" bestFit="1" customWidth="1"/>
    <col min="13" max="16384" width="11.42578125" style="94"/>
  </cols>
  <sheetData>
    <row r="1" spans="1:226" s="1" customFormat="1" ht="12.2" customHeight="1">
      <c r="B1" s="6"/>
    </row>
    <row r="2" spans="1:226" s="1" customFormat="1" ht="12.95" customHeight="1">
      <c r="B2" s="470" t="s">
        <v>184</v>
      </c>
      <c r="C2" s="470"/>
      <c r="D2" s="470"/>
      <c r="E2" s="470"/>
      <c r="F2" s="470"/>
      <c r="G2" s="470"/>
      <c r="H2" s="470"/>
      <c r="I2" s="470"/>
      <c r="K2" s="7" t="s">
        <v>171</v>
      </c>
    </row>
    <row r="3" spans="1:226" s="121" customFormat="1" ht="18.75">
      <c r="B3" s="6"/>
      <c r="D3" s="117"/>
      <c r="E3" s="118"/>
      <c r="F3" s="117"/>
      <c r="G3" s="117"/>
      <c r="H3" s="117"/>
      <c r="I3" s="117"/>
    </row>
    <row r="4" spans="1:226" s="2" customFormat="1" ht="15.75" customHeight="1">
      <c r="B4" s="6"/>
      <c r="C4" s="119"/>
      <c r="D4" s="117"/>
      <c r="E4" s="118"/>
      <c r="F4" s="117"/>
      <c r="G4" s="117"/>
      <c r="H4" s="117"/>
      <c r="I4" s="117"/>
    </row>
    <row r="5" spans="1:226" s="121" customFormat="1" ht="18.75">
      <c r="A5" s="255"/>
      <c r="B5" s="484" t="s">
        <v>227</v>
      </c>
      <c r="C5" s="485"/>
      <c r="D5" s="485"/>
      <c r="E5" s="485"/>
      <c r="F5" s="485"/>
      <c r="G5" s="485"/>
      <c r="H5" s="485"/>
      <c r="I5" s="486"/>
    </row>
    <row r="6" spans="1:226" ht="2.4500000000000002" customHeight="1">
      <c r="A6" s="256"/>
      <c r="B6" s="487"/>
      <c r="C6" s="488"/>
      <c r="D6" s="488"/>
      <c r="E6" s="488"/>
      <c r="F6" s="488"/>
      <c r="G6" s="488"/>
      <c r="H6" s="488"/>
      <c r="I6" s="489"/>
    </row>
    <row r="7" spans="1:226" ht="52.5" customHeight="1">
      <c r="A7" s="256"/>
      <c r="B7" s="261" t="s">
        <v>160</v>
      </c>
      <c r="C7" s="262" t="s">
        <v>47</v>
      </c>
      <c r="D7" s="261" t="s">
        <v>178</v>
      </c>
      <c r="E7" s="263" t="s">
        <v>179</v>
      </c>
      <c r="F7" s="261" t="s">
        <v>180</v>
      </c>
      <c r="G7" s="261" t="s">
        <v>181</v>
      </c>
      <c r="H7" s="261" t="s">
        <v>182</v>
      </c>
      <c r="I7" s="261" t="s">
        <v>183</v>
      </c>
    </row>
    <row r="8" spans="1:226" ht="6.75" customHeight="1">
      <c r="B8" s="354"/>
      <c r="C8" s="355"/>
      <c r="D8" s="355"/>
      <c r="E8" s="356"/>
      <c r="F8" s="355"/>
      <c r="G8" s="355"/>
      <c r="H8" s="355"/>
      <c r="I8" s="355"/>
    </row>
    <row r="9" spans="1:226" s="126" customFormat="1" ht="18" customHeight="1">
      <c r="A9" s="10"/>
      <c r="B9" s="123"/>
      <c r="C9" s="124" t="s">
        <v>52</v>
      </c>
      <c r="D9" s="125">
        <v>80876</v>
      </c>
      <c r="E9" s="125">
        <v>72.599140167703979</v>
      </c>
      <c r="F9" s="125">
        <v>13577</v>
      </c>
      <c r="G9" s="125">
        <v>34759</v>
      </c>
      <c r="H9" s="125">
        <v>19770</v>
      </c>
      <c r="I9" s="125">
        <v>12770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</row>
    <row r="10" spans="1:226" s="129" customFormat="1" ht="18" customHeight="1">
      <c r="B10" s="123">
        <v>4</v>
      </c>
      <c r="C10" s="127" t="s">
        <v>53</v>
      </c>
      <c r="D10" s="128">
        <v>5784</v>
      </c>
      <c r="E10" s="128">
        <v>74.16700380359616</v>
      </c>
      <c r="F10" s="128">
        <v>833</v>
      </c>
      <c r="G10" s="128">
        <v>2445</v>
      </c>
      <c r="H10" s="128">
        <v>1538</v>
      </c>
      <c r="I10" s="128">
        <v>968</v>
      </c>
    </row>
    <row r="11" spans="1:226" s="130" customFormat="1" ht="18" customHeight="1">
      <c r="B11" s="123">
        <v>11</v>
      </c>
      <c r="C11" s="127" t="s">
        <v>54</v>
      </c>
      <c r="D11" s="128">
        <v>9662</v>
      </c>
      <c r="E11" s="128">
        <v>73.623093562409437</v>
      </c>
      <c r="F11" s="128">
        <v>1748</v>
      </c>
      <c r="G11" s="128">
        <v>3810</v>
      </c>
      <c r="H11" s="128">
        <v>2302</v>
      </c>
      <c r="I11" s="128">
        <v>1802</v>
      </c>
    </row>
    <row r="12" spans="1:226" s="130" customFormat="1" ht="18" customHeight="1">
      <c r="B12" s="123">
        <v>14</v>
      </c>
      <c r="C12" s="127" t="s">
        <v>55</v>
      </c>
      <c r="D12" s="128">
        <v>9585</v>
      </c>
      <c r="E12" s="128">
        <v>72.529957224830483</v>
      </c>
      <c r="F12" s="128">
        <v>1508</v>
      </c>
      <c r="G12" s="128">
        <v>4221</v>
      </c>
      <c r="H12" s="128">
        <v>2430</v>
      </c>
      <c r="I12" s="128">
        <v>1426</v>
      </c>
    </row>
    <row r="13" spans="1:226" s="130" customFormat="1" ht="18" customHeight="1">
      <c r="B13" s="123">
        <v>18</v>
      </c>
      <c r="C13" s="127" t="s">
        <v>56</v>
      </c>
      <c r="D13" s="128">
        <v>10079</v>
      </c>
      <c r="E13" s="128">
        <v>72.193208651651958</v>
      </c>
      <c r="F13" s="128">
        <v>1710</v>
      </c>
      <c r="G13" s="128">
        <v>4318</v>
      </c>
      <c r="H13" s="128">
        <v>2430</v>
      </c>
      <c r="I13" s="128">
        <v>1621</v>
      </c>
    </row>
    <row r="14" spans="1:226" s="130" customFormat="1" ht="18" customHeight="1">
      <c r="B14" s="123">
        <v>21</v>
      </c>
      <c r="C14" s="127" t="s">
        <v>57</v>
      </c>
      <c r="D14" s="128">
        <v>5270</v>
      </c>
      <c r="E14" s="128">
        <v>71.521831119544586</v>
      </c>
      <c r="F14" s="128">
        <v>901</v>
      </c>
      <c r="G14" s="128">
        <v>2310</v>
      </c>
      <c r="H14" s="128">
        <v>1314</v>
      </c>
      <c r="I14" s="128">
        <v>745</v>
      </c>
    </row>
    <row r="15" spans="1:226" s="130" customFormat="1" ht="18" customHeight="1">
      <c r="B15" s="123">
        <v>23</v>
      </c>
      <c r="C15" s="127" t="s">
        <v>58</v>
      </c>
      <c r="D15" s="128">
        <v>7728</v>
      </c>
      <c r="E15" s="128">
        <v>74.208220755693574</v>
      </c>
      <c r="F15" s="128">
        <v>1142</v>
      </c>
      <c r="G15" s="128">
        <v>3310</v>
      </c>
      <c r="H15" s="128">
        <v>1971</v>
      </c>
      <c r="I15" s="128">
        <v>1305</v>
      </c>
    </row>
    <row r="16" spans="1:226" s="130" customFormat="1" ht="18" customHeight="1">
      <c r="B16" s="123">
        <v>29</v>
      </c>
      <c r="C16" s="127" t="s">
        <v>59</v>
      </c>
      <c r="D16" s="128">
        <v>13572</v>
      </c>
      <c r="E16" s="128">
        <v>70.57749115826698</v>
      </c>
      <c r="F16" s="128">
        <v>2469</v>
      </c>
      <c r="G16" s="128">
        <v>5929</v>
      </c>
      <c r="H16" s="128">
        <v>3220</v>
      </c>
      <c r="I16" s="128">
        <v>1954</v>
      </c>
    </row>
    <row r="17" spans="1:428" s="130" customFormat="1" ht="18" customHeight="1">
      <c r="B17" s="123">
        <v>41</v>
      </c>
      <c r="C17" s="127" t="s">
        <v>60</v>
      </c>
      <c r="D17" s="128">
        <v>19196</v>
      </c>
      <c r="E17" s="128">
        <v>71.972315065638668</v>
      </c>
      <c r="F17" s="128">
        <v>3266</v>
      </c>
      <c r="G17" s="128">
        <v>8416</v>
      </c>
      <c r="H17" s="128">
        <v>4565</v>
      </c>
      <c r="I17" s="128">
        <v>2949</v>
      </c>
    </row>
    <row r="18" spans="1:428" s="131" customFormat="1" ht="18" customHeight="1">
      <c r="A18" s="10"/>
      <c r="B18" s="123"/>
      <c r="C18" s="124" t="s">
        <v>61</v>
      </c>
      <c r="D18" s="125">
        <v>15119</v>
      </c>
      <c r="E18" s="125">
        <v>62.915427636124512</v>
      </c>
      <c r="F18" s="125">
        <v>3824</v>
      </c>
      <c r="G18" s="125">
        <v>7781</v>
      </c>
      <c r="H18" s="125">
        <v>2456</v>
      </c>
      <c r="I18" s="125">
        <v>1058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</row>
    <row r="19" spans="1:428" s="129" customFormat="1" ht="18" customHeight="1">
      <c r="B19" s="123">
        <v>22</v>
      </c>
      <c r="C19" s="127" t="s">
        <v>62</v>
      </c>
      <c r="D19" s="128">
        <v>2686</v>
      </c>
      <c r="E19" s="128">
        <v>62.874162323157101</v>
      </c>
      <c r="F19" s="128">
        <v>627</v>
      </c>
      <c r="G19" s="128">
        <v>1408</v>
      </c>
      <c r="H19" s="128">
        <v>448</v>
      </c>
      <c r="I19" s="128">
        <v>203</v>
      </c>
    </row>
    <row r="20" spans="1:428" s="130" customFormat="1" ht="18" customHeight="1">
      <c r="B20" s="123">
        <v>40</v>
      </c>
      <c r="C20" s="127" t="s">
        <v>63</v>
      </c>
      <c r="D20" s="128">
        <v>1674</v>
      </c>
      <c r="E20" s="128">
        <v>64.696021505376351</v>
      </c>
      <c r="F20" s="128">
        <v>343</v>
      </c>
      <c r="G20" s="128">
        <v>893</v>
      </c>
      <c r="H20" s="128">
        <v>305</v>
      </c>
      <c r="I20" s="128">
        <v>133</v>
      </c>
    </row>
    <row r="21" spans="1:428" s="130" customFormat="1" ht="18" customHeight="1">
      <c r="B21" s="123">
        <v>50</v>
      </c>
      <c r="C21" s="130" t="s">
        <v>64</v>
      </c>
      <c r="D21" s="132">
        <v>10759</v>
      </c>
      <c r="E21" s="132">
        <v>61.176099079840085</v>
      </c>
      <c r="F21" s="132">
        <v>2854</v>
      </c>
      <c r="G21" s="132">
        <v>5480</v>
      </c>
      <c r="H21" s="132">
        <v>1703</v>
      </c>
      <c r="I21" s="132">
        <v>722</v>
      </c>
    </row>
    <row r="22" spans="1:428" s="126" customFormat="1" ht="18" customHeight="1">
      <c r="A22" s="10"/>
      <c r="B22" s="123">
        <v>33</v>
      </c>
      <c r="C22" s="124" t="s">
        <v>65</v>
      </c>
      <c r="D22" s="125">
        <v>12686</v>
      </c>
      <c r="E22" s="125">
        <v>59.073923222449928</v>
      </c>
      <c r="F22" s="125">
        <v>4305</v>
      </c>
      <c r="G22" s="125">
        <v>5573</v>
      </c>
      <c r="H22" s="125">
        <v>1873</v>
      </c>
      <c r="I22" s="125">
        <v>935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</row>
    <row r="23" spans="1:428" s="126" customFormat="1" ht="18" customHeight="1">
      <c r="A23" s="10"/>
      <c r="B23" s="123">
        <v>7</v>
      </c>
      <c r="C23" s="124" t="s">
        <v>211</v>
      </c>
      <c r="D23" s="125">
        <v>9202</v>
      </c>
      <c r="E23" s="125">
        <v>64.654178439469675</v>
      </c>
      <c r="F23" s="125">
        <v>2109</v>
      </c>
      <c r="G23" s="125">
        <v>4533</v>
      </c>
      <c r="H23" s="125">
        <v>1729</v>
      </c>
      <c r="I23" s="125">
        <v>831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</row>
    <row r="24" spans="1:428" s="126" customFormat="1" ht="18" customHeight="1">
      <c r="A24" s="10"/>
      <c r="B24" s="123"/>
      <c r="C24" s="124" t="s">
        <v>66</v>
      </c>
      <c r="D24" s="125">
        <v>16568</v>
      </c>
      <c r="E24" s="125">
        <v>70.416186432537387</v>
      </c>
      <c r="F24" s="125">
        <v>3603</v>
      </c>
      <c r="G24" s="125">
        <v>6671</v>
      </c>
      <c r="H24" s="125">
        <v>3572</v>
      </c>
      <c r="I24" s="125">
        <v>2722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</row>
    <row r="25" spans="1:428" s="129" customFormat="1" ht="18" customHeight="1">
      <c r="B25" s="123">
        <v>35</v>
      </c>
      <c r="C25" s="127" t="s">
        <v>67</v>
      </c>
      <c r="D25" s="128">
        <v>8282</v>
      </c>
      <c r="E25" s="128">
        <v>71.545390002414877</v>
      </c>
      <c r="F25" s="128">
        <v>1818</v>
      </c>
      <c r="G25" s="128">
        <v>3155</v>
      </c>
      <c r="H25" s="128">
        <v>1796</v>
      </c>
      <c r="I25" s="128">
        <v>1513</v>
      </c>
    </row>
    <row r="26" spans="1:428" s="130" customFormat="1" ht="18" customHeight="1">
      <c r="B26" s="123">
        <v>38</v>
      </c>
      <c r="C26" s="127" t="s">
        <v>68</v>
      </c>
      <c r="D26" s="128">
        <v>8286</v>
      </c>
      <c r="E26" s="128">
        <v>69.286982862659897</v>
      </c>
      <c r="F26" s="128">
        <v>1785</v>
      </c>
      <c r="G26" s="128">
        <v>3516</v>
      </c>
      <c r="H26" s="128">
        <v>1776</v>
      </c>
      <c r="I26" s="128">
        <v>1209</v>
      </c>
    </row>
    <row r="27" spans="1:428" s="130" customFormat="1" ht="18" customHeight="1">
      <c r="B27" s="123">
        <v>39</v>
      </c>
      <c r="C27" s="124" t="s">
        <v>69</v>
      </c>
      <c r="D27" s="125">
        <v>6608</v>
      </c>
      <c r="E27" s="125">
        <v>64.155537227602906</v>
      </c>
      <c r="F27" s="125">
        <v>1761</v>
      </c>
      <c r="G27" s="125">
        <v>2956</v>
      </c>
      <c r="H27" s="125">
        <v>1210</v>
      </c>
      <c r="I27" s="125">
        <v>681</v>
      </c>
    </row>
    <row r="28" spans="1:428" s="126" customFormat="1" ht="18" customHeight="1">
      <c r="A28" s="10"/>
      <c r="B28" s="123"/>
      <c r="C28" s="124" t="s">
        <v>70</v>
      </c>
      <c r="D28" s="125">
        <v>29662</v>
      </c>
      <c r="E28" s="125">
        <v>67.108188860681778</v>
      </c>
      <c r="F28" s="125">
        <v>6797</v>
      </c>
      <c r="G28" s="125">
        <v>13709</v>
      </c>
      <c r="H28" s="125">
        <v>5645</v>
      </c>
      <c r="I28" s="125">
        <v>3511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</row>
    <row r="29" spans="1:428" s="133" customFormat="1" ht="18" customHeight="1">
      <c r="B29" s="123">
        <v>5</v>
      </c>
      <c r="C29" s="127" t="s">
        <v>71</v>
      </c>
      <c r="D29" s="128">
        <v>1888</v>
      </c>
      <c r="E29" s="128">
        <v>68.872129237288149</v>
      </c>
      <c r="F29" s="128">
        <v>365</v>
      </c>
      <c r="G29" s="128">
        <v>869</v>
      </c>
      <c r="H29" s="128">
        <v>415</v>
      </c>
      <c r="I29" s="128">
        <v>239</v>
      </c>
    </row>
    <row r="30" spans="1:428" s="130" customFormat="1" ht="18" customHeight="1">
      <c r="B30" s="123">
        <v>9</v>
      </c>
      <c r="C30" s="127" t="s">
        <v>72</v>
      </c>
      <c r="D30" s="128">
        <v>4420</v>
      </c>
      <c r="E30" s="128">
        <v>67.104493212669681</v>
      </c>
      <c r="F30" s="128">
        <v>899</v>
      </c>
      <c r="G30" s="128">
        <v>2180</v>
      </c>
      <c r="H30" s="128">
        <v>800</v>
      </c>
      <c r="I30" s="128">
        <v>541</v>
      </c>
    </row>
    <row r="31" spans="1:428" s="130" customFormat="1" ht="18" customHeight="1">
      <c r="B31" s="123">
        <v>24</v>
      </c>
      <c r="C31" s="127" t="s">
        <v>73</v>
      </c>
      <c r="D31" s="128">
        <v>6096</v>
      </c>
      <c r="E31" s="128">
        <v>63.870479002624684</v>
      </c>
      <c r="F31" s="128">
        <v>1644</v>
      </c>
      <c r="G31" s="128">
        <v>2705</v>
      </c>
      <c r="H31" s="128">
        <v>1099</v>
      </c>
      <c r="I31" s="128">
        <v>648</v>
      </c>
    </row>
    <row r="32" spans="1:428" s="130" customFormat="1" ht="18" customHeight="1">
      <c r="B32" s="123">
        <v>34</v>
      </c>
      <c r="C32" s="130" t="s">
        <v>74</v>
      </c>
      <c r="D32" s="132">
        <v>2166</v>
      </c>
      <c r="E32" s="132">
        <v>67.083051708217923</v>
      </c>
      <c r="F32" s="132">
        <v>498</v>
      </c>
      <c r="G32" s="132">
        <v>975</v>
      </c>
      <c r="H32" s="132">
        <v>421</v>
      </c>
      <c r="I32" s="132">
        <v>272</v>
      </c>
    </row>
    <row r="33" spans="1:226" s="130" customFormat="1" ht="18" customHeight="1">
      <c r="B33" s="123">
        <v>37</v>
      </c>
      <c r="C33" s="130" t="s">
        <v>75</v>
      </c>
      <c r="D33" s="132">
        <v>4072</v>
      </c>
      <c r="E33" s="132">
        <v>66.232679273084472</v>
      </c>
      <c r="F33" s="132">
        <v>966</v>
      </c>
      <c r="G33" s="132">
        <v>1845</v>
      </c>
      <c r="H33" s="132">
        <v>771</v>
      </c>
      <c r="I33" s="132">
        <v>490</v>
      </c>
    </row>
    <row r="34" spans="1:226" s="130" customFormat="1" ht="18" customHeight="1">
      <c r="B34" s="123">
        <v>40</v>
      </c>
      <c r="C34" s="127" t="s">
        <v>76</v>
      </c>
      <c r="D34" s="128">
        <v>1863</v>
      </c>
      <c r="E34" s="128">
        <v>70.505512614063335</v>
      </c>
      <c r="F34" s="128">
        <v>301</v>
      </c>
      <c r="G34" s="128">
        <v>877</v>
      </c>
      <c r="H34" s="128">
        <v>431</v>
      </c>
      <c r="I34" s="128">
        <v>254</v>
      </c>
    </row>
    <row r="35" spans="1:226" s="130" customFormat="1" ht="18" customHeight="1">
      <c r="B35" s="123">
        <v>42</v>
      </c>
      <c r="C35" s="127" t="s">
        <v>77</v>
      </c>
      <c r="D35" s="128">
        <v>1118</v>
      </c>
      <c r="E35" s="128">
        <v>68.573273703041139</v>
      </c>
      <c r="F35" s="128">
        <v>197</v>
      </c>
      <c r="G35" s="128">
        <v>562</v>
      </c>
      <c r="H35" s="128">
        <v>221</v>
      </c>
      <c r="I35" s="128">
        <v>138</v>
      </c>
    </row>
    <row r="36" spans="1:226" s="130" customFormat="1" ht="18" customHeight="1">
      <c r="B36" s="123">
        <v>47</v>
      </c>
      <c r="C36" s="127" t="s">
        <v>78</v>
      </c>
      <c r="D36" s="128">
        <v>5715</v>
      </c>
      <c r="E36" s="128">
        <v>65.63300612423447</v>
      </c>
      <c r="F36" s="128">
        <v>1373</v>
      </c>
      <c r="G36" s="128">
        <v>2666</v>
      </c>
      <c r="H36" s="128">
        <v>1034</v>
      </c>
      <c r="I36" s="128">
        <v>642</v>
      </c>
    </row>
    <row r="37" spans="1:226" s="130" customFormat="1" ht="18" customHeight="1">
      <c r="B37" s="123">
        <v>49</v>
      </c>
      <c r="C37" s="127" t="s">
        <v>79</v>
      </c>
      <c r="D37" s="128">
        <v>2324</v>
      </c>
      <c r="E37" s="128">
        <v>66.099074870912233</v>
      </c>
      <c r="F37" s="128">
        <v>554</v>
      </c>
      <c r="G37" s="128">
        <v>1030</v>
      </c>
      <c r="H37" s="128">
        <v>453</v>
      </c>
      <c r="I37" s="128">
        <v>287</v>
      </c>
    </row>
    <row r="38" spans="1:226" s="126" customFormat="1" ht="18" customHeight="1">
      <c r="A38" s="10"/>
      <c r="B38" s="123"/>
      <c r="C38" s="124" t="s">
        <v>80</v>
      </c>
      <c r="D38" s="125">
        <v>18405</v>
      </c>
      <c r="E38" s="125">
        <v>70.517881580415775</v>
      </c>
      <c r="F38" s="125">
        <v>3178</v>
      </c>
      <c r="G38" s="125">
        <v>8271</v>
      </c>
      <c r="H38" s="125">
        <v>4388</v>
      </c>
      <c r="I38" s="125">
        <v>2568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</row>
    <row r="39" spans="1:226" s="129" customFormat="1" ht="18" customHeight="1">
      <c r="B39" s="123">
        <v>2</v>
      </c>
      <c r="C39" s="127" t="s">
        <v>81</v>
      </c>
      <c r="D39" s="128">
        <v>3915</v>
      </c>
      <c r="E39" s="128">
        <v>71.220518518518517</v>
      </c>
      <c r="F39" s="128">
        <v>690</v>
      </c>
      <c r="G39" s="128">
        <v>1711</v>
      </c>
      <c r="H39" s="128">
        <v>923</v>
      </c>
      <c r="I39" s="128">
        <v>591</v>
      </c>
    </row>
    <row r="40" spans="1:226" s="130" customFormat="1" ht="18" customHeight="1">
      <c r="B40" s="123">
        <v>13</v>
      </c>
      <c r="C40" s="127" t="s">
        <v>82</v>
      </c>
      <c r="D40" s="128">
        <v>4492</v>
      </c>
      <c r="E40" s="128">
        <v>72.457742653606431</v>
      </c>
      <c r="F40" s="128">
        <v>751</v>
      </c>
      <c r="G40" s="128">
        <v>1926</v>
      </c>
      <c r="H40" s="128">
        <v>1120</v>
      </c>
      <c r="I40" s="128">
        <v>695</v>
      </c>
    </row>
    <row r="41" spans="1:226" s="133" customFormat="1" ht="18" customHeight="1">
      <c r="B41" s="123">
        <v>16</v>
      </c>
      <c r="C41" s="130" t="s">
        <v>83</v>
      </c>
      <c r="D41" s="128">
        <v>2154</v>
      </c>
      <c r="E41" s="128">
        <v>70.885092850510674</v>
      </c>
      <c r="F41" s="128">
        <v>345</v>
      </c>
      <c r="G41" s="128">
        <v>1014</v>
      </c>
      <c r="H41" s="128">
        <v>504</v>
      </c>
      <c r="I41" s="128">
        <v>291</v>
      </c>
    </row>
    <row r="42" spans="1:226" s="130" customFormat="1" ht="18" customHeight="1">
      <c r="B42" s="123">
        <v>19</v>
      </c>
      <c r="C42" s="130" t="s">
        <v>84</v>
      </c>
      <c r="D42" s="132">
        <v>2118</v>
      </c>
      <c r="E42" s="132">
        <v>67.303177525967882</v>
      </c>
      <c r="F42" s="132">
        <v>413</v>
      </c>
      <c r="G42" s="132">
        <v>1037</v>
      </c>
      <c r="H42" s="132">
        <v>434</v>
      </c>
      <c r="I42" s="132">
        <v>234</v>
      </c>
    </row>
    <row r="43" spans="1:226" s="130" customFormat="1" ht="18" customHeight="1">
      <c r="B43" s="123">
        <v>45</v>
      </c>
      <c r="C43" s="127" t="s">
        <v>85</v>
      </c>
      <c r="D43" s="128">
        <v>5726</v>
      </c>
      <c r="E43" s="128">
        <v>70.722876353475357</v>
      </c>
      <c r="F43" s="128">
        <v>979</v>
      </c>
      <c r="G43" s="128">
        <v>2583</v>
      </c>
      <c r="H43" s="128">
        <v>1407</v>
      </c>
      <c r="I43" s="128">
        <v>757</v>
      </c>
    </row>
    <row r="44" spans="1:226" s="126" customFormat="1" ht="18" customHeight="1">
      <c r="A44" s="10"/>
      <c r="B44" s="123"/>
      <c r="C44" s="124" t="s">
        <v>86</v>
      </c>
      <c r="D44" s="125">
        <v>76834</v>
      </c>
      <c r="E44" s="125">
        <v>62.82473074101258</v>
      </c>
      <c r="F44" s="125">
        <v>18438</v>
      </c>
      <c r="G44" s="125">
        <v>39657</v>
      </c>
      <c r="H44" s="125">
        <v>13122</v>
      </c>
      <c r="I44" s="125">
        <v>5617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</row>
    <row r="45" spans="1:226" s="129" customFormat="1" ht="18" customHeight="1">
      <c r="B45" s="123">
        <v>8</v>
      </c>
      <c r="C45" s="130" t="s">
        <v>87</v>
      </c>
      <c r="D45" s="132">
        <v>55840</v>
      </c>
      <c r="E45" s="132">
        <v>62.777140401146156</v>
      </c>
      <c r="F45" s="132">
        <v>13403</v>
      </c>
      <c r="G45" s="132">
        <v>28984</v>
      </c>
      <c r="H45" s="132">
        <v>9402</v>
      </c>
      <c r="I45" s="132">
        <v>4051</v>
      </c>
    </row>
    <row r="46" spans="1:226" s="130" customFormat="1" ht="18" customHeight="1">
      <c r="B46" s="123">
        <v>17</v>
      </c>
      <c r="C46" s="130" t="s">
        <v>215</v>
      </c>
      <c r="D46" s="132">
        <v>7598</v>
      </c>
      <c r="E46" s="132">
        <v>62.248574624901295</v>
      </c>
      <c r="F46" s="132">
        <v>1933</v>
      </c>
      <c r="G46" s="132">
        <v>3807</v>
      </c>
      <c r="H46" s="132">
        <v>1295</v>
      </c>
      <c r="I46" s="132">
        <v>563</v>
      </c>
    </row>
    <row r="47" spans="1:226" s="133" customFormat="1" ht="18" customHeight="1">
      <c r="B47" s="123">
        <v>25</v>
      </c>
      <c r="C47" s="130" t="s">
        <v>212</v>
      </c>
      <c r="D47" s="128">
        <v>4823</v>
      </c>
      <c r="E47" s="128">
        <v>62.346829773999602</v>
      </c>
      <c r="F47" s="128">
        <v>1198</v>
      </c>
      <c r="G47" s="128">
        <v>2447</v>
      </c>
      <c r="H47" s="128">
        <v>821</v>
      </c>
      <c r="I47" s="128">
        <v>357</v>
      </c>
      <c r="L47" s="337"/>
    </row>
    <row r="48" spans="1:226" s="130" customFormat="1" ht="18" customHeight="1">
      <c r="B48" s="123">
        <v>43</v>
      </c>
      <c r="C48" s="130" t="s">
        <v>88</v>
      </c>
      <c r="D48" s="132">
        <v>8573</v>
      </c>
      <c r="E48" s="132">
        <v>63.92637816400326</v>
      </c>
      <c r="F48" s="132">
        <v>1904</v>
      </c>
      <c r="G48" s="132">
        <v>4419</v>
      </c>
      <c r="H48" s="132">
        <v>1604</v>
      </c>
      <c r="I48" s="132">
        <v>646</v>
      </c>
    </row>
    <row r="49" spans="1:226" s="126" customFormat="1" ht="18" customHeight="1">
      <c r="A49" s="10"/>
      <c r="B49" s="123"/>
      <c r="C49" s="124" t="s">
        <v>89</v>
      </c>
      <c r="D49" s="125">
        <v>50620</v>
      </c>
      <c r="E49" s="125">
        <v>64.601647612512139</v>
      </c>
      <c r="F49" s="125">
        <v>10869</v>
      </c>
      <c r="G49" s="125">
        <v>25359</v>
      </c>
      <c r="H49" s="125">
        <v>9660</v>
      </c>
      <c r="I49" s="125">
        <v>4732</v>
      </c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</row>
    <row r="50" spans="1:226" s="129" customFormat="1" ht="18" customHeight="1">
      <c r="B50" s="123">
        <v>3</v>
      </c>
      <c r="C50" s="130" t="s">
        <v>207</v>
      </c>
      <c r="D50" s="132">
        <v>17226</v>
      </c>
      <c r="E50" s="132">
        <v>66.683083710669919</v>
      </c>
      <c r="F50" s="132">
        <v>3418</v>
      </c>
      <c r="G50" s="132">
        <v>8169</v>
      </c>
      <c r="H50" s="132">
        <v>3683</v>
      </c>
      <c r="I50" s="132">
        <v>1956</v>
      </c>
    </row>
    <row r="51" spans="1:226" s="130" customFormat="1" ht="18" customHeight="1">
      <c r="B51" s="123">
        <v>12</v>
      </c>
      <c r="C51" s="130" t="s">
        <v>214</v>
      </c>
      <c r="D51" s="132">
        <v>6633</v>
      </c>
      <c r="E51" s="132">
        <v>62.996341022161914</v>
      </c>
      <c r="F51" s="132">
        <v>1428</v>
      </c>
      <c r="G51" s="132">
        <v>3574</v>
      </c>
      <c r="H51" s="132">
        <v>1133</v>
      </c>
      <c r="I51" s="132">
        <v>498</v>
      </c>
    </row>
    <row r="52" spans="1:226" s="130" customFormat="1" ht="18" customHeight="1">
      <c r="B52" s="123">
        <v>46</v>
      </c>
      <c r="C52" s="130" t="s">
        <v>90</v>
      </c>
      <c r="D52" s="132">
        <v>26761</v>
      </c>
      <c r="E52" s="132">
        <v>64.125518104704597</v>
      </c>
      <c r="F52" s="132">
        <v>6023</v>
      </c>
      <c r="G52" s="132">
        <v>13616</v>
      </c>
      <c r="H52" s="132">
        <v>4844</v>
      </c>
      <c r="I52" s="132">
        <v>2278</v>
      </c>
    </row>
    <row r="53" spans="1:226" s="126" customFormat="1" ht="18" customHeight="1">
      <c r="A53" s="10"/>
      <c r="B53" s="123"/>
      <c r="C53" s="124" t="s">
        <v>91</v>
      </c>
      <c r="D53" s="125">
        <v>12139</v>
      </c>
      <c r="E53" s="125">
        <v>70.869823796135748</v>
      </c>
      <c r="F53" s="125">
        <v>2177</v>
      </c>
      <c r="G53" s="125">
        <v>5393</v>
      </c>
      <c r="H53" s="125">
        <v>2758</v>
      </c>
      <c r="I53" s="125">
        <v>1811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</row>
    <row r="54" spans="1:226" s="129" customFormat="1" ht="18" customHeight="1">
      <c r="B54" s="123">
        <v>6</v>
      </c>
      <c r="C54" s="130" t="s">
        <v>92</v>
      </c>
      <c r="D54" s="132">
        <v>7146</v>
      </c>
      <c r="E54" s="132">
        <v>71.618866498740559</v>
      </c>
      <c r="F54" s="132">
        <v>1278</v>
      </c>
      <c r="G54" s="132">
        <v>3087</v>
      </c>
      <c r="H54" s="132">
        <v>1690</v>
      </c>
      <c r="I54" s="132">
        <v>1091</v>
      </c>
    </row>
    <row r="55" spans="1:226" s="130" customFormat="1" ht="18" customHeight="1">
      <c r="B55" s="123">
        <v>10</v>
      </c>
      <c r="C55" s="127" t="s">
        <v>93</v>
      </c>
      <c r="D55" s="128">
        <v>4993</v>
      </c>
      <c r="E55" s="128">
        <v>70.120781093530937</v>
      </c>
      <c r="F55" s="128">
        <v>899</v>
      </c>
      <c r="G55" s="128">
        <v>2306</v>
      </c>
      <c r="H55" s="128">
        <v>1068</v>
      </c>
      <c r="I55" s="128">
        <v>720</v>
      </c>
    </row>
    <row r="56" spans="1:226" s="126" customFormat="1" ht="18" customHeight="1">
      <c r="A56" s="10"/>
      <c r="B56" s="123"/>
      <c r="C56" s="124" t="s">
        <v>94</v>
      </c>
      <c r="D56" s="125">
        <v>36989</v>
      </c>
      <c r="E56" s="125">
        <v>59.104944734337877</v>
      </c>
      <c r="F56" s="125">
        <v>11399</v>
      </c>
      <c r="G56" s="125">
        <v>16459</v>
      </c>
      <c r="H56" s="125">
        <v>6100</v>
      </c>
      <c r="I56" s="125">
        <v>3031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</row>
    <row r="57" spans="1:226" s="129" customFormat="1" ht="18" customHeight="1">
      <c r="B57" s="123">
        <v>15</v>
      </c>
      <c r="C57" s="130" t="s">
        <v>206</v>
      </c>
      <c r="D57" s="132">
        <v>14024</v>
      </c>
      <c r="E57" s="132">
        <v>58.849485168282946</v>
      </c>
      <c r="F57" s="132">
        <v>4519</v>
      </c>
      <c r="G57" s="132">
        <v>6236</v>
      </c>
      <c r="H57" s="132">
        <v>2202</v>
      </c>
      <c r="I57" s="132">
        <v>1067</v>
      </c>
    </row>
    <row r="58" spans="1:226" s="130" customFormat="1" ht="18" customHeight="1">
      <c r="B58" s="123">
        <v>27</v>
      </c>
      <c r="C58" s="130" t="s">
        <v>95</v>
      </c>
      <c r="D58" s="132">
        <v>5231</v>
      </c>
      <c r="E58" s="132">
        <v>57.70676161345822</v>
      </c>
      <c r="F58" s="132">
        <v>1906</v>
      </c>
      <c r="G58" s="132">
        <v>2216</v>
      </c>
      <c r="H58" s="132">
        <v>736</v>
      </c>
      <c r="I58" s="132">
        <v>373</v>
      </c>
    </row>
    <row r="59" spans="1:226" s="130" customFormat="1" ht="18" customHeight="1">
      <c r="B59" s="123">
        <v>32</v>
      </c>
      <c r="C59" s="130" t="s">
        <v>213</v>
      </c>
      <c r="D59" s="132">
        <v>4974</v>
      </c>
      <c r="E59" s="132">
        <v>56.426216324889388</v>
      </c>
      <c r="F59" s="132">
        <v>1703</v>
      </c>
      <c r="G59" s="132">
        <v>2241</v>
      </c>
      <c r="H59" s="132">
        <v>694</v>
      </c>
      <c r="I59" s="132">
        <v>336</v>
      </c>
    </row>
    <row r="60" spans="1:226" s="130" customFormat="1" ht="18" customHeight="1">
      <c r="B60" s="123">
        <v>36</v>
      </c>
      <c r="C60" s="135" t="s">
        <v>96</v>
      </c>
      <c r="D60" s="132">
        <v>12760</v>
      </c>
      <c r="E60" s="132">
        <v>63.437315830720969</v>
      </c>
      <c r="F60" s="132">
        <v>3271</v>
      </c>
      <c r="G60" s="132">
        <v>5766</v>
      </c>
      <c r="H60" s="132">
        <v>2468</v>
      </c>
      <c r="I60" s="132">
        <v>1255</v>
      </c>
    </row>
    <row r="61" spans="1:226" s="126" customFormat="1" ht="18" customHeight="1">
      <c r="A61" s="10"/>
      <c r="B61" s="123">
        <v>28</v>
      </c>
      <c r="C61" s="124" t="s">
        <v>97</v>
      </c>
      <c r="D61" s="125">
        <v>56588</v>
      </c>
      <c r="E61" s="125">
        <v>64.991885912207565</v>
      </c>
      <c r="F61" s="125">
        <v>12649</v>
      </c>
      <c r="G61" s="125">
        <v>28022</v>
      </c>
      <c r="H61" s="125">
        <v>10704</v>
      </c>
      <c r="I61" s="125">
        <v>5213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</row>
    <row r="62" spans="1:226" s="126" customFormat="1" ht="18" customHeight="1">
      <c r="A62" s="10"/>
      <c r="B62" s="123">
        <v>30</v>
      </c>
      <c r="C62" s="124" t="s">
        <v>98</v>
      </c>
      <c r="D62" s="125">
        <v>13143</v>
      </c>
      <c r="E62" s="125">
        <v>73.151852697253261</v>
      </c>
      <c r="F62" s="125">
        <v>2134</v>
      </c>
      <c r="G62" s="125">
        <v>5496</v>
      </c>
      <c r="H62" s="125">
        <v>3369</v>
      </c>
      <c r="I62" s="125">
        <v>2144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</row>
    <row r="63" spans="1:226" s="126" customFormat="1" ht="18" customHeight="1">
      <c r="A63" s="10"/>
      <c r="B63" s="123">
        <v>31</v>
      </c>
      <c r="C63" s="124" t="s">
        <v>99</v>
      </c>
      <c r="D63" s="125">
        <v>6851</v>
      </c>
      <c r="E63" s="125">
        <v>65.437252955772863</v>
      </c>
      <c r="F63" s="125">
        <v>1581</v>
      </c>
      <c r="G63" s="125">
        <v>3286</v>
      </c>
      <c r="H63" s="125">
        <v>1226</v>
      </c>
      <c r="I63" s="125">
        <v>758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</row>
    <row r="64" spans="1:226" s="126" customFormat="1" ht="18" customHeight="1">
      <c r="A64" s="10"/>
      <c r="B64" s="123"/>
      <c r="C64" s="124" t="s">
        <v>100</v>
      </c>
      <c r="D64" s="125">
        <v>27687</v>
      </c>
      <c r="E64" s="125">
        <v>62.15808940764412</v>
      </c>
      <c r="F64" s="125">
        <v>7492</v>
      </c>
      <c r="G64" s="125">
        <v>13705</v>
      </c>
      <c r="H64" s="125">
        <v>4320</v>
      </c>
      <c r="I64" s="125">
        <v>2170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</row>
    <row r="65" spans="1:226" s="129" customFormat="1" ht="18" customHeight="1">
      <c r="B65" s="123">
        <v>1</v>
      </c>
      <c r="C65" s="130" t="s">
        <v>208</v>
      </c>
      <c r="D65" s="128">
        <v>3845</v>
      </c>
      <c r="E65" s="128">
        <v>62.207893368010403</v>
      </c>
      <c r="F65" s="128">
        <v>1018</v>
      </c>
      <c r="G65" s="128">
        <v>1924</v>
      </c>
      <c r="H65" s="128">
        <v>597</v>
      </c>
      <c r="I65" s="128">
        <v>306</v>
      </c>
    </row>
    <row r="66" spans="1:226" s="130" customFormat="1" ht="18" customHeight="1">
      <c r="B66" s="123">
        <v>20</v>
      </c>
      <c r="C66" s="130" t="s">
        <v>210</v>
      </c>
      <c r="D66" s="128">
        <v>8845</v>
      </c>
      <c r="E66" s="128">
        <v>63.543121537591851</v>
      </c>
      <c r="F66" s="128">
        <v>2066</v>
      </c>
      <c r="G66" s="128">
        <v>4557</v>
      </c>
      <c r="H66" s="128">
        <v>1460</v>
      </c>
      <c r="I66" s="128">
        <v>762</v>
      </c>
    </row>
    <row r="67" spans="1:226" s="130" customFormat="1" ht="18" customHeight="1">
      <c r="B67" s="123">
        <v>48</v>
      </c>
      <c r="C67" s="130" t="s">
        <v>209</v>
      </c>
      <c r="D67" s="128">
        <v>14997</v>
      </c>
      <c r="E67" s="128">
        <v>60.723253317330084</v>
      </c>
      <c r="F67" s="128">
        <v>4408</v>
      </c>
      <c r="G67" s="128">
        <v>7224</v>
      </c>
      <c r="H67" s="128">
        <v>2263</v>
      </c>
      <c r="I67" s="128">
        <v>1102</v>
      </c>
    </row>
    <row r="68" spans="1:226" s="126" customFormat="1" ht="18" customHeight="1">
      <c r="A68" s="10"/>
      <c r="B68" s="123">
        <v>26</v>
      </c>
      <c r="C68" s="124" t="s">
        <v>101</v>
      </c>
      <c r="D68" s="125">
        <v>3636</v>
      </c>
      <c r="E68" s="125">
        <v>62.755090759075919</v>
      </c>
      <c r="F68" s="125">
        <v>906</v>
      </c>
      <c r="G68" s="125">
        <v>1810</v>
      </c>
      <c r="H68" s="125">
        <v>632</v>
      </c>
      <c r="I68" s="125">
        <v>288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</row>
    <row r="69" spans="1:226" s="126" customFormat="1" ht="18" customHeight="1">
      <c r="A69" s="10"/>
      <c r="B69" s="123">
        <v>51</v>
      </c>
      <c r="C69" s="130" t="s">
        <v>102</v>
      </c>
      <c r="D69" s="128">
        <v>555</v>
      </c>
      <c r="E69" s="128">
        <v>73.463063063063046</v>
      </c>
      <c r="F69" s="128">
        <v>103</v>
      </c>
      <c r="G69" s="128">
        <v>221</v>
      </c>
      <c r="H69" s="128">
        <v>127</v>
      </c>
      <c r="I69" s="128">
        <v>104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</row>
    <row r="70" spans="1:226" s="126" customFormat="1" ht="18" customHeight="1">
      <c r="A70" s="10"/>
      <c r="B70" s="123">
        <v>52</v>
      </c>
      <c r="C70" s="130" t="s">
        <v>103</v>
      </c>
      <c r="D70" s="128">
        <v>358</v>
      </c>
      <c r="E70" s="128">
        <v>74.579525139664824</v>
      </c>
      <c r="F70" s="128">
        <v>67</v>
      </c>
      <c r="G70" s="128">
        <v>129</v>
      </c>
      <c r="H70" s="128">
        <v>94</v>
      </c>
      <c r="I70" s="128">
        <v>68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</row>
    <row r="71" spans="1:226" s="10" customFormat="1" ht="18" customHeight="1">
      <c r="B71" s="123"/>
      <c r="C71" s="326" t="s">
        <v>45</v>
      </c>
      <c r="D71" s="324">
        <v>474526</v>
      </c>
      <c r="E71" s="325">
        <v>65.917541188470167</v>
      </c>
      <c r="F71" s="324">
        <v>106969</v>
      </c>
      <c r="G71" s="324">
        <v>223790</v>
      </c>
      <c r="H71" s="324">
        <v>92755</v>
      </c>
      <c r="I71" s="324">
        <v>51012</v>
      </c>
      <c r="M71" s="247"/>
      <c r="N71" s="247"/>
      <c r="O71" s="247"/>
    </row>
    <row r="72" spans="1:226" ht="18" customHeight="1">
      <c r="B72" s="136"/>
      <c r="D72" s="106"/>
      <c r="E72" s="137"/>
      <c r="F72" s="137"/>
      <c r="G72" s="138"/>
      <c r="H72" s="137"/>
      <c r="I72" s="137"/>
    </row>
    <row r="73" spans="1:226" ht="18" customHeight="1">
      <c r="B73" s="264"/>
      <c r="C73" s="256"/>
      <c r="D73" s="265"/>
      <c r="E73" s="266"/>
      <c r="F73" s="256"/>
      <c r="G73" s="267"/>
      <c r="H73" s="137"/>
      <c r="I73" s="137"/>
    </row>
    <row r="74" spans="1:226" ht="18" customHeight="1">
      <c r="B74" s="264"/>
      <c r="C74" s="461" t="s">
        <v>185</v>
      </c>
      <c r="D74" s="357" t="s">
        <v>4</v>
      </c>
      <c r="E74" s="357" t="s">
        <v>3</v>
      </c>
      <c r="F74" s="357" t="s">
        <v>186</v>
      </c>
      <c r="G74" s="256"/>
      <c r="I74" s="137"/>
    </row>
    <row r="75" spans="1:226" ht="18" customHeight="1">
      <c r="B75" s="257"/>
      <c r="C75" s="461"/>
      <c r="D75" s="328">
        <v>435213</v>
      </c>
      <c r="E75" s="328">
        <v>39313</v>
      </c>
      <c r="F75" s="328">
        <f>SUM(D75:E75)</f>
        <v>474526</v>
      </c>
      <c r="G75" s="256"/>
    </row>
    <row r="76" spans="1:226" ht="18" customHeight="1">
      <c r="B76" s="257"/>
      <c r="C76" s="364"/>
      <c r="D76" s="365"/>
      <c r="E76" s="364"/>
      <c r="F76" s="364"/>
      <c r="G76" s="256"/>
    </row>
    <row r="77" spans="1:226" ht="18" customHeight="1">
      <c r="B77" s="363"/>
      <c r="D77" s="247"/>
      <c r="E77" s="366"/>
      <c r="F77" s="427"/>
      <c r="G77" s="427"/>
      <c r="H77" s="427"/>
      <c r="I77" s="427"/>
    </row>
    <row r="78" spans="1:226">
      <c r="C78" s="483"/>
      <c r="D78" s="483"/>
      <c r="E78" s="483"/>
      <c r="F78" s="248"/>
      <c r="G78" s="248"/>
      <c r="H78" s="248"/>
    </row>
    <row r="79" spans="1:226">
      <c r="C79" s="482"/>
      <c r="D79" s="482"/>
      <c r="E79" s="482"/>
      <c r="F79" s="247"/>
      <c r="G79" s="247"/>
      <c r="H79" s="247"/>
    </row>
    <row r="80" spans="1:226">
      <c r="D80" s="114"/>
    </row>
    <row r="81" spans="4:4">
      <c r="D81" s="114"/>
    </row>
    <row r="82" spans="4:4">
      <c r="D82" s="114"/>
    </row>
    <row r="83" spans="4:4">
      <c r="D83" s="114"/>
    </row>
  </sheetData>
  <mergeCells count="5">
    <mergeCell ref="B2:I2"/>
    <mergeCell ref="C74:C75"/>
    <mergeCell ref="C79:E79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Normal="100" workbookViewId="0">
      <selection activeCell="W27" sqref="W27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2.5703125" style="29" customWidth="1"/>
    <col min="4" max="4" width="12.7109375" style="29" customWidth="1"/>
    <col min="5" max="5" width="11.570312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1.5703125" style="29" customWidth="1"/>
    <col min="10" max="10" width="3.28515625" style="29" customWidth="1"/>
    <col min="11" max="11" width="8.85546875" style="29" customWidth="1"/>
    <col min="12" max="16" width="11.28515625" style="29" customWidth="1"/>
    <col min="17" max="19" width="11.5703125" style="29"/>
    <col min="20" max="20" width="11.5703125" style="400"/>
    <col min="21" max="16384" width="11.5703125" style="29"/>
  </cols>
  <sheetData>
    <row r="1" spans="2:28" ht="51.75" customHeight="1">
      <c r="B1" s="426" t="s">
        <v>216</v>
      </c>
      <c r="C1" s="426"/>
      <c r="D1" s="426"/>
      <c r="E1" s="426"/>
      <c r="F1" s="426"/>
      <c r="G1" s="426"/>
      <c r="H1" s="426"/>
      <c r="I1" s="426"/>
      <c r="J1" s="426"/>
      <c r="K1" s="426"/>
      <c r="L1" s="426"/>
      <c r="P1" s="378" t="s">
        <v>171</v>
      </c>
    </row>
    <row r="2" spans="2:28" ht="46.5" customHeight="1">
      <c r="B2" s="30"/>
      <c r="C2" s="30"/>
      <c r="D2" s="30"/>
      <c r="E2" s="30"/>
      <c r="F2" s="30"/>
      <c r="G2" s="30"/>
      <c r="H2" s="30"/>
      <c r="I2" s="30"/>
      <c r="S2" s="410"/>
      <c r="T2" s="410"/>
      <c r="U2" s="410"/>
      <c r="V2" s="410"/>
      <c r="W2" s="410"/>
      <c r="X2" s="410"/>
      <c r="Y2" s="410"/>
    </row>
    <row r="3" spans="2:28" ht="27.95" customHeight="1">
      <c r="B3" s="393" t="s">
        <v>195</v>
      </c>
      <c r="C3" s="393"/>
      <c r="D3" s="394"/>
      <c r="E3" s="395" t="s">
        <v>196</v>
      </c>
      <c r="F3" s="416"/>
      <c r="G3" s="395" t="s">
        <v>188</v>
      </c>
      <c r="H3" s="416"/>
      <c r="I3" s="395" t="s">
        <v>189</v>
      </c>
      <c r="K3" s="420"/>
      <c r="S3" s="410"/>
      <c r="T3" s="410"/>
      <c r="U3" s="410"/>
      <c r="V3" s="410"/>
      <c r="W3" s="410"/>
      <c r="X3" s="410"/>
      <c r="Y3" s="410"/>
    </row>
    <row r="4" spans="2:28" ht="18.95" customHeight="1">
      <c r="B4" s="361" t="s">
        <v>190</v>
      </c>
      <c r="C4" s="31"/>
      <c r="D4" s="33"/>
      <c r="E4" s="376">
        <v>9082603</v>
      </c>
      <c r="F4" s="419"/>
      <c r="G4" s="376">
        <v>4478152</v>
      </c>
      <c r="H4" s="419"/>
      <c r="I4" s="376">
        <v>4604413</v>
      </c>
      <c r="J4" s="34"/>
      <c r="K4" s="421"/>
      <c r="L4" s="407">
        <f>H4/E4</f>
        <v>0</v>
      </c>
      <c r="M4" s="401"/>
      <c r="N4" s="401"/>
      <c r="O4" s="401"/>
      <c r="P4" s="408"/>
      <c r="Q4" s="401"/>
      <c r="R4" s="401"/>
      <c r="S4" s="411"/>
      <c r="T4" s="411"/>
      <c r="U4" s="412"/>
      <c r="V4" s="412"/>
      <c r="W4" s="412"/>
      <c r="X4" s="411"/>
      <c r="Y4" s="411"/>
      <c r="Z4" s="227"/>
      <c r="AA4" s="227"/>
      <c r="AB4" s="228"/>
    </row>
    <row r="5" spans="2:28" ht="18.95" customHeight="1">
      <c r="B5" s="29" t="s">
        <v>156</v>
      </c>
      <c r="C5" s="31"/>
      <c r="D5" s="33"/>
      <c r="E5" s="33">
        <v>10026535</v>
      </c>
      <c r="F5" s="417"/>
      <c r="G5" s="33">
        <v>5261288</v>
      </c>
      <c r="H5" s="417"/>
      <c r="I5" s="33">
        <v>4765208</v>
      </c>
      <c r="J5" s="34"/>
      <c r="K5" s="422"/>
      <c r="L5" s="227"/>
      <c r="M5" s="227"/>
      <c r="N5" s="227"/>
      <c r="O5" s="227"/>
      <c r="P5" s="228"/>
      <c r="Q5" s="227"/>
      <c r="R5" s="227"/>
      <c r="S5" s="411"/>
      <c r="T5" s="411"/>
      <c r="U5" s="412"/>
      <c r="V5" s="413"/>
      <c r="W5" s="411"/>
      <c r="X5" s="411"/>
      <c r="Y5" s="411"/>
      <c r="Z5" s="227"/>
      <c r="AA5" s="227"/>
      <c r="AB5" s="228"/>
    </row>
    <row r="6" spans="2:28" ht="18.95" customHeight="1">
      <c r="B6" s="29" t="s">
        <v>191</v>
      </c>
      <c r="C6" s="31"/>
      <c r="D6" s="33"/>
      <c r="E6" s="377">
        <v>1.1000000000000001</v>
      </c>
      <c r="F6" s="417"/>
      <c r="G6" s="377">
        <v>1.17</v>
      </c>
      <c r="H6" s="418"/>
      <c r="I6" s="377">
        <v>1.03</v>
      </c>
      <c r="J6" s="34"/>
      <c r="K6" s="422"/>
      <c r="L6" s="227"/>
      <c r="M6" s="227"/>
      <c r="N6" s="227"/>
      <c r="O6" s="227"/>
      <c r="P6" s="228"/>
      <c r="Q6" s="227"/>
      <c r="R6" s="227"/>
      <c r="S6" s="411"/>
      <c r="T6" s="411"/>
      <c r="U6" s="411"/>
      <c r="V6" s="413"/>
      <c r="W6" s="411"/>
      <c r="X6" s="411"/>
      <c r="Y6" s="411"/>
      <c r="Z6" s="227"/>
      <c r="AA6" s="227"/>
      <c r="AB6" s="228"/>
    </row>
    <row r="7" spans="2:28" ht="7.5" customHeight="1">
      <c r="B7" s="430"/>
      <c r="C7" s="430"/>
      <c r="F7" s="32"/>
      <c r="H7" s="32"/>
      <c r="K7" s="420"/>
      <c r="S7" s="410"/>
      <c r="T7" s="410"/>
      <c r="U7" s="410"/>
      <c r="V7" s="410"/>
      <c r="W7" s="410"/>
      <c r="X7" s="410"/>
      <c r="Y7" s="410"/>
    </row>
    <row r="8" spans="2:28" ht="7.5" customHeight="1">
      <c r="B8" s="32"/>
      <c r="C8" s="32"/>
      <c r="F8" s="32"/>
      <c r="H8" s="32"/>
      <c r="K8" s="420"/>
      <c r="S8" s="410"/>
      <c r="T8" s="410"/>
      <c r="U8" s="410"/>
      <c r="V8" s="410"/>
      <c r="W8" s="410"/>
      <c r="X8" s="410"/>
      <c r="Y8" s="410"/>
    </row>
    <row r="9" spans="2:28" ht="7.5" customHeight="1">
      <c r="B9" s="32"/>
      <c r="C9" s="32"/>
      <c r="F9" s="32"/>
      <c r="H9" s="32"/>
      <c r="S9" s="410"/>
      <c r="T9" s="410"/>
      <c r="U9" s="410"/>
      <c r="V9" s="410"/>
      <c r="W9" s="410"/>
      <c r="X9" s="410"/>
      <c r="Y9" s="410"/>
    </row>
    <row r="10" spans="2:28" ht="7.5" customHeight="1">
      <c r="B10" s="32"/>
      <c r="C10" s="32"/>
      <c r="F10" s="32"/>
      <c r="H10" s="32"/>
      <c r="S10" s="410"/>
      <c r="T10" s="410"/>
      <c r="U10" s="410"/>
      <c r="V10" s="410"/>
      <c r="W10" s="410"/>
      <c r="X10" s="410"/>
      <c r="Y10" s="410"/>
    </row>
    <row r="11" spans="2:28" ht="7.5" customHeight="1">
      <c r="B11" s="32"/>
      <c r="C11" s="32"/>
      <c r="F11" s="32"/>
      <c r="H11" s="32"/>
      <c r="S11" s="410"/>
      <c r="T11" s="410"/>
      <c r="U11" s="410"/>
      <c r="V11" s="410"/>
      <c r="W11" s="410"/>
      <c r="X11" s="410"/>
      <c r="Y11" s="410"/>
    </row>
    <row r="12" spans="2:28" ht="7.5" customHeight="1">
      <c r="B12" s="32"/>
      <c r="C12" s="32"/>
      <c r="F12" s="32"/>
      <c r="H12" s="32"/>
      <c r="S12" s="410"/>
      <c r="T12" s="410"/>
      <c r="U12" s="410"/>
      <c r="V12" s="410"/>
      <c r="W12" s="410"/>
      <c r="X12" s="410"/>
      <c r="Y12" s="410"/>
    </row>
    <row r="13" spans="2:28" ht="7.5" customHeight="1">
      <c r="B13" s="32"/>
      <c r="C13" s="32"/>
      <c r="F13" s="32"/>
      <c r="H13" s="32"/>
      <c r="S13" s="410"/>
      <c r="T13" s="410"/>
      <c r="U13" s="410"/>
      <c r="V13" s="410"/>
      <c r="W13" s="410"/>
      <c r="X13" s="410"/>
      <c r="Y13" s="410"/>
    </row>
    <row r="14" spans="2:28" ht="7.5" customHeight="1">
      <c r="B14" s="32"/>
      <c r="C14" s="32"/>
      <c r="F14" s="32"/>
      <c r="H14" s="32"/>
      <c r="S14" s="410"/>
      <c r="T14" s="410"/>
      <c r="U14" s="410"/>
      <c r="V14" s="410"/>
      <c r="W14" s="410"/>
      <c r="X14" s="410"/>
      <c r="Y14" s="410"/>
    </row>
    <row r="15" spans="2:28" ht="7.5" customHeight="1">
      <c r="B15" s="32"/>
      <c r="C15" s="32"/>
      <c r="F15" s="32"/>
      <c r="H15" s="32"/>
      <c r="S15" s="410"/>
      <c r="T15" s="410"/>
      <c r="U15" s="410"/>
      <c r="V15" s="410"/>
      <c r="W15" s="410"/>
      <c r="X15" s="410"/>
      <c r="Y15" s="410"/>
    </row>
    <row r="16" spans="2:28" ht="7.5" customHeight="1">
      <c r="B16" s="32"/>
      <c r="C16" s="32"/>
      <c r="F16" s="32"/>
      <c r="H16" s="32"/>
      <c r="S16" s="410"/>
      <c r="T16" s="410"/>
      <c r="U16" s="410"/>
      <c r="V16" s="410"/>
      <c r="W16" s="410"/>
      <c r="X16" s="410"/>
      <c r="Y16" s="410"/>
    </row>
    <row r="17" spans="1:28" s="379" customFormat="1" ht="18.75" customHeight="1">
      <c r="B17" s="397" t="s">
        <v>197</v>
      </c>
      <c r="C17" s="393"/>
      <c r="D17" s="394"/>
      <c r="E17" s="395" t="s">
        <v>196</v>
      </c>
      <c r="F17" s="396"/>
      <c r="G17" s="395" t="s">
        <v>188</v>
      </c>
      <c r="H17" s="396"/>
      <c r="I17" s="395" t="s">
        <v>189</v>
      </c>
      <c r="L17" s="385"/>
      <c r="M17" s="385"/>
      <c r="N17" s="385"/>
      <c r="O17" s="385"/>
      <c r="P17" s="386"/>
      <c r="Q17" s="385"/>
      <c r="R17" s="385"/>
      <c r="S17" s="414"/>
      <c r="T17" s="414"/>
      <c r="U17" s="414"/>
      <c r="V17" s="415"/>
      <c r="W17" s="414"/>
      <c r="X17" s="414"/>
      <c r="Y17" s="414"/>
      <c r="Z17" s="385"/>
      <c r="AA17" s="385"/>
      <c r="AB17" s="386"/>
    </row>
    <row r="18" spans="1:28" ht="6.75" customHeight="1">
      <c r="B18" s="26"/>
      <c r="C18" s="27"/>
      <c r="D18" s="372"/>
      <c r="E18" s="372"/>
      <c r="F18" s="372"/>
      <c r="G18" s="372"/>
      <c r="H18" s="372"/>
      <c r="I18" s="372"/>
      <c r="S18" s="410"/>
      <c r="T18" s="410"/>
      <c r="U18" s="410"/>
      <c r="V18" s="410"/>
      <c r="W18" s="410"/>
      <c r="X18" s="410"/>
      <c r="Y18" s="410"/>
    </row>
    <row r="19" spans="1:28" ht="20.100000000000001" customHeight="1">
      <c r="B19" s="29" t="s">
        <v>49</v>
      </c>
      <c r="C19" s="31"/>
      <c r="D19" s="33"/>
      <c r="E19" s="33">
        <v>6224727</v>
      </c>
      <c r="F19" s="32"/>
      <c r="G19" s="33">
        <v>2458717</v>
      </c>
      <c r="H19" s="32"/>
      <c r="I19" s="33">
        <v>3765985</v>
      </c>
      <c r="K19" s="37"/>
      <c r="S19" s="410"/>
      <c r="T19" s="410"/>
      <c r="U19" s="410"/>
      <c r="V19" s="410"/>
      <c r="W19" s="410"/>
      <c r="X19" s="410"/>
      <c r="Y19" s="410"/>
    </row>
    <row r="20" spans="1:28" ht="20.100000000000001" customHeight="1">
      <c r="B20" s="29" t="s">
        <v>50</v>
      </c>
      <c r="C20" s="31"/>
      <c r="D20" s="33"/>
      <c r="E20" s="33">
        <v>1549258</v>
      </c>
      <c r="F20" s="32"/>
      <c r="G20" s="33">
        <v>1485851</v>
      </c>
      <c r="H20" s="32"/>
      <c r="I20" s="33">
        <v>63397</v>
      </c>
      <c r="K20" s="37"/>
      <c r="S20" s="410"/>
      <c r="T20" s="410"/>
      <c r="U20" s="410"/>
      <c r="V20" s="410"/>
      <c r="W20" s="410"/>
      <c r="X20" s="410"/>
      <c r="Y20" s="410"/>
    </row>
    <row r="21" spans="1:28" ht="20.100000000000001" customHeight="1">
      <c r="B21" s="29" t="s">
        <v>48</v>
      </c>
      <c r="E21" s="33">
        <v>940644</v>
      </c>
      <c r="F21" s="33"/>
      <c r="G21" s="33">
        <v>350708</v>
      </c>
      <c r="I21" s="33">
        <v>589936</v>
      </c>
      <c r="K21" s="37"/>
    </row>
    <row r="22" spans="1:28" ht="20.100000000000001" customHeight="1">
      <c r="B22" s="29" t="s">
        <v>105</v>
      </c>
      <c r="C22" s="31"/>
      <c r="D22" s="33"/>
      <c r="E22" s="33">
        <v>323847</v>
      </c>
      <c r="F22" s="32"/>
      <c r="G22" s="33">
        <v>153836</v>
      </c>
      <c r="H22" s="32"/>
      <c r="I22" s="33">
        <v>170008</v>
      </c>
      <c r="K22" s="37"/>
    </row>
    <row r="23" spans="1:28" ht="20.100000000000001" customHeight="1">
      <c r="B23" s="29" t="s">
        <v>106</v>
      </c>
      <c r="C23" s="31"/>
      <c r="D23" s="33"/>
      <c r="E23" s="33">
        <v>44127</v>
      </c>
      <c r="F23" s="32"/>
      <c r="G23" s="33">
        <v>29040</v>
      </c>
      <c r="H23" s="32"/>
      <c r="I23" s="33">
        <v>15087</v>
      </c>
      <c r="K23" s="37"/>
    </row>
    <row r="24" spans="1:28" ht="5.25" customHeight="1">
      <c r="C24" s="31"/>
      <c r="D24" s="33"/>
      <c r="E24" s="33"/>
      <c r="F24" s="32"/>
      <c r="G24" s="33"/>
      <c r="H24" s="32"/>
      <c r="I24" s="33"/>
      <c r="K24" s="37"/>
    </row>
    <row r="25" spans="1:28" s="379" customFormat="1" ht="24" hidden="1" customHeight="1">
      <c r="B25" s="380" t="s">
        <v>45</v>
      </c>
      <c r="C25" s="381"/>
      <c r="D25" s="381"/>
      <c r="E25" s="381">
        <f>SUM(E19:E24)</f>
        <v>9082603</v>
      </c>
      <c r="F25" s="384"/>
      <c r="G25" s="381">
        <f>SUM(G19:G24)</f>
        <v>4478152</v>
      </c>
      <c r="H25" s="381">
        <f>SUM(H19:H24)</f>
        <v>0</v>
      </c>
      <c r="I25" s="381">
        <f>SUM(I19:I24)</f>
        <v>4604413</v>
      </c>
      <c r="K25" s="382"/>
      <c r="T25" s="403"/>
    </row>
    <row r="26" spans="1:28" ht="9.9499999999999993" customHeight="1">
      <c r="B26" s="430"/>
      <c r="C26" s="430"/>
      <c r="F26" s="32"/>
      <c r="H26" s="32"/>
    </row>
    <row r="27" spans="1:28" ht="50.1" customHeight="1">
      <c r="B27" s="430"/>
      <c r="C27" s="430"/>
      <c r="D27" s="29" t="s">
        <v>126</v>
      </c>
      <c r="E27" s="33"/>
      <c r="F27" s="33"/>
      <c r="G27" s="33"/>
      <c r="H27" s="33"/>
      <c r="I27" s="33"/>
    </row>
    <row r="28" spans="1:28" s="379" customFormat="1" ht="18.75" customHeight="1">
      <c r="C28" s="384"/>
      <c r="D28" s="384"/>
      <c r="E28" s="384"/>
      <c r="F28" s="383"/>
      <c r="G28" s="384"/>
      <c r="H28" s="383"/>
      <c r="I28" s="384"/>
      <c r="L28" s="385"/>
      <c r="M28" s="385"/>
      <c r="N28" s="385"/>
      <c r="O28" s="385"/>
      <c r="P28" s="386"/>
      <c r="Q28" s="385"/>
      <c r="R28" s="385"/>
      <c r="S28" s="385"/>
      <c r="T28" s="402"/>
      <c r="U28" s="385"/>
      <c r="V28" s="386"/>
      <c r="W28" s="385"/>
      <c r="X28" s="385"/>
      <c r="Y28" s="385"/>
      <c r="Z28" s="385"/>
      <c r="AA28" s="385"/>
      <c r="AB28" s="386"/>
    </row>
    <row r="29" spans="1:28">
      <c r="D29" s="34"/>
    </row>
    <row r="30" spans="1:28" s="147" customFormat="1" ht="19.7" customHeight="1">
      <c r="A30" s="252"/>
      <c r="B30" s="397" t="s">
        <v>192</v>
      </c>
      <c r="C30" s="393"/>
      <c r="D30" s="398"/>
      <c r="E30" s="395" t="s">
        <v>196</v>
      </c>
      <c r="F30" s="396"/>
      <c r="G30" s="395" t="s">
        <v>188</v>
      </c>
      <c r="H30" s="396"/>
      <c r="I30" s="395" t="s">
        <v>189</v>
      </c>
      <c r="T30" s="404"/>
    </row>
    <row r="31" spans="1:28" s="157" customFormat="1" ht="24.95" customHeight="1">
      <c r="C31" s="391" t="s">
        <v>52</v>
      </c>
      <c r="D31"/>
      <c r="E31" s="387">
        <v>1484823</v>
      </c>
      <c r="F31" s="387"/>
      <c r="G31" s="387">
        <v>727101</v>
      </c>
      <c r="H31" s="387"/>
      <c r="I31" s="387">
        <v>757720</v>
      </c>
      <c r="K31" s="399"/>
      <c r="T31" s="404"/>
    </row>
    <row r="32" spans="1:28" s="157" customFormat="1" ht="24.95" customHeight="1">
      <c r="C32" s="390" t="s">
        <v>61</v>
      </c>
      <c r="D32"/>
      <c r="E32" s="387">
        <v>281803</v>
      </c>
      <c r="F32" s="387"/>
      <c r="G32" s="387">
        <v>136334</v>
      </c>
      <c r="H32" s="387"/>
      <c r="I32" s="387">
        <v>145469</v>
      </c>
      <c r="T32" s="404"/>
    </row>
    <row r="33" spans="3:20" s="157" customFormat="1" ht="24.95" customHeight="1">
      <c r="C33" s="390" t="s">
        <v>65</v>
      </c>
      <c r="D33"/>
      <c r="E33" s="387">
        <v>270756</v>
      </c>
      <c r="F33" s="387"/>
      <c r="G33" s="387">
        <v>129376</v>
      </c>
      <c r="H33" s="387"/>
      <c r="I33" s="387">
        <v>141371</v>
      </c>
      <c r="T33" s="405">
        <v>1467756</v>
      </c>
    </row>
    <row r="34" spans="3:20" s="157" customFormat="1" ht="24.95" customHeight="1">
      <c r="C34" s="390" t="s">
        <v>211</v>
      </c>
      <c r="D34"/>
      <c r="E34" s="387">
        <v>181211</v>
      </c>
      <c r="F34" s="387"/>
      <c r="G34" s="387">
        <v>92170</v>
      </c>
      <c r="H34" s="387"/>
      <c r="I34" s="387">
        <v>89041</v>
      </c>
      <c r="T34" s="405">
        <v>280326</v>
      </c>
    </row>
    <row r="35" spans="3:20" s="157" customFormat="1" ht="24.95" customHeight="1">
      <c r="C35" s="390" t="s">
        <v>66</v>
      </c>
      <c r="D35"/>
      <c r="E35" s="387">
        <v>327638</v>
      </c>
      <c r="F35" s="387"/>
      <c r="G35" s="387">
        <v>157927</v>
      </c>
      <c r="H35" s="387"/>
      <c r="I35" s="387">
        <v>169708</v>
      </c>
      <c r="T35" s="405">
        <v>270289</v>
      </c>
    </row>
    <row r="36" spans="3:20" s="157" customFormat="1" ht="24.95" customHeight="1">
      <c r="C36" s="390" t="s">
        <v>69</v>
      </c>
      <c r="D36"/>
      <c r="E36" s="387">
        <v>130570</v>
      </c>
      <c r="F36" s="387"/>
      <c r="G36" s="387">
        <v>62917</v>
      </c>
      <c r="H36" s="387"/>
      <c r="I36" s="387">
        <v>67652</v>
      </c>
      <c r="K36" s="159"/>
      <c r="T36" s="405">
        <v>178292</v>
      </c>
    </row>
    <row r="37" spans="3:20" s="157" customFormat="1" ht="24.95" customHeight="1">
      <c r="C37" s="390" t="s">
        <v>70</v>
      </c>
      <c r="D37"/>
      <c r="E37" s="387">
        <v>568872</v>
      </c>
      <c r="F37" s="387"/>
      <c r="G37" s="387">
        <v>263805</v>
      </c>
      <c r="H37" s="387"/>
      <c r="I37" s="387">
        <v>305066</v>
      </c>
      <c r="K37" s="159"/>
      <c r="T37" s="405">
        <v>322017</v>
      </c>
    </row>
    <row r="38" spans="3:20" s="159" customFormat="1" ht="24.95" customHeight="1">
      <c r="C38" s="390" t="s">
        <v>80</v>
      </c>
      <c r="D38"/>
      <c r="E38" s="387">
        <v>364532</v>
      </c>
      <c r="F38" s="387"/>
      <c r="G38" s="387">
        <v>159907</v>
      </c>
      <c r="H38" s="387"/>
      <c r="I38" s="387">
        <v>204625</v>
      </c>
      <c r="T38" s="405">
        <v>129473</v>
      </c>
    </row>
    <row r="39" spans="3:20" s="159" customFormat="1" ht="24.95" customHeight="1">
      <c r="C39" s="390" t="s">
        <v>86</v>
      </c>
      <c r="D39"/>
      <c r="E39" s="387">
        <v>1556500</v>
      </c>
      <c r="F39" s="387"/>
      <c r="G39" s="387">
        <v>805768</v>
      </c>
      <c r="H39" s="387"/>
      <c r="I39" s="387">
        <v>750730</v>
      </c>
      <c r="T39" s="405">
        <v>565026</v>
      </c>
    </row>
    <row r="40" spans="3:20" s="159" customFormat="1" ht="24.95" customHeight="1">
      <c r="C40" s="390" t="s">
        <v>89</v>
      </c>
      <c r="D40"/>
      <c r="E40" s="387">
        <v>927285</v>
      </c>
      <c r="F40" s="387"/>
      <c r="G40" s="387">
        <v>458114</v>
      </c>
      <c r="H40" s="387"/>
      <c r="I40" s="387">
        <v>469167</v>
      </c>
      <c r="T40" s="405">
        <v>360756</v>
      </c>
    </row>
    <row r="41" spans="3:20" s="159" customFormat="1" ht="24.95" customHeight="1">
      <c r="C41" s="390" t="s">
        <v>91</v>
      </c>
      <c r="D41"/>
      <c r="E41" s="387">
        <v>218558</v>
      </c>
      <c r="F41" s="387"/>
      <c r="G41" s="387">
        <v>100692</v>
      </c>
      <c r="H41" s="387"/>
      <c r="I41" s="387">
        <v>117866</v>
      </c>
      <c r="T41" s="405">
        <v>1542221</v>
      </c>
    </row>
    <row r="42" spans="3:20" s="159" customFormat="1" ht="24.95" customHeight="1">
      <c r="C42" s="390" t="s">
        <v>94</v>
      </c>
      <c r="D42"/>
      <c r="E42" s="387">
        <v>682739</v>
      </c>
      <c r="F42" s="387"/>
      <c r="G42" s="387">
        <v>344964</v>
      </c>
      <c r="H42" s="387"/>
      <c r="I42" s="387">
        <v>337772</v>
      </c>
      <c r="T42" s="405">
        <v>917315</v>
      </c>
    </row>
    <row r="43" spans="3:20" s="159" customFormat="1" ht="24.95" customHeight="1">
      <c r="C43" s="390" t="s">
        <v>97</v>
      </c>
      <c r="D43"/>
      <c r="E43" s="387">
        <v>1123585</v>
      </c>
      <c r="F43" s="387"/>
      <c r="G43" s="387">
        <v>571594</v>
      </c>
      <c r="H43" s="387"/>
      <c r="I43" s="387">
        <v>551980</v>
      </c>
      <c r="T43" s="405">
        <v>217095</v>
      </c>
    </row>
    <row r="44" spans="3:20" s="159" customFormat="1" ht="24.95" customHeight="1">
      <c r="C44" s="390" t="s">
        <v>98</v>
      </c>
      <c r="D44"/>
      <c r="E44" s="387">
        <v>232762</v>
      </c>
      <c r="F44" s="387"/>
      <c r="G44" s="387">
        <v>111915</v>
      </c>
      <c r="H44" s="387"/>
      <c r="I44" s="387">
        <v>120847</v>
      </c>
      <c r="T44" s="405">
        <v>679402</v>
      </c>
    </row>
    <row r="45" spans="3:20" s="159" customFormat="1" ht="24.95" customHeight="1">
      <c r="C45" s="390" t="s">
        <v>99</v>
      </c>
      <c r="D45"/>
      <c r="E45" s="387">
        <v>130589</v>
      </c>
      <c r="F45" s="387"/>
      <c r="G45" s="387">
        <v>62841</v>
      </c>
      <c r="H45" s="387"/>
      <c r="I45" s="387">
        <v>67748</v>
      </c>
      <c r="T45" s="405">
        <v>1105001</v>
      </c>
    </row>
    <row r="46" spans="3:20" s="159" customFormat="1" ht="24.95" customHeight="1">
      <c r="C46" s="390" t="s">
        <v>158</v>
      </c>
      <c r="D46"/>
      <c r="E46" s="387">
        <v>517942</v>
      </c>
      <c r="F46" s="387"/>
      <c r="G46" s="387">
        <v>252667</v>
      </c>
      <c r="H46" s="387"/>
      <c r="I46" s="387">
        <v>265274</v>
      </c>
      <c r="T46" s="405">
        <v>230177</v>
      </c>
    </row>
    <row r="47" spans="3:20" s="159" customFormat="1" ht="24.95" customHeight="1">
      <c r="C47" s="390" t="s">
        <v>154</v>
      </c>
      <c r="D47"/>
      <c r="E47" s="387">
        <v>65795</v>
      </c>
      <c r="F47" s="387"/>
      <c r="G47" s="387">
        <v>31679</v>
      </c>
      <c r="H47" s="387"/>
      <c r="I47" s="387">
        <v>34115</v>
      </c>
      <c r="T47" s="405">
        <v>129080</v>
      </c>
    </row>
    <row r="48" spans="3:20" s="159" customFormat="1" ht="24.95" customHeight="1">
      <c r="C48" s="390" t="s">
        <v>193</v>
      </c>
      <c r="D48"/>
      <c r="E48" s="387">
        <v>8544</v>
      </c>
      <c r="F48" s="387"/>
      <c r="G48" s="387">
        <v>4325</v>
      </c>
      <c r="H48" s="387"/>
      <c r="I48" s="387">
        <v>4219</v>
      </c>
      <c r="T48" s="405">
        <v>514162</v>
      </c>
    </row>
    <row r="49" spans="2:20" s="159" customFormat="1" ht="24.95" customHeight="1">
      <c r="C49" s="390" t="s">
        <v>194</v>
      </c>
      <c r="D49"/>
      <c r="E49" s="387">
        <v>8099</v>
      </c>
      <c r="F49" s="387"/>
      <c r="G49" s="387">
        <v>4056</v>
      </c>
      <c r="H49" s="387"/>
      <c r="I49" s="387">
        <v>4043</v>
      </c>
      <c r="K49" s="147"/>
      <c r="T49" s="405">
        <v>65074</v>
      </c>
    </row>
    <row r="50" spans="2:20" s="159" customFormat="1" ht="17.25" customHeight="1">
      <c r="B50" s="388"/>
      <c r="C50" s="388"/>
      <c r="D50"/>
      <c r="E50" s="387"/>
      <c r="F50" s="387"/>
      <c r="G50" s="387"/>
      <c r="H50" s="387"/>
      <c r="I50" s="387"/>
      <c r="T50" s="405">
        <v>8388</v>
      </c>
    </row>
    <row r="51" spans="2:20" s="147" customFormat="1" ht="18.600000000000001" customHeight="1">
      <c r="C51" s="392" t="s">
        <v>45</v>
      </c>
      <c r="E51" s="389">
        <f>$E$4</f>
        <v>9082603</v>
      </c>
      <c r="F51" s="423">
        <v>0.4922996311893304</v>
      </c>
      <c r="G51" s="389">
        <f>$G$4</f>
        <v>4478152</v>
      </c>
      <c r="H51" s="423">
        <v>0.50770502733165346</v>
      </c>
      <c r="I51" s="389">
        <f>$I$4</f>
        <v>4604413</v>
      </c>
      <c r="T51" s="405">
        <v>7802</v>
      </c>
    </row>
    <row r="52" spans="2:20">
      <c r="E52" s="33"/>
      <c r="F52" s="33"/>
      <c r="G52" s="33"/>
      <c r="H52" s="33"/>
      <c r="I52" s="33"/>
      <c r="T52" s="400">
        <f>SUM(T33:T51)</f>
        <v>8989652</v>
      </c>
    </row>
    <row r="55" spans="2:20" ht="18">
      <c r="B55" s="406" t="s">
        <v>198</v>
      </c>
    </row>
    <row r="56" spans="2:20" ht="18">
      <c r="B56" s="406" t="s">
        <v>199</v>
      </c>
    </row>
    <row r="79" spans="3:4">
      <c r="C79" s="391"/>
      <c r="D79"/>
    </row>
    <row r="80" spans="3:4">
      <c r="C80" s="390"/>
      <c r="D80"/>
    </row>
    <row r="81" spans="3:4">
      <c r="C81" s="390"/>
      <c r="D81"/>
    </row>
    <row r="82" spans="3:4">
      <c r="C82" s="390"/>
      <c r="D82"/>
    </row>
    <row r="83" spans="3:4">
      <c r="C83" s="390"/>
      <c r="D83"/>
    </row>
    <row r="84" spans="3:4">
      <c r="C84" s="390"/>
      <c r="D84"/>
    </row>
    <row r="85" spans="3:4">
      <c r="C85" s="390"/>
      <c r="D85"/>
    </row>
    <row r="86" spans="3:4">
      <c r="C86" s="390"/>
      <c r="D86"/>
    </row>
    <row r="87" spans="3:4">
      <c r="C87" s="390"/>
      <c r="D87"/>
    </row>
    <row r="88" spans="3:4">
      <c r="C88" s="390"/>
      <c r="D88"/>
    </row>
    <row r="89" spans="3:4">
      <c r="C89" s="390"/>
      <c r="D89"/>
    </row>
    <row r="90" spans="3:4">
      <c r="C90" s="390"/>
      <c r="D90"/>
    </row>
    <row r="91" spans="3:4">
      <c r="C91" s="390"/>
      <c r="D91"/>
    </row>
    <row r="92" spans="3:4">
      <c r="C92" s="390"/>
      <c r="D92"/>
    </row>
    <row r="93" spans="3:4">
      <c r="C93" s="390"/>
      <c r="D93"/>
    </row>
    <row r="94" spans="3:4">
      <c r="C94" s="390"/>
      <c r="D94"/>
    </row>
    <row r="95" spans="3:4">
      <c r="C95" s="390"/>
      <c r="D95"/>
    </row>
    <row r="96" spans="3:4">
      <c r="C96" s="390"/>
      <c r="D96"/>
    </row>
    <row r="97" spans="3:4">
      <c r="C97" s="390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N19" sqref="N19"/>
    </sheetView>
  </sheetViews>
  <sheetFormatPr baseColWidth="10" defaultRowHeight="12.75"/>
  <cols>
    <col min="1" max="1" width="3.28515625" style="18" customWidth="1"/>
    <col min="2" max="3" width="11.42578125" style="18"/>
    <col min="4" max="4" width="11.42578125" style="18" customWidth="1"/>
    <col min="5" max="16384" width="11.42578125" style="18"/>
  </cols>
  <sheetData>
    <row r="3" spans="1:10">
      <c r="C3" s="19"/>
    </row>
    <row r="6" spans="1:10" ht="35.25" customHeight="1">
      <c r="J6" s="7"/>
    </row>
    <row r="7" spans="1:10" ht="18.75">
      <c r="B7" s="428" t="s">
        <v>159</v>
      </c>
      <c r="C7" s="428"/>
      <c r="D7" s="428"/>
      <c r="E7" s="428"/>
      <c r="F7" s="428"/>
      <c r="G7" s="428"/>
      <c r="H7" s="428"/>
      <c r="I7" s="428"/>
    </row>
    <row r="8" spans="1:10" ht="24.95" customHeight="1">
      <c r="B8" s="20"/>
      <c r="C8" s="20"/>
      <c r="D8" s="20"/>
      <c r="E8" s="20"/>
      <c r="F8" s="21"/>
      <c r="G8" s="21"/>
      <c r="H8" s="22"/>
      <c r="I8" s="22"/>
    </row>
    <row r="9" spans="1:10" s="21" customFormat="1" ht="24" customHeight="1">
      <c r="B9" s="7" t="s">
        <v>175</v>
      </c>
      <c r="C9" s="7"/>
      <c r="D9" s="23"/>
      <c r="E9" s="20"/>
      <c r="H9" s="22"/>
      <c r="I9" s="22"/>
    </row>
    <row r="10" spans="1:10" s="21" customFormat="1" ht="24" customHeight="1">
      <c r="B10" s="7" t="s">
        <v>168</v>
      </c>
      <c r="C10" s="7"/>
      <c r="D10" s="7"/>
      <c r="E10" s="7"/>
      <c r="F10" s="7"/>
      <c r="G10" s="7"/>
      <c r="H10" s="24"/>
      <c r="I10" s="22"/>
    </row>
    <row r="11" spans="1:10" s="21" customFormat="1" ht="24" customHeight="1">
      <c r="A11" s="241"/>
      <c r="B11" s="7" t="s">
        <v>174</v>
      </c>
      <c r="C11" s="242"/>
      <c r="D11" s="242"/>
      <c r="E11" s="242"/>
      <c r="F11" s="242"/>
      <c r="G11" s="242"/>
      <c r="H11" s="22"/>
      <c r="I11" s="22"/>
    </row>
    <row r="12" spans="1:10" s="21" customFormat="1" ht="24" customHeight="1">
      <c r="B12" s="7" t="s">
        <v>162</v>
      </c>
      <c r="C12" s="7"/>
      <c r="D12" s="7"/>
      <c r="E12" s="7"/>
      <c r="H12" s="22"/>
      <c r="I12" s="22"/>
    </row>
    <row r="13" spans="1:10" s="21" customFormat="1" ht="24" customHeight="1">
      <c r="B13" s="7" t="s">
        <v>161</v>
      </c>
      <c r="C13" s="7"/>
      <c r="D13" s="7"/>
      <c r="E13" s="7"/>
      <c r="F13" s="7"/>
      <c r="H13" s="22"/>
      <c r="I13" s="22"/>
    </row>
    <row r="14" spans="1:10" s="21" customFormat="1" ht="24" customHeight="1">
      <c r="B14" s="7" t="s">
        <v>163</v>
      </c>
      <c r="C14" s="7"/>
      <c r="D14" s="7"/>
      <c r="E14" s="7"/>
      <c r="H14" s="22"/>
      <c r="I14" s="22"/>
    </row>
    <row r="15" spans="1:10" s="21" customFormat="1" ht="24" customHeight="1">
      <c r="B15" s="7" t="s">
        <v>165</v>
      </c>
      <c r="C15" s="7"/>
      <c r="D15" s="7"/>
      <c r="E15" s="7"/>
      <c r="H15" s="22"/>
      <c r="I15" s="22"/>
    </row>
    <row r="16" spans="1:10" s="21" customFormat="1" ht="24" customHeight="1">
      <c r="B16" s="7" t="s">
        <v>164</v>
      </c>
      <c r="C16" s="7"/>
      <c r="D16" s="7"/>
      <c r="E16" s="7"/>
      <c r="H16" s="22"/>
      <c r="I16" s="22"/>
    </row>
    <row r="17" spans="2:9" s="21" customFormat="1" ht="24" customHeight="1">
      <c r="B17" s="7" t="s">
        <v>166</v>
      </c>
      <c r="C17" s="7"/>
      <c r="D17" s="7"/>
      <c r="E17" s="7"/>
      <c r="F17" s="7"/>
      <c r="G17" s="7"/>
      <c r="H17" s="24"/>
      <c r="I17" s="24"/>
    </row>
    <row r="18" spans="2:9" s="21" customFormat="1" ht="24" customHeight="1">
      <c r="B18" s="7" t="s">
        <v>167</v>
      </c>
      <c r="C18" s="7"/>
      <c r="D18" s="7"/>
      <c r="E18" s="7"/>
      <c r="F18" s="7"/>
      <c r="G18" s="7"/>
      <c r="H18" s="24"/>
      <c r="I18" s="22"/>
    </row>
    <row r="19" spans="2:9" s="21" customFormat="1" ht="24" customHeight="1">
      <c r="B19" s="7" t="s">
        <v>169</v>
      </c>
      <c r="C19" s="7"/>
      <c r="D19" s="7"/>
      <c r="E19" s="7"/>
      <c r="F19" s="7"/>
      <c r="H19" s="22"/>
      <c r="I19" s="22"/>
    </row>
    <row r="20" spans="2:9" s="21" customFormat="1" ht="24" customHeight="1">
      <c r="B20" s="7" t="s">
        <v>170</v>
      </c>
      <c r="C20" s="7"/>
      <c r="D20" s="7"/>
      <c r="E20" s="7"/>
      <c r="H20" s="22"/>
      <c r="I20" s="22"/>
    </row>
    <row r="21" spans="2:9" ht="20.100000000000001" customHeight="1">
      <c r="B21" s="7" t="s">
        <v>177</v>
      </c>
      <c r="C21" s="7"/>
      <c r="D21" s="7"/>
      <c r="E21" s="7"/>
      <c r="F21" s="7"/>
      <c r="G21" s="7"/>
    </row>
    <row r="22" spans="2:9" ht="20.100000000000001" customHeight="1">
      <c r="B22" s="242" t="s">
        <v>187</v>
      </c>
      <c r="C22" s="7"/>
      <c r="D22" s="7"/>
      <c r="E22" s="7"/>
      <c r="F22" s="7"/>
      <c r="G22" s="7"/>
    </row>
    <row r="23" spans="2:9" ht="20.100000000000001" customHeight="1">
      <c r="B23" s="7"/>
      <c r="C23" s="25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W35" sqref="W35"/>
    </sheetView>
  </sheetViews>
  <sheetFormatPr baseColWidth="10" defaultColWidth="11.5703125" defaultRowHeight="15.75"/>
  <cols>
    <col min="1" max="1" width="2.85546875" style="29" customWidth="1"/>
    <col min="2" max="2" width="10.42578125" style="29" customWidth="1"/>
    <col min="3" max="3" width="26" style="29" customWidth="1"/>
    <col min="4" max="4" width="2" style="29" customWidth="1"/>
    <col min="5" max="5" width="12.7109375" style="29" customWidth="1"/>
    <col min="6" max="6" width="1.140625" style="29" customWidth="1"/>
    <col min="7" max="7" width="11.5703125" style="29" customWidth="1"/>
    <col min="8" max="8" width="1.140625" style="29" customWidth="1"/>
    <col min="9" max="9" width="10.42578125" style="29" customWidth="1"/>
    <col min="10" max="10" width="1.140625" style="29" customWidth="1"/>
    <col min="11" max="11" width="12.7109375" style="29" customWidth="1"/>
    <col min="12" max="12" width="1.140625" style="29" customWidth="1"/>
    <col min="13" max="13" width="11.5703125" style="29" customWidth="1"/>
    <col min="14" max="14" width="1.140625" style="29" customWidth="1"/>
    <col min="15" max="15" width="10.42578125" style="29" customWidth="1"/>
    <col min="16" max="16" width="1.140625" style="29" customWidth="1"/>
    <col min="17" max="17" width="12.7109375" style="29" customWidth="1"/>
    <col min="18" max="18" width="1.140625" style="29" customWidth="1"/>
    <col min="19" max="19" width="11.5703125" style="29" customWidth="1"/>
    <col min="20" max="20" width="1.140625" style="29" customWidth="1"/>
    <col min="21" max="21" width="10.42578125" style="29" customWidth="1"/>
    <col min="22" max="22" width="3.28515625" style="29" customWidth="1"/>
    <col min="23" max="23" width="8.85546875" style="29" customWidth="1"/>
    <col min="24" max="28" width="11.28515625" style="29" customWidth="1"/>
    <col min="29" max="16384" width="11.5703125" style="29"/>
  </cols>
  <sheetData>
    <row r="1" spans="2:40" ht="65.849999999999994" customHeight="1">
      <c r="B1" s="26" t="s">
        <v>217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8"/>
      <c r="O1" s="27"/>
      <c r="P1" s="27"/>
      <c r="Q1" s="27"/>
      <c r="R1" s="28"/>
      <c r="S1" s="27"/>
      <c r="T1" s="28"/>
      <c r="U1" s="27"/>
      <c r="W1" s="7" t="s">
        <v>171</v>
      </c>
    </row>
    <row r="2" spans="2:40" ht="39.950000000000003" customHeight="1">
      <c r="B2" s="26" t="s">
        <v>131</v>
      </c>
      <c r="C2" s="27"/>
      <c r="D2" s="27"/>
      <c r="E2" s="27"/>
      <c r="F2" s="27"/>
      <c r="G2" s="27"/>
      <c r="H2" s="27"/>
      <c r="I2" s="27"/>
      <c r="J2" s="27"/>
      <c r="K2" s="27"/>
      <c r="L2" s="28"/>
      <c r="M2" s="27"/>
      <c r="N2" s="28"/>
      <c r="O2" s="27"/>
      <c r="P2" s="27"/>
      <c r="Q2" s="27"/>
      <c r="R2" s="28"/>
      <c r="S2" s="27"/>
      <c r="T2" s="28"/>
      <c r="U2" s="27"/>
    </row>
    <row r="3" spans="2:40" ht="43.15" customHeight="1">
      <c r="B3" s="30" t="s">
        <v>132</v>
      </c>
      <c r="C3" s="30"/>
      <c r="D3" s="30"/>
      <c r="E3" s="30"/>
      <c r="F3" s="30"/>
      <c r="G3" s="30"/>
      <c r="H3" s="30"/>
      <c r="I3" s="30"/>
      <c r="J3" s="30"/>
      <c r="K3" s="30"/>
      <c r="L3" s="347"/>
      <c r="M3" s="30"/>
      <c r="N3" s="347"/>
      <c r="O3" s="30"/>
      <c r="P3" s="30"/>
      <c r="Q3" s="30"/>
      <c r="R3" s="347"/>
      <c r="S3" s="30"/>
      <c r="T3" s="347"/>
      <c r="U3" s="30"/>
    </row>
    <row r="4" spans="2:40" ht="27.95" customHeight="1">
      <c r="B4" s="437" t="s">
        <v>133</v>
      </c>
      <c r="C4" s="437"/>
      <c r="D4" s="338"/>
      <c r="E4" s="432" t="s">
        <v>134</v>
      </c>
      <c r="F4" s="432"/>
      <c r="G4" s="432"/>
      <c r="H4" s="432"/>
      <c r="I4" s="432"/>
      <c r="J4" s="338"/>
      <c r="K4" s="432" t="s">
        <v>49</v>
      </c>
      <c r="L4" s="432"/>
      <c r="M4" s="432"/>
      <c r="N4" s="432"/>
      <c r="O4" s="432"/>
      <c r="P4" s="338"/>
      <c r="Q4" s="432" t="s">
        <v>50</v>
      </c>
      <c r="R4" s="432"/>
      <c r="S4" s="432"/>
      <c r="T4" s="432"/>
      <c r="U4" s="432"/>
    </row>
    <row r="5" spans="2:40" ht="4.5" customHeight="1">
      <c r="B5" s="244"/>
      <c r="C5" s="244"/>
      <c r="D5" s="243"/>
      <c r="E5" s="244"/>
      <c r="F5" s="339"/>
      <c r="G5" s="339"/>
      <c r="H5" s="339"/>
      <c r="I5" s="339"/>
      <c r="J5" s="244"/>
      <c r="K5" s="244"/>
      <c r="L5" s="339"/>
      <c r="M5" s="339"/>
      <c r="N5" s="339"/>
      <c r="O5" s="339"/>
      <c r="P5" s="244"/>
      <c r="Q5" s="244"/>
      <c r="R5" s="339"/>
      <c r="S5" s="339"/>
      <c r="T5" s="339"/>
      <c r="U5" s="339"/>
    </row>
    <row r="6" spans="2:40" ht="27.95" customHeight="1">
      <c r="B6" s="340" t="s">
        <v>135</v>
      </c>
      <c r="C6" s="341"/>
      <c r="D6" s="209"/>
      <c r="E6" s="342" t="s">
        <v>7</v>
      </c>
      <c r="F6" s="343"/>
      <c r="G6" s="342" t="s">
        <v>136</v>
      </c>
      <c r="H6" s="343"/>
      <c r="I6" s="342" t="s">
        <v>137</v>
      </c>
      <c r="J6" s="344"/>
      <c r="K6" s="342" t="s">
        <v>7</v>
      </c>
      <c r="L6" s="343"/>
      <c r="M6" s="342" t="s">
        <v>136</v>
      </c>
      <c r="N6" s="343"/>
      <c r="O6" s="342" t="s">
        <v>137</v>
      </c>
      <c r="P6" s="344"/>
      <c r="Q6" s="342" t="s">
        <v>7</v>
      </c>
      <c r="R6" s="343"/>
      <c r="S6" s="342" t="s">
        <v>136</v>
      </c>
      <c r="T6" s="343"/>
      <c r="U6" s="342" t="s">
        <v>137</v>
      </c>
    </row>
    <row r="7" spans="2:40" ht="9.9499999999999993" customHeight="1">
      <c r="L7" s="345"/>
      <c r="N7" s="345"/>
      <c r="R7" s="345"/>
      <c r="T7" s="345"/>
    </row>
    <row r="8" spans="2:40" ht="18.95" customHeight="1">
      <c r="B8" s="29" t="s">
        <v>138</v>
      </c>
      <c r="C8" s="31"/>
      <c r="D8" s="32"/>
      <c r="E8" s="33">
        <v>723803</v>
      </c>
      <c r="F8" s="33"/>
      <c r="G8" s="33">
        <v>826061.22085999942</v>
      </c>
      <c r="H8" s="33"/>
      <c r="I8" s="34">
        <v>1141.2790785061673</v>
      </c>
      <c r="J8" s="32"/>
      <c r="K8" s="33">
        <v>4643084</v>
      </c>
      <c r="L8" s="35"/>
      <c r="M8" s="33">
        <v>7110704.834180004</v>
      </c>
      <c r="N8" s="35"/>
      <c r="O8" s="34">
        <v>1531.4615962536977</v>
      </c>
      <c r="P8" s="32"/>
      <c r="Q8" s="33">
        <v>1744436</v>
      </c>
      <c r="R8" s="35"/>
      <c r="S8" s="33">
        <v>1578793.4197599997</v>
      </c>
      <c r="T8" s="35"/>
      <c r="U8" s="34">
        <v>905.04519498565708</v>
      </c>
      <c r="V8" s="34"/>
      <c r="W8" s="34"/>
      <c r="X8" s="227"/>
      <c r="Y8" s="227"/>
      <c r="Z8" s="227"/>
      <c r="AA8" s="227"/>
      <c r="AB8" s="228"/>
      <c r="AC8" s="227"/>
      <c r="AD8" s="227"/>
      <c r="AE8" s="227"/>
      <c r="AF8" s="227"/>
      <c r="AG8" s="227"/>
      <c r="AH8" s="228"/>
      <c r="AI8" s="227"/>
      <c r="AJ8" s="227"/>
      <c r="AK8" s="227"/>
      <c r="AL8" s="227"/>
      <c r="AM8" s="227"/>
      <c r="AN8" s="228"/>
    </row>
    <row r="9" spans="2:40" ht="27.95" customHeight="1">
      <c r="B9" s="29" t="s">
        <v>139</v>
      </c>
      <c r="C9" s="31"/>
      <c r="D9" s="32"/>
      <c r="E9" s="33">
        <v>112883</v>
      </c>
      <c r="F9" s="33"/>
      <c r="G9" s="33">
        <v>96149.280079999924</v>
      </c>
      <c r="H9" s="33"/>
      <c r="I9" s="34">
        <v>851.76049608887013</v>
      </c>
      <c r="J9" s="32"/>
      <c r="K9" s="33">
        <v>1328091</v>
      </c>
      <c r="L9" s="35"/>
      <c r="M9" s="33">
        <v>1214338.1000600008</v>
      </c>
      <c r="N9" s="35"/>
      <c r="O9" s="34">
        <v>914.34856501550041</v>
      </c>
      <c r="P9" s="32"/>
      <c r="Q9" s="33">
        <v>465905</v>
      </c>
      <c r="R9" s="35"/>
      <c r="S9" s="33">
        <v>285780.51405999996</v>
      </c>
      <c r="T9" s="35"/>
      <c r="U9" s="34">
        <v>613.38795260836423</v>
      </c>
      <c r="V9" s="34"/>
      <c r="W9" s="34"/>
      <c r="X9" s="227"/>
      <c r="Y9" s="227"/>
      <c r="Z9" s="227"/>
      <c r="AA9" s="227"/>
      <c r="AB9" s="228"/>
      <c r="AC9" s="227"/>
      <c r="AD9" s="227"/>
      <c r="AE9" s="227"/>
      <c r="AF9" s="227"/>
      <c r="AG9" s="227"/>
      <c r="AH9" s="228"/>
      <c r="AI9" s="227"/>
      <c r="AJ9" s="227"/>
      <c r="AK9" s="227"/>
      <c r="AL9" s="227"/>
      <c r="AM9" s="227"/>
      <c r="AN9" s="228"/>
    </row>
    <row r="10" spans="2:40" ht="27.95" customHeight="1">
      <c r="B10" s="29" t="s">
        <v>140</v>
      </c>
      <c r="C10" s="31"/>
      <c r="D10" s="32"/>
      <c r="E10" s="33">
        <v>6594</v>
      </c>
      <c r="F10" s="33"/>
      <c r="G10" s="33">
        <v>7469.3232399999997</v>
      </c>
      <c r="H10" s="33"/>
      <c r="I10" s="34">
        <v>1132.7454109796784</v>
      </c>
      <c r="J10" s="32"/>
      <c r="K10" s="33">
        <v>65260</v>
      </c>
      <c r="L10" s="35"/>
      <c r="M10" s="33">
        <v>99329.723939999996</v>
      </c>
      <c r="N10" s="35"/>
      <c r="O10" s="34">
        <v>1522.0613536622739</v>
      </c>
      <c r="P10" s="32"/>
      <c r="Q10" s="33">
        <v>40347</v>
      </c>
      <c r="R10" s="35"/>
      <c r="S10" s="33">
        <v>33890.233689999994</v>
      </c>
      <c r="T10" s="35"/>
      <c r="U10" s="34">
        <v>839.96911021885126</v>
      </c>
      <c r="V10" s="34"/>
      <c r="W10" s="34"/>
      <c r="X10" s="227"/>
      <c r="Y10" s="227"/>
      <c r="Z10" s="227"/>
      <c r="AA10" s="227"/>
      <c r="AB10" s="228"/>
      <c r="AC10" s="227"/>
      <c r="AD10" s="227"/>
      <c r="AE10" s="227"/>
      <c r="AF10" s="227"/>
      <c r="AG10" s="227"/>
      <c r="AH10" s="228"/>
      <c r="AI10" s="227"/>
      <c r="AJ10" s="227"/>
      <c r="AK10" s="227"/>
      <c r="AL10" s="227"/>
      <c r="AM10" s="227"/>
      <c r="AN10" s="228"/>
    </row>
    <row r="11" spans="2:40" ht="27.95" customHeight="1">
      <c r="B11" s="29" t="s">
        <v>141</v>
      </c>
      <c r="C11" s="31"/>
      <c r="D11" s="32"/>
      <c r="E11" s="33">
        <v>1921</v>
      </c>
      <c r="F11" s="33"/>
      <c r="G11" s="33">
        <v>3564.3483599999995</v>
      </c>
      <c r="H11" s="33"/>
      <c r="I11" s="34">
        <v>1855.4650494534094</v>
      </c>
      <c r="J11" s="32"/>
      <c r="K11" s="33">
        <v>34985</v>
      </c>
      <c r="L11" s="35"/>
      <c r="M11" s="33">
        <v>93551.688479999997</v>
      </c>
      <c r="N11" s="35"/>
      <c r="O11" s="34">
        <v>2674.0514071745033</v>
      </c>
      <c r="P11" s="32"/>
      <c r="Q11" s="33">
        <v>20213</v>
      </c>
      <c r="R11" s="35"/>
      <c r="S11" s="33">
        <v>25449.361730000008</v>
      </c>
      <c r="T11" s="35"/>
      <c r="U11" s="34">
        <v>1259.0591070103403</v>
      </c>
      <c r="V11" s="34"/>
      <c r="W11" s="34"/>
      <c r="X11" s="227"/>
      <c r="Y11" s="227"/>
      <c r="Z11" s="227"/>
      <c r="AA11" s="227"/>
      <c r="AB11" s="228"/>
      <c r="AC11" s="227"/>
      <c r="AD11" s="227"/>
      <c r="AE11" s="227"/>
      <c r="AF11" s="227"/>
      <c r="AG11" s="227"/>
      <c r="AH11" s="228"/>
      <c r="AI11" s="227"/>
      <c r="AJ11" s="227"/>
      <c r="AK11" s="227"/>
      <c r="AL11" s="227"/>
      <c r="AM11" s="227"/>
      <c r="AN11" s="228"/>
    </row>
    <row r="12" spans="2:40" ht="27.95" customHeight="1">
      <c r="B12" s="29" t="s">
        <v>142</v>
      </c>
      <c r="C12" s="31"/>
      <c r="D12" s="32"/>
      <c r="E12" s="33">
        <v>85278</v>
      </c>
      <c r="F12" s="33"/>
      <c r="G12" s="33">
        <v>109733.36037000005</v>
      </c>
      <c r="H12" s="33"/>
      <c r="I12" s="34">
        <v>1286.7722081896861</v>
      </c>
      <c r="J12" s="32"/>
      <c r="K12" s="33">
        <v>55029</v>
      </c>
      <c r="L12" s="35"/>
      <c r="M12" s="33">
        <v>79431.85798999999</v>
      </c>
      <c r="N12" s="35"/>
      <c r="O12" s="34">
        <v>1443.4545056243071</v>
      </c>
      <c r="P12" s="32"/>
      <c r="Q12" s="33">
        <v>50977</v>
      </c>
      <c r="R12" s="35"/>
      <c r="S12" s="33">
        <v>52667.900660000021</v>
      </c>
      <c r="T12" s="35"/>
      <c r="U12" s="34">
        <v>1033.1698738646844</v>
      </c>
      <c r="V12" s="34"/>
      <c r="W12" s="34"/>
      <c r="X12" s="227"/>
      <c r="Y12" s="227"/>
      <c r="Z12" s="227"/>
      <c r="AA12" s="227"/>
      <c r="AB12" s="228"/>
      <c r="AC12" s="227"/>
      <c r="AD12" s="227"/>
      <c r="AE12" s="227"/>
      <c r="AF12" s="227"/>
      <c r="AG12" s="227"/>
      <c r="AH12" s="228"/>
      <c r="AI12" s="227"/>
      <c r="AJ12" s="227"/>
      <c r="AK12" s="227"/>
      <c r="AL12" s="227"/>
      <c r="AM12" s="227"/>
      <c r="AN12" s="228"/>
    </row>
    <row r="13" spans="2:40" ht="27.95" customHeight="1">
      <c r="B13" s="29" t="s">
        <v>143</v>
      </c>
      <c r="C13" s="31"/>
      <c r="D13" s="32"/>
      <c r="E13" s="33">
        <v>11651</v>
      </c>
      <c r="F13" s="33"/>
      <c r="G13" s="33">
        <v>14464.653900000001</v>
      </c>
      <c r="H13" s="33"/>
      <c r="I13" s="34">
        <v>1241.4946270706378</v>
      </c>
      <c r="J13" s="32"/>
      <c r="K13" s="33">
        <v>10445</v>
      </c>
      <c r="L13" s="35"/>
      <c r="M13" s="33">
        <v>19495.855360000009</v>
      </c>
      <c r="N13" s="35"/>
      <c r="O13" s="34">
        <v>1866.5251661081863</v>
      </c>
      <c r="P13" s="32"/>
      <c r="Q13" s="33">
        <v>9393</v>
      </c>
      <c r="R13" s="35"/>
      <c r="S13" s="33">
        <v>12839.206970000001</v>
      </c>
      <c r="T13" s="35"/>
      <c r="U13" s="34">
        <v>1366.890979452784</v>
      </c>
      <c r="V13" s="34"/>
      <c r="W13" s="34"/>
      <c r="X13" s="227"/>
      <c r="Y13" s="227"/>
      <c r="Z13" s="227"/>
      <c r="AA13" s="227"/>
      <c r="AB13" s="228"/>
      <c r="AC13" s="227"/>
      <c r="AD13" s="227"/>
      <c r="AE13" s="227"/>
      <c r="AF13" s="227"/>
      <c r="AG13" s="227"/>
      <c r="AH13" s="228"/>
      <c r="AI13" s="227"/>
      <c r="AJ13" s="227"/>
      <c r="AK13" s="227"/>
      <c r="AL13" s="227"/>
      <c r="AM13" s="227"/>
      <c r="AN13" s="228"/>
    </row>
    <row r="14" spans="2:40" ht="27.95" customHeight="1">
      <c r="B14" s="29" t="s">
        <v>144</v>
      </c>
      <c r="C14" s="31"/>
      <c r="D14" s="32"/>
      <c r="E14" s="33">
        <v>3560</v>
      </c>
      <c r="F14" s="33"/>
      <c r="G14" s="33">
        <v>1668.465300000001</v>
      </c>
      <c r="H14" s="33"/>
      <c r="I14" s="34">
        <v>468.67002808988792</v>
      </c>
      <c r="J14" s="32"/>
      <c r="K14" s="33">
        <v>207686</v>
      </c>
      <c r="L14" s="35"/>
      <c r="M14" s="33">
        <v>94104.178659999903</v>
      </c>
      <c r="N14" s="35"/>
      <c r="O14" s="34">
        <v>453.10795460454682</v>
      </c>
      <c r="P14" s="32"/>
      <c r="Q14" s="33">
        <v>18905</v>
      </c>
      <c r="R14" s="35"/>
      <c r="S14" s="33">
        <v>8925.8483599999981</v>
      </c>
      <c r="T14" s="35"/>
      <c r="U14" s="34">
        <v>472.14220364982793</v>
      </c>
      <c r="V14" s="34"/>
      <c r="W14" s="34"/>
      <c r="X14" s="227"/>
      <c r="Y14" s="227"/>
      <c r="Z14" s="227"/>
      <c r="AA14" s="227"/>
      <c r="AB14" s="228"/>
      <c r="AC14" s="227"/>
      <c r="AD14" s="227"/>
      <c r="AE14" s="227"/>
      <c r="AF14" s="227"/>
      <c r="AG14" s="227"/>
      <c r="AH14" s="228"/>
      <c r="AI14" s="227"/>
      <c r="AJ14" s="227"/>
      <c r="AK14" s="227"/>
      <c r="AL14" s="227"/>
      <c r="AM14" s="227"/>
      <c r="AN14" s="228"/>
    </row>
    <row r="15" spans="2:40" ht="16.149999999999999" customHeight="1">
      <c r="C15" s="31"/>
      <c r="D15" s="32"/>
      <c r="E15" s="33"/>
      <c r="F15" s="33"/>
      <c r="G15" s="33"/>
      <c r="H15" s="33"/>
      <c r="I15" s="34"/>
      <c r="J15" s="32"/>
      <c r="K15" s="33"/>
      <c r="L15" s="35"/>
      <c r="M15" s="33"/>
      <c r="N15" s="35"/>
      <c r="O15" s="34"/>
      <c r="P15" s="32"/>
      <c r="Q15" s="33"/>
      <c r="R15" s="35"/>
      <c r="S15" s="33"/>
      <c r="T15" s="35"/>
      <c r="U15" s="34"/>
      <c r="X15" s="227"/>
      <c r="Y15" s="227"/>
      <c r="Z15" s="227"/>
      <c r="AA15" s="227"/>
      <c r="AB15" s="228"/>
      <c r="AC15" s="227"/>
      <c r="AD15" s="227"/>
      <c r="AE15" s="227"/>
      <c r="AF15" s="227"/>
      <c r="AG15" s="227"/>
      <c r="AH15" s="228"/>
      <c r="AI15" s="227"/>
      <c r="AJ15" s="227"/>
      <c r="AK15" s="227"/>
      <c r="AL15" s="227"/>
      <c r="AM15" s="227"/>
      <c r="AN15" s="228"/>
    </row>
    <row r="16" spans="2:40" ht="19.5" customHeight="1">
      <c r="B16" s="276" t="s">
        <v>145</v>
      </c>
      <c r="C16" s="272"/>
      <c r="D16" s="273"/>
      <c r="E16" s="272">
        <v>945690</v>
      </c>
      <c r="F16" s="272"/>
      <c r="G16" s="272">
        <v>1059110.6521099992</v>
      </c>
      <c r="H16" s="272"/>
      <c r="I16" s="274">
        <v>1119.9342830208623</v>
      </c>
      <c r="J16" s="273"/>
      <c r="K16" s="272">
        <v>6344580</v>
      </c>
      <c r="L16" s="275"/>
      <c r="M16" s="272">
        <v>8710956.2386699989</v>
      </c>
      <c r="N16" s="275"/>
      <c r="O16" s="274">
        <v>1372.9760265722866</v>
      </c>
      <c r="P16" s="273"/>
      <c r="Q16" s="272">
        <v>2350176</v>
      </c>
      <c r="R16" s="275"/>
      <c r="S16" s="272">
        <v>1998346.4852299991</v>
      </c>
      <c r="T16" s="275"/>
      <c r="U16" s="274">
        <v>850.29652469857535</v>
      </c>
      <c r="X16" s="229"/>
      <c r="Y16" s="229"/>
      <c r="Z16" s="229"/>
      <c r="AA16" s="229"/>
      <c r="AB16" s="230"/>
      <c r="AC16" s="229"/>
      <c r="AD16" s="229"/>
      <c r="AE16" s="229"/>
      <c r="AF16" s="229"/>
      <c r="AG16" s="229"/>
      <c r="AH16" s="230"/>
      <c r="AI16" s="229"/>
      <c r="AJ16" s="229"/>
      <c r="AK16" s="229"/>
      <c r="AL16" s="229"/>
      <c r="AM16" s="229"/>
      <c r="AN16" s="230"/>
    </row>
    <row r="17" spans="2:23" ht="13.9" customHeight="1">
      <c r="B17" s="26"/>
      <c r="C17" s="27"/>
      <c r="D17" s="27"/>
      <c r="E17" s="372"/>
      <c r="F17" s="372"/>
      <c r="G17" s="372"/>
      <c r="H17" s="372"/>
      <c r="I17" s="372"/>
      <c r="J17" s="372"/>
      <c r="K17" s="372"/>
      <c r="L17" s="373"/>
      <c r="M17" s="372"/>
      <c r="N17" s="373"/>
      <c r="O17" s="372"/>
      <c r="P17" s="372"/>
      <c r="Q17" s="372"/>
      <c r="R17" s="373"/>
      <c r="S17" s="372"/>
      <c r="T17" s="373"/>
      <c r="U17" s="372"/>
    </row>
    <row r="18" spans="2:23" ht="50.25" customHeight="1">
      <c r="B18" s="438"/>
      <c r="C18" s="438"/>
      <c r="D18" s="30"/>
      <c r="O18" s="29" t="s">
        <v>126</v>
      </c>
      <c r="Q18" s="29" t="s">
        <v>126</v>
      </c>
      <c r="S18" s="29" t="s">
        <v>126</v>
      </c>
      <c r="U18" s="29" t="s">
        <v>126</v>
      </c>
    </row>
    <row r="19" spans="2:23" ht="9.9499999999999993" customHeight="1">
      <c r="B19" s="438"/>
      <c r="C19" s="438"/>
      <c r="D19" s="30"/>
    </row>
    <row r="20" spans="2:23" ht="27.95" customHeight="1">
      <c r="B20" s="437" t="s">
        <v>133</v>
      </c>
      <c r="C20" s="437"/>
      <c r="D20" s="338"/>
      <c r="E20" s="432" t="s">
        <v>105</v>
      </c>
      <c r="F20" s="432"/>
      <c r="G20" s="432"/>
      <c r="H20" s="432"/>
      <c r="I20" s="432"/>
      <c r="J20" s="374"/>
      <c r="K20" s="432" t="s">
        <v>106</v>
      </c>
      <c r="L20" s="432"/>
      <c r="M20" s="432"/>
      <c r="N20" s="432"/>
      <c r="O20" s="432"/>
      <c r="P20" s="374"/>
      <c r="Q20" s="432" t="s">
        <v>146</v>
      </c>
      <c r="R20" s="432"/>
      <c r="S20" s="432"/>
      <c r="T20" s="432"/>
      <c r="U20" s="432"/>
    </row>
    <row r="21" spans="2:23" ht="4.5" customHeight="1">
      <c r="B21" s="244"/>
      <c r="C21" s="244"/>
      <c r="D21" s="243"/>
      <c r="E21" s="244"/>
      <c r="F21" s="339"/>
      <c r="G21" s="339"/>
      <c r="H21" s="339"/>
      <c r="I21" s="339"/>
      <c r="J21" s="244"/>
      <c r="K21" s="244"/>
      <c r="L21" s="339"/>
      <c r="M21" s="339"/>
      <c r="N21" s="339"/>
      <c r="O21" s="339"/>
      <c r="P21" s="244"/>
      <c r="Q21" s="244"/>
      <c r="R21" s="339"/>
      <c r="S21" s="339"/>
      <c r="T21" s="339"/>
      <c r="U21" s="339"/>
    </row>
    <row r="22" spans="2:23" ht="27.95" customHeight="1">
      <c r="B22" s="340" t="s">
        <v>135</v>
      </c>
      <c r="C22" s="341"/>
      <c r="D22" s="209"/>
      <c r="E22" s="342" t="s">
        <v>7</v>
      </c>
      <c r="F22" s="343"/>
      <c r="G22" s="342" t="s">
        <v>136</v>
      </c>
      <c r="H22" s="343"/>
      <c r="I22" s="342" t="s">
        <v>137</v>
      </c>
      <c r="J22" s="344"/>
      <c r="K22" s="342" t="s">
        <v>7</v>
      </c>
      <c r="L22" s="343"/>
      <c r="M22" s="342" t="s">
        <v>136</v>
      </c>
      <c r="N22" s="343"/>
      <c r="O22" s="342" t="s">
        <v>137</v>
      </c>
      <c r="P22" s="344"/>
      <c r="Q22" s="342" t="s">
        <v>7</v>
      </c>
      <c r="R22" s="343"/>
      <c r="S22" s="342" t="s">
        <v>136</v>
      </c>
      <c r="T22" s="343"/>
      <c r="U22" s="342" t="s">
        <v>137</v>
      </c>
    </row>
    <row r="23" spans="2:23" ht="9.9499999999999993" customHeight="1">
      <c r="B23" s="429"/>
      <c r="C23" s="429"/>
      <c r="L23" s="345"/>
      <c r="N23" s="345"/>
      <c r="R23" s="346"/>
      <c r="T23" s="346"/>
    </row>
    <row r="24" spans="2:23" ht="19.5" customHeight="1">
      <c r="B24" s="29" t="s">
        <v>138</v>
      </c>
      <c r="C24" s="31"/>
      <c r="D24" s="32"/>
      <c r="E24" s="33">
        <v>259963</v>
      </c>
      <c r="F24" s="33"/>
      <c r="G24" s="33">
        <v>127624.57096999986</v>
      </c>
      <c r="H24" s="33"/>
      <c r="I24" s="34">
        <v>490.93359812742523</v>
      </c>
      <c r="J24" s="32"/>
      <c r="K24" s="33">
        <v>32353</v>
      </c>
      <c r="L24" s="35"/>
      <c r="M24" s="33">
        <v>23558.244700000003</v>
      </c>
      <c r="N24" s="35"/>
      <c r="O24" s="34">
        <v>728.16260315890349</v>
      </c>
      <c r="P24" s="32"/>
      <c r="Q24" s="33">
        <v>7403639</v>
      </c>
      <c r="R24" s="35"/>
      <c r="S24" s="33">
        <v>9666742.2904699948</v>
      </c>
      <c r="T24" s="35"/>
      <c r="U24" s="34">
        <v>1305.6744515055361</v>
      </c>
      <c r="W24" s="37"/>
    </row>
    <row r="25" spans="2:23" ht="27.95" customHeight="1">
      <c r="B25" s="29" t="s">
        <v>139</v>
      </c>
      <c r="C25" s="31"/>
      <c r="D25" s="32"/>
      <c r="E25" s="33">
        <v>63077</v>
      </c>
      <c r="F25" s="33"/>
      <c r="G25" s="33">
        <v>24809.933340000007</v>
      </c>
      <c r="H25" s="33"/>
      <c r="I25" s="34">
        <v>393.32773181983936</v>
      </c>
      <c r="J25" s="32"/>
      <c r="K25" s="33">
        <v>9888</v>
      </c>
      <c r="L25" s="35"/>
      <c r="M25" s="33">
        <v>5329.0002200000026</v>
      </c>
      <c r="N25" s="35"/>
      <c r="O25" s="34">
        <v>538.93610639158601</v>
      </c>
      <c r="P25" s="32"/>
      <c r="Q25" s="33">
        <v>1979844</v>
      </c>
      <c r="R25" s="35"/>
      <c r="S25" s="33">
        <v>1626406.8277600016</v>
      </c>
      <c r="T25" s="35"/>
      <c r="U25" s="34">
        <v>821.48231262665229</v>
      </c>
      <c r="W25" s="37"/>
    </row>
    <row r="26" spans="2:23" ht="27.95" customHeight="1">
      <c r="B26" s="29" t="s">
        <v>140</v>
      </c>
      <c r="C26" s="31"/>
      <c r="D26" s="32"/>
      <c r="E26" s="33">
        <v>4825</v>
      </c>
      <c r="F26" s="33"/>
      <c r="G26" s="33">
        <v>2791.9894399999989</v>
      </c>
      <c r="H26" s="33"/>
      <c r="I26" s="34">
        <v>578.65066113989621</v>
      </c>
      <c r="J26" s="32"/>
      <c r="K26" s="33">
        <v>1251</v>
      </c>
      <c r="L26" s="35"/>
      <c r="M26" s="33">
        <v>931.22827999999959</v>
      </c>
      <c r="N26" s="35"/>
      <c r="O26" s="34">
        <v>744.38711430855278</v>
      </c>
      <c r="P26" s="32"/>
      <c r="Q26" s="33">
        <v>118277</v>
      </c>
      <c r="R26" s="35"/>
      <c r="S26" s="33">
        <v>144412.49859000006</v>
      </c>
      <c r="T26" s="35"/>
      <c r="U26" s="34">
        <v>1220.9685618505716</v>
      </c>
      <c r="W26" s="37"/>
    </row>
    <row r="27" spans="2:23" ht="27.95" customHeight="1">
      <c r="B27" s="29" t="s">
        <v>141</v>
      </c>
      <c r="C27" s="31"/>
      <c r="D27" s="32"/>
      <c r="E27" s="33">
        <v>1886</v>
      </c>
      <c r="F27" s="33"/>
      <c r="G27" s="33">
        <v>1638.3453600000005</v>
      </c>
      <c r="H27" s="33"/>
      <c r="I27" s="34">
        <v>868.68788971368008</v>
      </c>
      <c r="J27" s="32"/>
      <c r="K27" s="33">
        <v>648</v>
      </c>
      <c r="L27" s="35"/>
      <c r="M27" s="33">
        <v>748.13117000000011</v>
      </c>
      <c r="N27" s="35"/>
      <c r="O27" s="34">
        <v>1154.5234104938274</v>
      </c>
      <c r="P27" s="32"/>
      <c r="Q27" s="33">
        <v>59653</v>
      </c>
      <c r="R27" s="35"/>
      <c r="S27" s="33">
        <v>124951.8751</v>
      </c>
      <c r="T27" s="35"/>
      <c r="U27" s="34">
        <v>2094.6452835565688</v>
      </c>
      <c r="W27" s="37"/>
    </row>
    <row r="28" spans="2:23" ht="27.95" customHeight="1">
      <c r="B28" s="29" t="s">
        <v>142</v>
      </c>
      <c r="C28" s="31"/>
      <c r="D28" s="32"/>
      <c r="E28" s="33">
        <v>10494</v>
      </c>
      <c r="F28" s="33"/>
      <c r="G28" s="33">
        <v>5111.7745199999999</v>
      </c>
      <c r="H28" s="33"/>
      <c r="I28" s="34">
        <v>487.11401943967979</v>
      </c>
      <c r="J28" s="32"/>
      <c r="K28" s="33">
        <v>472</v>
      </c>
      <c r="L28" s="35"/>
      <c r="M28" s="33">
        <v>501.31131999999997</v>
      </c>
      <c r="N28" s="35"/>
      <c r="O28" s="34">
        <v>1062.100254237288</v>
      </c>
      <c r="P28" s="32"/>
      <c r="Q28" s="33">
        <v>202250</v>
      </c>
      <c r="R28" s="35"/>
      <c r="S28" s="33">
        <v>247446.20485999988</v>
      </c>
      <c r="T28" s="35"/>
      <c r="U28" s="34">
        <v>1223.4670203213839</v>
      </c>
      <c r="W28" s="37"/>
    </row>
    <row r="29" spans="2:23" ht="27.95" customHeight="1">
      <c r="B29" s="29" t="s">
        <v>143</v>
      </c>
      <c r="C29" s="31"/>
      <c r="D29" s="32"/>
      <c r="E29" s="33">
        <v>1033</v>
      </c>
      <c r="F29" s="33"/>
      <c r="G29" s="33">
        <v>929.70742999999993</v>
      </c>
      <c r="H29" s="33"/>
      <c r="I29" s="34">
        <v>900.00719264278791</v>
      </c>
      <c r="J29" s="32"/>
      <c r="K29" s="33">
        <v>199</v>
      </c>
      <c r="L29" s="35"/>
      <c r="M29" s="33">
        <v>276.44276000000002</v>
      </c>
      <c r="N29" s="35"/>
      <c r="O29" s="34">
        <v>1389.1595979899498</v>
      </c>
      <c r="P29" s="32"/>
      <c r="Q29" s="33">
        <v>32721</v>
      </c>
      <c r="R29" s="35"/>
      <c r="S29" s="33">
        <v>48005.866419999991</v>
      </c>
      <c r="T29" s="35"/>
      <c r="U29" s="34">
        <v>1467.1271177531248</v>
      </c>
      <c r="W29" s="37"/>
    </row>
    <row r="30" spans="2:23" ht="27.95" customHeight="1">
      <c r="B30" s="29" t="s">
        <v>144</v>
      </c>
      <c r="C30" s="31"/>
      <c r="D30" s="32"/>
      <c r="E30" s="33"/>
      <c r="F30" s="33"/>
      <c r="G30" s="33"/>
      <c r="H30" s="33"/>
      <c r="I30" s="34"/>
      <c r="J30" s="32"/>
      <c r="K30" s="33"/>
      <c r="L30" s="35"/>
      <c r="M30" s="33"/>
      <c r="N30" s="35"/>
      <c r="O30" s="34"/>
      <c r="P30" s="32"/>
      <c r="Q30" s="33">
        <v>230151</v>
      </c>
      <c r="R30" s="35"/>
      <c r="S30" s="33">
        <v>104698.49231999992</v>
      </c>
      <c r="T30" s="35"/>
      <c r="U30" s="34">
        <v>454.91217644068422</v>
      </c>
      <c r="W30" s="37"/>
    </row>
    <row r="31" spans="2:23" ht="16.149999999999999" customHeight="1">
      <c r="C31" s="31"/>
      <c r="D31" s="32"/>
      <c r="E31" s="33"/>
      <c r="F31" s="33"/>
      <c r="G31" s="33"/>
      <c r="H31" s="33"/>
      <c r="I31" s="34"/>
      <c r="J31" s="32"/>
      <c r="K31" s="33"/>
      <c r="L31" s="35"/>
      <c r="M31" s="33"/>
      <c r="N31" s="35"/>
      <c r="O31" s="34"/>
      <c r="P31" s="32"/>
      <c r="Q31" s="33"/>
      <c r="R31" s="35"/>
      <c r="S31" s="33"/>
      <c r="T31" s="35"/>
      <c r="U31" s="34"/>
      <c r="W31" s="37"/>
    </row>
    <row r="32" spans="2:23" ht="24" customHeight="1">
      <c r="B32" s="276" t="s">
        <v>145</v>
      </c>
      <c r="C32" s="272"/>
      <c r="D32" s="273"/>
      <c r="E32" s="272">
        <v>341278</v>
      </c>
      <c r="F32" s="272"/>
      <c r="G32" s="272">
        <v>162906.32106000007</v>
      </c>
      <c r="H32" s="272"/>
      <c r="I32" s="274">
        <v>477.34199409279256</v>
      </c>
      <c r="J32" s="273"/>
      <c r="K32" s="272">
        <v>44811</v>
      </c>
      <c r="L32" s="275"/>
      <c r="M32" s="272">
        <v>31344.35845</v>
      </c>
      <c r="N32" s="275"/>
      <c r="O32" s="274">
        <v>699.479111155743</v>
      </c>
      <c r="P32" s="273"/>
      <c r="Q32" s="272">
        <v>10026535</v>
      </c>
      <c r="R32" s="275"/>
      <c r="S32" s="272">
        <v>11962664.055519998</v>
      </c>
      <c r="T32" s="275"/>
      <c r="U32" s="274">
        <v>1193.1005133398526</v>
      </c>
      <c r="W32" s="37"/>
    </row>
    <row r="33" spans="2:40" ht="9.9499999999999993" customHeight="1">
      <c r="B33" s="430"/>
      <c r="C33" s="430"/>
      <c r="D33" s="32"/>
      <c r="J33" s="32"/>
      <c r="P33" s="32"/>
    </row>
    <row r="34" spans="2:40" ht="50.1" customHeight="1">
      <c r="B34" s="430"/>
      <c r="C34" s="430"/>
      <c r="D34" s="32"/>
      <c r="E34" s="29" t="s">
        <v>126</v>
      </c>
      <c r="G34" s="29" t="s">
        <v>126</v>
      </c>
      <c r="I34" s="29" t="s">
        <v>126</v>
      </c>
      <c r="J34" s="31"/>
      <c r="K34" s="29" t="s">
        <v>126</v>
      </c>
      <c r="M34" s="29" t="s">
        <v>126</v>
      </c>
      <c r="O34" s="29" t="s">
        <v>126</v>
      </c>
      <c r="Q34" s="29" t="s">
        <v>126</v>
      </c>
      <c r="S34" s="29" t="s">
        <v>126</v>
      </c>
      <c r="U34" s="29" t="s">
        <v>126</v>
      </c>
    </row>
    <row r="35" spans="2:40" ht="68.099999999999994" customHeight="1">
      <c r="B35" s="26" t="s">
        <v>147</v>
      </c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2:40" ht="27.95" customHeight="1">
      <c r="B36" s="39" t="s">
        <v>218</v>
      </c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</row>
    <row r="37" spans="2:40" ht="24.95" customHeight="1">
      <c r="B37" s="431"/>
      <c r="C37" s="431"/>
      <c r="D37" s="30"/>
      <c r="E37" s="30"/>
      <c r="F37" s="30"/>
      <c r="G37" s="30"/>
      <c r="H37" s="30"/>
      <c r="I37" s="30"/>
      <c r="J37" s="30"/>
      <c r="K37" s="30"/>
      <c r="L37" s="347"/>
      <c r="M37" s="30"/>
      <c r="N37" s="347"/>
      <c r="O37" s="30"/>
      <c r="P37" s="30"/>
      <c r="Q37" s="30"/>
      <c r="R37" s="347"/>
      <c r="S37" s="30"/>
      <c r="T37" s="347"/>
      <c r="U37" s="30"/>
    </row>
    <row r="38" spans="2:40" ht="27.95" customHeight="1">
      <c r="B38" s="432" t="s">
        <v>149</v>
      </c>
      <c r="C38" s="433"/>
      <c r="D38" s="348"/>
      <c r="E38" s="432" t="s">
        <v>148</v>
      </c>
      <c r="F38" s="434"/>
      <c r="G38" s="434"/>
      <c r="H38" s="434"/>
      <c r="I38" s="434"/>
      <c r="J38" s="348"/>
      <c r="K38" s="432" t="s">
        <v>145</v>
      </c>
      <c r="L38" s="434"/>
      <c r="M38" s="434"/>
      <c r="N38" s="434"/>
      <c r="O38" s="434"/>
      <c r="P38" s="348"/>
      <c r="Q38" s="435" t="s">
        <v>172</v>
      </c>
      <c r="R38" s="436"/>
      <c r="S38" s="436"/>
      <c r="T38" s="436"/>
      <c r="U38" s="436"/>
      <c r="X38" s="227"/>
      <c r="Y38" s="232"/>
      <c r="Z38" s="227"/>
      <c r="AA38" s="231"/>
      <c r="AB38" s="228"/>
      <c r="AC38" s="231"/>
      <c r="AD38" s="227"/>
      <c r="AE38" s="232"/>
      <c r="AF38" s="227"/>
      <c r="AG38" s="231"/>
      <c r="AH38" s="228"/>
      <c r="AI38" s="231"/>
      <c r="AJ38" s="228"/>
      <c r="AK38" s="228"/>
      <c r="AL38" s="228"/>
      <c r="AM38" s="228"/>
      <c r="AN38" s="228"/>
    </row>
    <row r="39" spans="2:40" ht="4.5" customHeight="1">
      <c r="B39" s="432"/>
      <c r="C39" s="433"/>
      <c r="D39" s="350"/>
      <c r="E39" s="339"/>
      <c r="F39" s="351"/>
      <c r="G39" s="351"/>
      <c r="H39" s="351"/>
      <c r="I39" s="351"/>
      <c r="J39" s="350"/>
      <c r="K39" s="339"/>
      <c r="L39" s="351"/>
      <c r="M39" s="351"/>
      <c r="N39" s="351"/>
      <c r="O39" s="351"/>
      <c r="P39" s="350"/>
      <c r="Q39" s="339"/>
      <c r="R39" s="351"/>
      <c r="S39" s="351"/>
      <c r="T39" s="351"/>
      <c r="U39" s="351"/>
      <c r="X39" s="227"/>
      <c r="Y39" s="232"/>
      <c r="Z39" s="227"/>
      <c r="AA39" s="231"/>
      <c r="AB39" s="228"/>
      <c r="AC39" s="231"/>
      <c r="AD39" s="227"/>
      <c r="AE39" s="232"/>
      <c r="AF39" s="227"/>
      <c r="AG39" s="231"/>
      <c r="AH39" s="228"/>
      <c r="AI39" s="231"/>
      <c r="AJ39" s="228"/>
      <c r="AK39" s="228"/>
      <c r="AL39" s="228"/>
      <c r="AM39" s="228"/>
      <c r="AN39" s="228"/>
    </row>
    <row r="40" spans="2:40" ht="27.95" customHeight="1">
      <c r="B40" s="433" t="s">
        <v>149</v>
      </c>
      <c r="C40" s="433"/>
      <c r="D40" s="209"/>
      <c r="E40" s="342" t="s">
        <v>7</v>
      </c>
      <c r="F40" s="349"/>
      <c r="G40" s="342"/>
      <c r="H40" s="349"/>
      <c r="I40" s="342" t="s">
        <v>137</v>
      </c>
      <c r="J40" s="344"/>
      <c r="K40" s="342" t="s">
        <v>7</v>
      </c>
      <c r="L40" s="343"/>
      <c r="M40" s="342"/>
      <c r="N40" s="343"/>
      <c r="O40" s="342" t="s">
        <v>137</v>
      </c>
      <c r="P40" s="344"/>
      <c r="Q40" s="342" t="s">
        <v>7</v>
      </c>
      <c r="R40" s="343"/>
      <c r="S40" s="342"/>
      <c r="T40" s="343"/>
      <c r="U40" s="342" t="s">
        <v>137</v>
      </c>
      <c r="X40" s="227"/>
      <c r="Y40" s="232"/>
      <c r="Z40" s="227"/>
      <c r="AA40" s="231"/>
      <c r="AB40" s="228"/>
      <c r="AC40" s="231"/>
      <c r="AD40" s="227"/>
      <c r="AE40" s="232"/>
      <c r="AF40" s="227"/>
      <c r="AG40" s="231"/>
      <c r="AH40" s="228"/>
      <c r="AI40" s="231"/>
      <c r="AJ40" s="228"/>
      <c r="AK40" s="228"/>
      <c r="AL40" s="228"/>
      <c r="AM40" s="228"/>
      <c r="AN40" s="228"/>
    </row>
    <row r="41" spans="2:40" ht="9.9499999999999993" customHeight="1">
      <c r="B41" s="429"/>
      <c r="C41" s="429"/>
      <c r="X41" s="227"/>
      <c r="Y41" s="232"/>
      <c r="Z41" s="227"/>
      <c r="AA41" s="231"/>
      <c r="AB41" s="228"/>
      <c r="AC41" s="231"/>
      <c r="AD41" s="227"/>
      <c r="AE41" s="232"/>
      <c r="AF41" s="227"/>
      <c r="AG41" s="231"/>
      <c r="AH41" s="228"/>
      <c r="AI41" s="231"/>
      <c r="AJ41" s="228"/>
      <c r="AK41" s="228"/>
      <c r="AL41" s="228"/>
      <c r="AM41" s="228"/>
      <c r="AN41" s="228"/>
    </row>
    <row r="42" spans="2:40" ht="18" customHeight="1">
      <c r="B42" s="29" t="s">
        <v>48</v>
      </c>
      <c r="E42" s="33">
        <v>7169</v>
      </c>
      <c r="F42" s="424"/>
      <c r="G42" s="33"/>
      <c r="I42" s="34">
        <v>1076.9055488910592</v>
      </c>
      <c r="K42" s="33">
        <v>9033</v>
      </c>
      <c r="L42" s="33"/>
      <c r="M42" s="33"/>
      <c r="O42" s="34">
        <v>1051.0501394885425</v>
      </c>
      <c r="Q42" s="34">
        <v>79.364552197498057</v>
      </c>
      <c r="R42" s="34"/>
      <c r="S42" s="34"/>
      <c r="T42" s="34"/>
      <c r="U42" s="34">
        <v>102.4599596566438</v>
      </c>
    </row>
    <row r="43" spans="2:40" ht="9.9499999999999993" customHeight="1">
      <c r="E43" s="33"/>
      <c r="F43" s="424"/>
      <c r="G43" s="33"/>
      <c r="I43" s="34"/>
      <c r="K43" s="33"/>
      <c r="L43" s="33"/>
      <c r="M43" s="33"/>
      <c r="O43" s="34"/>
      <c r="Q43" s="34"/>
      <c r="R43" s="34"/>
      <c r="S43" s="34"/>
      <c r="T43" s="34"/>
      <c r="U43" s="34"/>
    </row>
    <row r="44" spans="2:40" ht="18" customHeight="1">
      <c r="B44" s="29" t="s">
        <v>49</v>
      </c>
      <c r="E44" s="33">
        <v>22072</v>
      </c>
      <c r="F44" s="424"/>
      <c r="G44" s="33"/>
      <c r="I44" s="34">
        <v>1538.5597132113091</v>
      </c>
      <c r="K44" s="33">
        <v>26549</v>
      </c>
      <c r="L44" s="33"/>
      <c r="M44" s="33"/>
      <c r="O44" s="34">
        <v>1440.7623081848667</v>
      </c>
      <c r="Q44" s="34">
        <v>83.136841312290471</v>
      </c>
      <c r="R44" s="34"/>
      <c r="S44" s="34"/>
      <c r="T44" s="34"/>
      <c r="U44" s="34">
        <v>106.78789308068808</v>
      </c>
    </row>
    <row r="45" spans="2:40" ht="9.9499999999999993" customHeight="1">
      <c r="B45" s="430"/>
      <c r="C45" s="430"/>
      <c r="D45" s="352"/>
      <c r="E45" s="360"/>
      <c r="F45" s="360"/>
      <c r="G45" s="360"/>
      <c r="H45" s="360"/>
      <c r="I45" s="360"/>
      <c r="J45" s="352"/>
      <c r="K45" s="31"/>
      <c r="L45" s="361"/>
      <c r="M45" s="31"/>
      <c r="N45" s="361"/>
      <c r="O45" s="31"/>
      <c r="P45" s="352"/>
      <c r="R45" s="362"/>
      <c r="T45" s="362"/>
    </row>
    <row r="46" spans="2:40">
      <c r="D46" s="34"/>
      <c r="E46" s="34"/>
      <c r="F46" s="34"/>
      <c r="G46" s="34"/>
      <c r="H46" s="34"/>
      <c r="I46" s="34"/>
    </row>
    <row r="47" spans="2:40">
      <c r="D47" s="34"/>
      <c r="E47" s="34"/>
      <c r="F47" s="34"/>
      <c r="G47" s="34"/>
      <c r="H47" s="34"/>
      <c r="I47" s="34"/>
    </row>
    <row r="48" spans="2:40">
      <c r="D48" s="34"/>
      <c r="E48" s="34"/>
      <c r="F48" s="34"/>
      <c r="G48" s="34"/>
      <c r="H48" s="34"/>
      <c r="I48" s="34"/>
      <c r="Q48" s="40"/>
    </row>
    <row r="49" spans="4:9">
      <c r="D49" s="34"/>
      <c r="E49" s="34"/>
      <c r="F49" s="34"/>
      <c r="G49" s="34"/>
      <c r="H49" s="34"/>
      <c r="I49" s="34"/>
    </row>
    <row r="50" spans="4:9">
      <c r="D50" s="34"/>
      <c r="E50" s="34"/>
      <c r="F50" s="34"/>
      <c r="G50" s="34"/>
      <c r="H50" s="34"/>
      <c r="I50" s="34"/>
    </row>
    <row r="51" spans="4:9">
      <c r="D51" s="34"/>
      <c r="E51" s="34"/>
      <c r="F51" s="34"/>
      <c r="G51" s="34"/>
      <c r="H51" s="34"/>
      <c r="I51" s="34"/>
    </row>
    <row r="52" spans="4:9">
      <c r="D52" s="34"/>
      <c r="E52" s="34"/>
      <c r="F52" s="34"/>
      <c r="G52" s="34"/>
      <c r="H52" s="34"/>
      <c r="I52" s="34"/>
    </row>
    <row r="53" spans="4:9">
      <c r="D53" s="34"/>
      <c r="E53" s="34"/>
      <c r="F53" s="34"/>
      <c r="G53" s="34"/>
      <c r="H53" s="34"/>
      <c r="I53" s="34"/>
    </row>
    <row r="54" spans="4:9">
      <c r="D54" s="34"/>
      <c r="E54" s="34"/>
      <c r="F54" s="34"/>
      <c r="G54" s="34"/>
      <c r="H54" s="34"/>
      <c r="I54" s="34"/>
    </row>
    <row r="55" spans="4:9">
      <c r="D55" s="34"/>
      <c r="E55" s="34"/>
      <c r="F55" s="34"/>
      <c r="G55" s="34"/>
      <c r="H55" s="34"/>
      <c r="I55" s="34"/>
    </row>
    <row r="56" spans="4:9">
      <c r="D56" s="34"/>
      <c r="E56" s="34"/>
      <c r="F56" s="34"/>
      <c r="G56" s="34"/>
      <c r="H56" s="34"/>
      <c r="I56" s="34"/>
    </row>
    <row r="57" spans="4:9">
      <c r="D57" s="34"/>
      <c r="E57" s="34"/>
      <c r="F57" s="34"/>
      <c r="G57" s="34"/>
      <c r="H57" s="34"/>
      <c r="I57" s="34"/>
    </row>
    <row r="58" spans="4:9">
      <c r="D58" s="34"/>
      <c r="E58" s="34"/>
      <c r="F58" s="34"/>
      <c r="G58" s="34"/>
      <c r="H58" s="34"/>
      <c r="I58" s="34"/>
    </row>
    <row r="59" spans="4:9">
      <c r="D59" s="34"/>
      <c r="E59" s="34"/>
      <c r="F59" s="34"/>
      <c r="G59" s="34"/>
      <c r="H59" s="34"/>
      <c r="I59" s="34"/>
    </row>
    <row r="60" spans="4:9">
      <c r="D60" s="34"/>
      <c r="E60" s="34"/>
      <c r="F60" s="34"/>
      <c r="G60" s="34"/>
      <c r="H60" s="34"/>
      <c r="I60" s="34"/>
    </row>
    <row r="61" spans="4:9">
      <c r="D61" s="34"/>
      <c r="E61" s="34"/>
      <c r="F61" s="34"/>
      <c r="G61" s="34"/>
      <c r="H61" s="34"/>
      <c r="I61" s="34"/>
    </row>
    <row r="62" spans="4:9">
      <c r="D62" s="34"/>
      <c r="E62" s="34"/>
      <c r="F62" s="34"/>
      <c r="G62" s="34"/>
      <c r="H62" s="34"/>
      <c r="I62" s="34"/>
    </row>
    <row r="63" spans="4:9">
      <c r="D63" s="34"/>
      <c r="E63" s="34"/>
      <c r="F63" s="34"/>
      <c r="G63" s="34"/>
      <c r="H63" s="34"/>
      <c r="I63" s="34"/>
    </row>
    <row r="64" spans="4:9">
      <c r="D64" s="34"/>
      <c r="E64" s="34"/>
      <c r="F64" s="34"/>
      <c r="G64" s="34"/>
      <c r="H64" s="34"/>
      <c r="I64" s="34"/>
    </row>
    <row r="65" spans="4:9">
      <c r="D65" s="34"/>
      <c r="E65" s="34"/>
      <c r="F65" s="34"/>
      <c r="G65" s="34"/>
      <c r="H65" s="34"/>
      <c r="I65" s="34"/>
    </row>
    <row r="66" spans="4:9">
      <c r="D66" s="34"/>
      <c r="E66" s="34"/>
      <c r="F66" s="34"/>
      <c r="G66" s="34"/>
      <c r="H66" s="34"/>
      <c r="I66" s="34"/>
    </row>
    <row r="67" spans="4:9">
      <c r="D67" s="34"/>
      <c r="E67" s="34"/>
      <c r="F67" s="34"/>
      <c r="G67" s="34"/>
      <c r="H67" s="34"/>
      <c r="I67" s="34"/>
    </row>
    <row r="68" spans="4:9">
      <c r="D68" s="34"/>
      <c r="E68" s="34"/>
      <c r="F68" s="34"/>
      <c r="G68" s="34"/>
      <c r="H68" s="34"/>
      <c r="I68" s="34"/>
    </row>
    <row r="69" spans="4:9">
      <c r="D69" s="34"/>
      <c r="E69" s="34"/>
      <c r="F69" s="34"/>
      <c r="G69" s="34"/>
      <c r="H69" s="34"/>
      <c r="I69" s="34"/>
    </row>
    <row r="70" spans="4:9">
      <c r="D70" s="34"/>
      <c r="E70" s="34"/>
      <c r="F70" s="34"/>
      <c r="G70" s="34"/>
      <c r="H70" s="34"/>
      <c r="I70" s="34"/>
    </row>
    <row r="71" spans="4:9">
      <c r="D71" s="34"/>
      <c r="E71" s="34"/>
      <c r="F71" s="34"/>
      <c r="G71" s="34"/>
      <c r="H71" s="34"/>
      <c r="I71" s="34"/>
    </row>
    <row r="72" spans="4:9">
      <c r="D72" s="34"/>
      <c r="E72" s="34"/>
      <c r="F72" s="34"/>
      <c r="G72" s="34"/>
      <c r="H72" s="34"/>
      <c r="I72" s="34"/>
    </row>
    <row r="73" spans="4:9">
      <c r="D73" s="34"/>
      <c r="E73" s="34"/>
      <c r="F73" s="34"/>
      <c r="G73" s="34"/>
      <c r="H73" s="34"/>
      <c r="I73" s="34"/>
    </row>
    <row r="74" spans="4:9">
      <c r="D74" s="34"/>
      <c r="E74" s="34"/>
      <c r="F74" s="34"/>
      <c r="G74" s="34"/>
      <c r="H74" s="34"/>
      <c r="I74" s="34"/>
    </row>
    <row r="75" spans="4:9">
      <c r="D75" s="34"/>
      <c r="E75" s="34"/>
      <c r="F75" s="34"/>
      <c r="G75" s="34"/>
      <c r="H75" s="34"/>
      <c r="I75" s="34"/>
    </row>
    <row r="76" spans="4:9">
      <c r="D76" s="34"/>
      <c r="E76" s="34"/>
      <c r="F76" s="34"/>
      <c r="G76" s="34"/>
      <c r="H76" s="34"/>
      <c r="I76" s="34"/>
    </row>
    <row r="77" spans="4:9">
      <c r="D77" s="34"/>
      <c r="E77" s="34"/>
      <c r="F77" s="34"/>
      <c r="G77" s="34"/>
      <c r="H77" s="34"/>
      <c r="I77" s="34"/>
    </row>
    <row r="78" spans="4:9">
      <c r="D78" s="34"/>
      <c r="E78" s="34"/>
      <c r="F78" s="34"/>
      <c r="G78" s="34"/>
      <c r="H78" s="34"/>
      <c r="I78" s="34"/>
    </row>
    <row r="79" spans="4:9">
      <c r="D79" s="34"/>
      <c r="E79" s="34"/>
      <c r="F79" s="34"/>
      <c r="G79" s="34"/>
      <c r="H79" s="34"/>
      <c r="I79" s="34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W69" sqref="W69"/>
    </sheetView>
  </sheetViews>
  <sheetFormatPr baseColWidth="10" defaultColWidth="10.140625" defaultRowHeight="12.75"/>
  <cols>
    <col min="1" max="1" width="2" style="41" customWidth="1"/>
    <col min="2" max="2" width="8.28515625" style="41" customWidth="1"/>
    <col min="3" max="6" width="10.7109375" style="41" customWidth="1"/>
    <col min="7" max="8" width="10.7109375" style="41" hidden="1" customWidth="1"/>
    <col min="9" max="14" width="10.7109375" style="41" customWidth="1"/>
    <col min="15" max="16" width="10.7109375" style="41" hidden="1" customWidth="1"/>
    <col min="17" max="18" width="10.7109375" style="41" customWidth="1"/>
    <col min="19" max="19" width="6.28515625" style="41" customWidth="1"/>
    <col min="20" max="22" width="7.7109375" style="41" customWidth="1"/>
    <col min="23" max="16384" width="10.140625" style="41"/>
  </cols>
  <sheetData>
    <row r="1" spans="1:37" ht="18.95" customHeight="1">
      <c r="B1" s="439" t="s">
        <v>173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</row>
    <row r="2" spans="1:37" ht="18.95" customHeight="1">
      <c r="B2" s="441" t="s">
        <v>219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442"/>
      <c r="T2" s="7" t="s">
        <v>171</v>
      </c>
      <c r="V2" s="225"/>
    </row>
    <row r="3" spans="1:37" ht="18.95" customHeight="1">
      <c r="B3" s="441" t="s">
        <v>176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</row>
    <row r="4" spans="1:37" ht="14.25" customHeight="1">
      <c r="A4" s="277"/>
      <c r="B4" s="278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37" ht="14.25" customHeight="1">
      <c r="A5" s="277"/>
      <c r="B5" s="443" t="s">
        <v>0</v>
      </c>
      <c r="C5" s="444" t="s">
        <v>28</v>
      </c>
      <c r="D5" s="444"/>
      <c r="E5" s="444"/>
      <c r="F5" s="444"/>
      <c r="G5" s="444"/>
      <c r="H5" s="444"/>
      <c r="I5" s="444"/>
      <c r="J5" s="444"/>
      <c r="K5" s="444" t="s">
        <v>29</v>
      </c>
      <c r="L5" s="444"/>
      <c r="M5" s="444"/>
      <c r="N5" s="444"/>
      <c r="O5" s="444"/>
      <c r="P5" s="444"/>
      <c r="Q5" s="444"/>
      <c r="R5" s="444"/>
    </row>
    <row r="6" spans="1:37" ht="14.25" customHeight="1">
      <c r="A6" s="277"/>
      <c r="B6" s="443"/>
      <c r="C6" s="444" t="s">
        <v>3</v>
      </c>
      <c r="D6" s="444"/>
      <c r="E6" s="445" t="s">
        <v>4</v>
      </c>
      <c r="F6" s="445"/>
      <c r="G6" s="444" t="s">
        <v>5</v>
      </c>
      <c r="H6" s="444"/>
      <c r="I6" s="444" t="s">
        <v>6</v>
      </c>
      <c r="J6" s="444"/>
      <c r="K6" s="444" t="s">
        <v>3</v>
      </c>
      <c r="L6" s="444"/>
      <c r="M6" s="445" t="s">
        <v>4</v>
      </c>
      <c r="N6" s="445"/>
      <c r="O6" s="444" t="s">
        <v>5</v>
      </c>
      <c r="P6" s="444"/>
      <c r="Q6" s="444" t="s">
        <v>6</v>
      </c>
      <c r="R6" s="444"/>
    </row>
    <row r="7" spans="1:37" ht="14.25" customHeight="1">
      <c r="A7" s="277"/>
      <c r="B7" s="443"/>
      <c r="C7" s="279" t="s">
        <v>7</v>
      </c>
      <c r="D7" s="280" t="s">
        <v>8</v>
      </c>
      <c r="E7" s="281" t="s">
        <v>7</v>
      </c>
      <c r="F7" s="281" t="s">
        <v>8</v>
      </c>
      <c r="G7" s="279" t="s">
        <v>7</v>
      </c>
      <c r="H7" s="281" t="s">
        <v>8</v>
      </c>
      <c r="I7" s="279" t="s">
        <v>7</v>
      </c>
      <c r="J7" s="281" t="s">
        <v>8</v>
      </c>
      <c r="K7" s="279" t="s">
        <v>7</v>
      </c>
      <c r="L7" s="280" t="s">
        <v>8</v>
      </c>
      <c r="M7" s="281" t="s">
        <v>7</v>
      </c>
      <c r="N7" s="281" t="s">
        <v>8</v>
      </c>
      <c r="O7" s="279" t="s">
        <v>7</v>
      </c>
      <c r="P7" s="281" t="s">
        <v>8</v>
      </c>
      <c r="Q7" s="279" t="s">
        <v>7</v>
      </c>
      <c r="R7" s="281" t="s">
        <v>8</v>
      </c>
    </row>
    <row r="8" spans="1:37" ht="14.25" customHeight="1">
      <c r="A8" s="277"/>
      <c r="B8" s="282" t="s">
        <v>9</v>
      </c>
      <c r="C8" s="283">
        <v>0</v>
      </c>
      <c r="D8" s="284">
        <v>0</v>
      </c>
      <c r="E8" s="283">
        <v>0</v>
      </c>
      <c r="F8" s="284">
        <v>0</v>
      </c>
      <c r="G8" s="283">
        <v>0</v>
      </c>
      <c r="H8" s="284">
        <v>0</v>
      </c>
      <c r="I8" s="283">
        <v>0</v>
      </c>
      <c r="J8" s="284">
        <v>0</v>
      </c>
      <c r="K8" s="283">
        <v>0</v>
      </c>
      <c r="L8" s="284">
        <v>0</v>
      </c>
      <c r="M8" s="283">
        <v>0</v>
      </c>
      <c r="N8" s="284">
        <v>0</v>
      </c>
      <c r="O8" s="283">
        <v>0</v>
      </c>
      <c r="P8" s="284">
        <v>0</v>
      </c>
      <c r="Q8" s="283">
        <v>0</v>
      </c>
      <c r="R8" s="284">
        <v>0</v>
      </c>
      <c r="V8" s="233"/>
      <c r="W8" s="226"/>
      <c r="X8" s="233"/>
      <c r="Y8" s="226"/>
      <c r="Z8" s="233"/>
      <c r="AA8" s="226"/>
      <c r="AB8" s="233"/>
      <c r="AC8" s="226"/>
      <c r="AD8" s="233"/>
      <c r="AE8" s="226"/>
      <c r="AF8" s="233"/>
      <c r="AG8" s="226"/>
      <c r="AH8" s="233"/>
      <c r="AI8" s="226"/>
      <c r="AJ8" s="233"/>
      <c r="AK8" s="226"/>
    </row>
    <row r="9" spans="1:37" ht="14.25" customHeight="1">
      <c r="A9" s="277"/>
      <c r="B9" s="285" t="s">
        <v>10</v>
      </c>
      <c r="C9" s="283">
        <v>0</v>
      </c>
      <c r="D9" s="284">
        <v>0</v>
      </c>
      <c r="E9" s="283">
        <v>0</v>
      </c>
      <c r="F9" s="284">
        <v>0</v>
      </c>
      <c r="G9" s="283">
        <v>0</v>
      </c>
      <c r="H9" s="284">
        <v>0</v>
      </c>
      <c r="I9" s="283">
        <v>0</v>
      </c>
      <c r="J9" s="284">
        <v>0</v>
      </c>
      <c r="K9" s="283">
        <v>0</v>
      </c>
      <c r="L9" s="284">
        <v>0</v>
      </c>
      <c r="M9" s="283">
        <v>0</v>
      </c>
      <c r="N9" s="284">
        <v>0</v>
      </c>
      <c r="O9" s="283">
        <v>0</v>
      </c>
      <c r="P9" s="284">
        <v>0</v>
      </c>
      <c r="Q9" s="283">
        <v>0</v>
      </c>
      <c r="R9" s="284">
        <v>0</v>
      </c>
      <c r="V9" s="233"/>
      <c r="W9" s="226"/>
      <c r="X9" s="233"/>
      <c r="Y9" s="226"/>
      <c r="Z9" s="233"/>
      <c r="AA9" s="226"/>
      <c r="AB9" s="233"/>
      <c r="AC9" s="226"/>
      <c r="AD9" s="233"/>
      <c r="AE9" s="226"/>
      <c r="AF9" s="233"/>
      <c r="AG9" s="226"/>
      <c r="AH9" s="233"/>
      <c r="AI9" s="226"/>
      <c r="AJ9" s="233"/>
      <c r="AK9" s="226"/>
    </row>
    <row r="10" spans="1:37" ht="14.25" customHeight="1">
      <c r="A10" s="277"/>
      <c r="B10" s="282" t="s">
        <v>11</v>
      </c>
      <c r="C10" s="283">
        <v>0</v>
      </c>
      <c r="D10" s="284">
        <v>0</v>
      </c>
      <c r="E10" s="283">
        <v>0</v>
      </c>
      <c r="F10" s="284">
        <v>0</v>
      </c>
      <c r="G10" s="283">
        <v>0</v>
      </c>
      <c r="H10" s="284">
        <v>0</v>
      </c>
      <c r="I10" s="283">
        <v>0</v>
      </c>
      <c r="J10" s="284">
        <v>0</v>
      </c>
      <c r="K10" s="283">
        <v>0</v>
      </c>
      <c r="L10" s="284">
        <v>0</v>
      </c>
      <c r="M10" s="283">
        <v>0</v>
      </c>
      <c r="N10" s="284">
        <v>0</v>
      </c>
      <c r="O10" s="283">
        <v>0</v>
      </c>
      <c r="P10" s="284">
        <v>0</v>
      </c>
      <c r="Q10" s="283">
        <v>0</v>
      </c>
      <c r="R10" s="284">
        <v>0</v>
      </c>
      <c r="V10" s="233"/>
      <c r="W10" s="226"/>
      <c r="X10" s="233"/>
      <c r="Y10" s="226"/>
      <c r="Z10" s="233"/>
      <c r="AA10" s="226"/>
      <c r="AB10" s="233"/>
      <c r="AC10" s="226"/>
      <c r="AD10" s="233"/>
      <c r="AE10" s="226"/>
      <c r="AF10" s="233"/>
      <c r="AG10" s="226"/>
      <c r="AH10" s="233"/>
      <c r="AI10" s="226"/>
      <c r="AJ10" s="233"/>
      <c r="AK10" s="226"/>
    </row>
    <row r="11" spans="1:37" ht="14.25" customHeight="1">
      <c r="A11" s="277"/>
      <c r="B11" s="282" t="s">
        <v>12</v>
      </c>
      <c r="C11" s="283">
        <v>7</v>
      </c>
      <c r="D11" s="284">
        <v>778.66714285714284</v>
      </c>
      <c r="E11" s="283">
        <v>0</v>
      </c>
      <c r="F11" s="284">
        <v>0</v>
      </c>
      <c r="G11" s="283">
        <v>0</v>
      </c>
      <c r="H11" s="284">
        <v>0</v>
      </c>
      <c r="I11" s="283">
        <v>7</v>
      </c>
      <c r="J11" s="284">
        <v>778.66714285714284</v>
      </c>
      <c r="K11" s="283">
        <v>0</v>
      </c>
      <c r="L11" s="284">
        <v>0</v>
      </c>
      <c r="M11" s="283">
        <v>0</v>
      </c>
      <c r="N11" s="284">
        <v>0</v>
      </c>
      <c r="O11" s="283">
        <v>0</v>
      </c>
      <c r="P11" s="284">
        <v>0</v>
      </c>
      <c r="Q11" s="283">
        <v>0</v>
      </c>
      <c r="R11" s="284">
        <v>0</v>
      </c>
      <c r="V11" s="233"/>
      <c r="W11" s="226"/>
      <c r="X11" s="233"/>
      <c r="Y11" s="226"/>
      <c r="Z11" s="233"/>
      <c r="AA11" s="226"/>
      <c r="AB11" s="233"/>
      <c r="AC11" s="226"/>
      <c r="AD11" s="233"/>
      <c r="AE11" s="226"/>
      <c r="AF11" s="233"/>
      <c r="AG11" s="226"/>
      <c r="AH11" s="233"/>
      <c r="AI11" s="226"/>
      <c r="AJ11" s="233"/>
      <c r="AK11" s="226"/>
    </row>
    <row r="12" spans="1:37" ht="14.25" customHeight="1">
      <c r="A12" s="277"/>
      <c r="B12" s="282" t="s">
        <v>13</v>
      </c>
      <c r="C12" s="283">
        <v>297</v>
      </c>
      <c r="D12" s="284">
        <v>884.42760942760947</v>
      </c>
      <c r="E12" s="283">
        <v>133</v>
      </c>
      <c r="F12" s="284">
        <v>794.22278195488752</v>
      </c>
      <c r="G12" s="283">
        <v>0</v>
      </c>
      <c r="H12" s="284">
        <v>0</v>
      </c>
      <c r="I12" s="283">
        <v>430</v>
      </c>
      <c r="J12" s="284">
        <v>856.52704651162787</v>
      </c>
      <c r="K12" s="283">
        <v>0</v>
      </c>
      <c r="L12" s="284">
        <v>0</v>
      </c>
      <c r="M12" s="283">
        <v>0</v>
      </c>
      <c r="N12" s="284">
        <v>0</v>
      </c>
      <c r="O12" s="283">
        <v>0</v>
      </c>
      <c r="P12" s="284">
        <v>0</v>
      </c>
      <c r="Q12" s="283">
        <v>0</v>
      </c>
      <c r="R12" s="284">
        <v>0</v>
      </c>
      <c r="V12" s="233"/>
      <c r="W12" s="226"/>
      <c r="X12" s="233"/>
      <c r="Y12" s="226"/>
      <c r="Z12" s="233"/>
      <c r="AA12" s="226"/>
      <c r="AB12" s="233"/>
      <c r="AC12" s="226"/>
      <c r="AD12" s="233"/>
      <c r="AE12" s="226"/>
      <c r="AF12" s="233"/>
      <c r="AG12" s="226"/>
      <c r="AH12" s="233"/>
      <c r="AI12" s="226"/>
      <c r="AJ12" s="233"/>
      <c r="AK12" s="226"/>
    </row>
    <row r="13" spans="1:37" ht="14.25" customHeight="1">
      <c r="A13" s="277"/>
      <c r="B13" s="282" t="s">
        <v>14</v>
      </c>
      <c r="C13" s="283">
        <v>1544</v>
      </c>
      <c r="D13" s="284">
        <v>911.00288212435316</v>
      </c>
      <c r="E13" s="283">
        <v>793</v>
      </c>
      <c r="F13" s="284">
        <v>832.05108448928138</v>
      </c>
      <c r="G13" s="283">
        <v>0</v>
      </c>
      <c r="H13" s="284">
        <v>0</v>
      </c>
      <c r="I13" s="283">
        <v>2337</v>
      </c>
      <c r="J13" s="284">
        <v>884.21264869490858</v>
      </c>
      <c r="K13" s="283">
        <v>0</v>
      </c>
      <c r="L13" s="284">
        <v>0</v>
      </c>
      <c r="M13" s="283">
        <v>0</v>
      </c>
      <c r="N13" s="284">
        <v>0</v>
      </c>
      <c r="O13" s="283">
        <v>0</v>
      </c>
      <c r="P13" s="284">
        <v>0</v>
      </c>
      <c r="Q13" s="283">
        <v>0</v>
      </c>
      <c r="R13" s="284">
        <v>0</v>
      </c>
      <c r="V13" s="233"/>
      <c r="W13" s="226"/>
      <c r="X13" s="233"/>
      <c r="Y13" s="226"/>
      <c r="Z13" s="233"/>
      <c r="AA13" s="226"/>
      <c r="AB13" s="233"/>
      <c r="AC13" s="226"/>
      <c r="AD13" s="233"/>
      <c r="AE13" s="226"/>
      <c r="AF13" s="233"/>
      <c r="AG13" s="226"/>
      <c r="AH13" s="233"/>
      <c r="AI13" s="226"/>
      <c r="AJ13" s="233"/>
      <c r="AK13" s="226"/>
    </row>
    <row r="14" spans="1:37" ht="14.25" customHeight="1">
      <c r="A14" s="277"/>
      <c r="B14" s="282" t="s">
        <v>15</v>
      </c>
      <c r="C14" s="283">
        <v>6399</v>
      </c>
      <c r="D14" s="284">
        <v>913.01503828723105</v>
      </c>
      <c r="E14" s="283">
        <v>3203</v>
      </c>
      <c r="F14" s="284">
        <v>849.87417108960256</v>
      </c>
      <c r="G14" s="283">
        <v>0</v>
      </c>
      <c r="H14" s="284">
        <v>0</v>
      </c>
      <c r="I14" s="283">
        <v>9602</v>
      </c>
      <c r="J14" s="284">
        <v>891.95273901270446</v>
      </c>
      <c r="K14" s="283">
        <v>0</v>
      </c>
      <c r="L14" s="284">
        <v>0</v>
      </c>
      <c r="M14" s="283">
        <v>0</v>
      </c>
      <c r="N14" s="284">
        <v>0</v>
      </c>
      <c r="O14" s="283">
        <v>0</v>
      </c>
      <c r="P14" s="284">
        <v>0</v>
      </c>
      <c r="Q14" s="283">
        <v>0</v>
      </c>
      <c r="R14" s="284">
        <v>0</v>
      </c>
      <c r="V14" s="233"/>
      <c r="W14" s="226"/>
      <c r="X14" s="233"/>
      <c r="Y14" s="226"/>
      <c r="Z14" s="233"/>
      <c r="AA14" s="226"/>
      <c r="AB14" s="233"/>
      <c r="AC14" s="226"/>
      <c r="AD14" s="233"/>
      <c r="AE14" s="226"/>
      <c r="AF14" s="233"/>
      <c r="AG14" s="226"/>
      <c r="AH14" s="233"/>
      <c r="AI14" s="226"/>
      <c r="AJ14" s="233"/>
      <c r="AK14" s="226"/>
    </row>
    <row r="15" spans="1:37" ht="14.25" customHeight="1">
      <c r="A15" s="277"/>
      <c r="B15" s="282" t="s">
        <v>16</v>
      </c>
      <c r="C15" s="283">
        <v>18307</v>
      </c>
      <c r="D15" s="284">
        <v>976.65526028295278</v>
      </c>
      <c r="E15" s="283">
        <v>10290</v>
      </c>
      <c r="F15" s="284">
        <v>908.01914674441218</v>
      </c>
      <c r="G15" s="283">
        <v>0</v>
      </c>
      <c r="H15" s="284">
        <v>0</v>
      </c>
      <c r="I15" s="283">
        <v>28597</v>
      </c>
      <c r="J15" s="284">
        <v>951.9580679791593</v>
      </c>
      <c r="K15" s="283">
        <v>0</v>
      </c>
      <c r="L15" s="284">
        <v>0</v>
      </c>
      <c r="M15" s="283">
        <v>0</v>
      </c>
      <c r="N15" s="284">
        <v>0</v>
      </c>
      <c r="O15" s="283">
        <v>0</v>
      </c>
      <c r="P15" s="284">
        <v>0</v>
      </c>
      <c r="Q15" s="283">
        <v>0</v>
      </c>
      <c r="R15" s="284">
        <v>0</v>
      </c>
      <c r="V15" s="233"/>
      <c r="W15" s="226"/>
      <c r="X15" s="233"/>
      <c r="Y15" s="226"/>
      <c r="Z15" s="233"/>
      <c r="AA15" s="226"/>
      <c r="AB15" s="233"/>
      <c r="AC15" s="226"/>
      <c r="AD15" s="233"/>
      <c r="AE15" s="226"/>
      <c r="AF15" s="233"/>
      <c r="AG15" s="226"/>
      <c r="AH15" s="233"/>
      <c r="AI15" s="226"/>
      <c r="AJ15" s="233"/>
      <c r="AK15" s="226"/>
    </row>
    <row r="16" spans="1:37" ht="14.25" customHeight="1">
      <c r="A16" s="277"/>
      <c r="B16" s="282" t="s">
        <v>17</v>
      </c>
      <c r="C16" s="283">
        <v>40791</v>
      </c>
      <c r="D16" s="284">
        <v>1031.4791993331862</v>
      </c>
      <c r="E16" s="283">
        <v>24352</v>
      </c>
      <c r="F16" s="284">
        <v>961.81697601839699</v>
      </c>
      <c r="G16" s="283">
        <v>0</v>
      </c>
      <c r="H16" s="284">
        <v>0</v>
      </c>
      <c r="I16" s="283">
        <v>65143</v>
      </c>
      <c r="J16" s="284">
        <v>1005.4378063644597</v>
      </c>
      <c r="K16" s="283">
        <v>0</v>
      </c>
      <c r="L16" s="284">
        <v>0</v>
      </c>
      <c r="M16" s="283">
        <v>0</v>
      </c>
      <c r="N16" s="284">
        <v>0</v>
      </c>
      <c r="O16" s="283">
        <v>0</v>
      </c>
      <c r="P16" s="284">
        <v>0</v>
      </c>
      <c r="Q16" s="283">
        <v>0</v>
      </c>
      <c r="R16" s="284">
        <v>0</v>
      </c>
      <c r="V16" s="233"/>
      <c r="W16" s="226"/>
      <c r="X16" s="233"/>
      <c r="Y16" s="226"/>
      <c r="Z16" s="233"/>
      <c r="AA16" s="226"/>
      <c r="AB16" s="233"/>
      <c r="AC16" s="226"/>
      <c r="AD16" s="233"/>
      <c r="AE16" s="226"/>
      <c r="AF16" s="233"/>
      <c r="AG16" s="226"/>
      <c r="AH16" s="233"/>
      <c r="AI16" s="226"/>
      <c r="AJ16" s="233"/>
      <c r="AK16" s="226"/>
    </row>
    <row r="17" spans="1:37" ht="14.25" customHeight="1">
      <c r="A17" s="277"/>
      <c r="B17" s="282" t="s">
        <v>18</v>
      </c>
      <c r="C17" s="283">
        <v>70556</v>
      </c>
      <c r="D17" s="284">
        <v>1063.0644753103907</v>
      </c>
      <c r="E17" s="283">
        <v>42360</v>
      </c>
      <c r="F17" s="284">
        <v>986.32856350330439</v>
      </c>
      <c r="G17" s="283">
        <v>0</v>
      </c>
      <c r="H17" s="284">
        <v>0</v>
      </c>
      <c r="I17" s="283">
        <v>112916</v>
      </c>
      <c r="J17" s="284">
        <v>1034.2772952460227</v>
      </c>
      <c r="K17" s="283">
        <v>45</v>
      </c>
      <c r="L17" s="284">
        <v>2569.710444444444</v>
      </c>
      <c r="M17" s="283">
        <v>11</v>
      </c>
      <c r="N17" s="284">
        <v>2199.1463636363637</v>
      </c>
      <c r="O17" s="283">
        <v>0</v>
      </c>
      <c r="P17" s="284">
        <v>0</v>
      </c>
      <c r="Q17" s="283">
        <v>56</v>
      </c>
      <c r="R17" s="284">
        <v>2496.9210714285705</v>
      </c>
      <c r="V17" s="233"/>
      <c r="W17" s="226"/>
      <c r="X17" s="233"/>
      <c r="Y17" s="226"/>
      <c r="Z17" s="233"/>
      <c r="AA17" s="226"/>
      <c r="AB17" s="233"/>
      <c r="AC17" s="226"/>
      <c r="AD17" s="233"/>
      <c r="AE17" s="226"/>
      <c r="AF17" s="233"/>
      <c r="AG17" s="226"/>
      <c r="AH17" s="233"/>
      <c r="AI17" s="226"/>
      <c r="AJ17" s="233"/>
      <c r="AK17" s="226"/>
    </row>
    <row r="18" spans="1:37" ht="14.25" customHeight="1">
      <c r="A18" s="277"/>
      <c r="B18" s="282" t="s">
        <v>19</v>
      </c>
      <c r="C18" s="283">
        <v>101735</v>
      </c>
      <c r="D18" s="284">
        <v>1071.4651790435926</v>
      </c>
      <c r="E18" s="283">
        <v>61096</v>
      </c>
      <c r="F18" s="284">
        <v>965.55240948670962</v>
      </c>
      <c r="G18" s="283">
        <v>0</v>
      </c>
      <c r="H18" s="284">
        <v>0</v>
      </c>
      <c r="I18" s="283">
        <v>162831</v>
      </c>
      <c r="J18" s="284">
        <v>1031.7255313791595</v>
      </c>
      <c r="K18" s="283">
        <v>366</v>
      </c>
      <c r="L18" s="284">
        <v>2590.334398907105</v>
      </c>
      <c r="M18" s="283">
        <v>108</v>
      </c>
      <c r="N18" s="284">
        <v>2391.9993518518509</v>
      </c>
      <c r="O18" s="283">
        <v>0</v>
      </c>
      <c r="P18" s="284">
        <v>0</v>
      </c>
      <c r="Q18" s="283">
        <v>474</v>
      </c>
      <c r="R18" s="284">
        <v>2545.1441350210976</v>
      </c>
      <c r="V18" s="233"/>
      <c r="W18" s="226"/>
      <c r="X18" s="233"/>
      <c r="Y18" s="226"/>
      <c r="Z18" s="233"/>
      <c r="AA18" s="226"/>
      <c r="AB18" s="233"/>
      <c r="AC18" s="226"/>
      <c r="AD18" s="233"/>
      <c r="AE18" s="226"/>
      <c r="AF18" s="233"/>
      <c r="AG18" s="226"/>
      <c r="AH18" s="233"/>
      <c r="AI18" s="226"/>
      <c r="AJ18" s="233"/>
      <c r="AK18" s="226"/>
    </row>
    <row r="19" spans="1:37" ht="14.25" customHeight="1">
      <c r="A19" s="277"/>
      <c r="B19" s="282" t="s">
        <v>20</v>
      </c>
      <c r="C19" s="283">
        <v>151442</v>
      </c>
      <c r="D19" s="284">
        <v>1215.9495065437609</v>
      </c>
      <c r="E19" s="283">
        <v>87026</v>
      </c>
      <c r="F19" s="284">
        <v>1045.1073309126007</v>
      </c>
      <c r="G19" s="283">
        <v>0</v>
      </c>
      <c r="H19" s="284">
        <v>0</v>
      </c>
      <c r="I19" s="283">
        <v>238468</v>
      </c>
      <c r="J19" s="284">
        <v>1153.6027297163571</v>
      </c>
      <c r="K19" s="283">
        <v>9492</v>
      </c>
      <c r="L19" s="284">
        <v>2673.8098567214493</v>
      </c>
      <c r="M19" s="283">
        <v>912</v>
      </c>
      <c r="N19" s="284">
        <v>2410.0116557017541</v>
      </c>
      <c r="O19" s="283">
        <v>0</v>
      </c>
      <c r="P19" s="284">
        <v>0</v>
      </c>
      <c r="Q19" s="283">
        <v>10404</v>
      </c>
      <c r="R19" s="284">
        <v>2650.6856776239902</v>
      </c>
      <c r="V19" s="233"/>
      <c r="W19" s="226"/>
      <c r="X19" s="233"/>
      <c r="Y19" s="226"/>
      <c r="Z19" s="233"/>
      <c r="AA19" s="226"/>
      <c r="AB19" s="233"/>
      <c r="AC19" s="226"/>
      <c r="AD19" s="233"/>
      <c r="AE19" s="226"/>
      <c r="AF19" s="233"/>
      <c r="AG19" s="226"/>
      <c r="AH19" s="233"/>
      <c r="AI19" s="226"/>
      <c r="AJ19" s="233"/>
      <c r="AK19" s="226"/>
    </row>
    <row r="20" spans="1:37" ht="14.25" customHeight="1">
      <c r="A20" s="277"/>
      <c r="B20" s="282" t="s">
        <v>21</v>
      </c>
      <c r="C20" s="283">
        <v>199469</v>
      </c>
      <c r="D20" s="284">
        <v>1302.2522179887621</v>
      </c>
      <c r="E20" s="283">
        <v>120638</v>
      </c>
      <c r="F20" s="284">
        <v>1094.0324231170953</v>
      </c>
      <c r="G20" s="283">
        <v>0</v>
      </c>
      <c r="H20" s="284">
        <v>0</v>
      </c>
      <c r="I20" s="283">
        <v>320107</v>
      </c>
      <c r="J20" s="284">
        <v>1223.780895544304</v>
      </c>
      <c r="K20" s="283">
        <v>182496</v>
      </c>
      <c r="L20" s="284">
        <v>1970.0407190842536</v>
      </c>
      <c r="M20" s="283">
        <v>75806</v>
      </c>
      <c r="N20" s="284">
        <v>1666.4011529430375</v>
      </c>
      <c r="O20" s="283">
        <v>0</v>
      </c>
      <c r="P20" s="284">
        <v>0</v>
      </c>
      <c r="Q20" s="283">
        <v>258302</v>
      </c>
      <c r="R20" s="284">
        <v>1880.9291328367563</v>
      </c>
      <c r="V20" s="233"/>
      <c r="W20" s="226"/>
      <c r="X20" s="233"/>
      <c r="Y20" s="226"/>
      <c r="Z20" s="233"/>
      <c r="AA20" s="226"/>
      <c r="AB20" s="233"/>
      <c r="AC20" s="226"/>
      <c r="AD20" s="233"/>
      <c r="AE20" s="226"/>
      <c r="AF20" s="233"/>
      <c r="AG20" s="226"/>
      <c r="AH20" s="233"/>
      <c r="AI20" s="226"/>
      <c r="AJ20" s="233"/>
      <c r="AK20" s="226"/>
    </row>
    <row r="21" spans="1:37" ht="14.25" customHeight="1">
      <c r="A21" s="277"/>
      <c r="B21" s="282" t="s">
        <v>22</v>
      </c>
      <c r="C21" s="283">
        <v>1054</v>
      </c>
      <c r="D21" s="284">
        <v>1285.9914705882347</v>
      </c>
      <c r="E21" s="283">
        <v>610</v>
      </c>
      <c r="F21" s="284">
        <v>1168.7242295081967</v>
      </c>
      <c r="G21" s="283">
        <v>0</v>
      </c>
      <c r="H21" s="284">
        <v>0</v>
      </c>
      <c r="I21" s="283">
        <v>1664</v>
      </c>
      <c r="J21" s="284">
        <v>1243.0028786057687</v>
      </c>
      <c r="K21" s="283">
        <v>949559</v>
      </c>
      <c r="L21" s="284">
        <v>1661.7959594295871</v>
      </c>
      <c r="M21" s="283">
        <v>664727</v>
      </c>
      <c r="N21" s="284">
        <v>1351.1600539469612</v>
      </c>
      <c r="O21" s="283">
        <v>0</v>
      </c>
      <c r="P21" s="284">
        <v>0</v>
      </c>
      <c r="Q21" s="283">
        <v>1614286</v>
      </c>
      <c r="R21" s="284">
        <v>1533.8830161569888</v>
      </c>
      <c r="V21" s="233"/>
      <c r="W21" s="226"/>
      <c r="X21" s="233"/>
      <c r="Y21" s="226"/>
      <c r="Z21" s="233"/>
      <c r="AA21" s="226"/>
      <c r="AB21" s="233"/>
      <c r="AC21" s="226"/>
      <c r="AD21" s="233"/>
      <c r="AE21" s="226"/>
      <c r="AF21" s="233"/>
      <c r="AG21" s="226"/>
      <c r="AH21" s="233"/>
      <c r="AI21" s="226"/>
      <c r="AJ21" s="233"/>
      <c r="AK21" s="226"/>
    </row>
    <row r="22" spans="1:37" ht="14.25" customHeight="1">
      <c r="A22" s="277"/>
      <c r="B22" s="282" t="s">
        <v>23</v>
      </c>
      <c r="C22" s="283">
        <v>12</v>
      </c>
      <c r="D22" s="284">
        <v>978.97833333333335</v>
      </c>
      <c r="E22" s="283">
        <v>11</v>
      </c>
      <c r="F22" s="284">
        <v>758.50727272727272</v>
      </c>
      <c r="G22" s="283">
        <v>0</v>
      </c>
      <c r="H22" s="284">
        <v>0</v>
      </c>
      <c r="I22" s="283">
        <v>23</v>
      </c>
      <c r="J22" s="284">
        <v>873.53565217391304</v>
      </c>
      <c r="K22" s="283">
        <v>896827</v>
      </c>
      <c r="L22" s="284">
        <v>1654.9596599121146</v>
      </c>
      <c r="M22" s="283">
        <v>608371</v>
      </c>
      <c r="N22" s="284">
        <v>1179.0311468330997</v>
      </c>
      <c r="O22" s="283">
        <v>0</v>
      </c>
      <c r="P22" s="284">
        <v>0</v>
      </c>
      <c r="Q22" s="283">
        <v>1505198</v>
      </c>
      <c r="R22" s="284">
        <v>1462.5988506163321</v>
      </c>
      <c r="V22" s="233"/>
      <c r="W22" s="226"/>
      <c r="X22" s="233"/>
      <c r="Y22" s="226"/>
      <c r="Z22" s="233"/>
      <c r="AA22" s="226"/>
      <c r="AB22" s="233"/>
      <c r="AC22" s="226"/>
      <c r="AD22" s="233"/>
      <c r="AE22" s="226"/>
      <c r="AF22" s="233"/>
      <c r="AG22" s="226"/>
      <c r="AH22" s="233"/>
      <c r="AI22" s="226"/>
      <c r="AJ22" s="233"/>
      <c r="AK22" s="226"/>
    </row>
    <row r="23" spans="1:37" ht="14.25" customHeight="1">
      <c r="A23" s="277"/>
      <c r="B23" s="282" t="s">
        <v>24</v>
      </c>
      <c r="C23" s="283">
        <v>21</v>
      </c>
      <c r="D23" s="284">
        <v>477.15238095238101</v>
      </c>
      <c r="E23" s="283">
        <v>81</v>
      </c>
      <c r="F23" s="284">
        <v>493.01283950617284</v>
      </c>
      <c r="G23" s="283">
        <v>0</v>
      </c>
      <c r="H23" s="284">
        <v>0</v>
      </c>
      <c r="I23" s="283">
        <v>102</v>
      </c>
      <c r="J23" s="284">
        <v>489.74745098039222</v>
      </c>
      <c r="K23" s="283">
        <v>755691</v>
      </c>
      <c r="L23" s="284">
        <v>1582.3317024948017</v>
      </c>
      <c r="M23" s="283">
        <v>488596</v>
      </c>
      <c r="N23" s="284">
        <v>958.98993464948558</v>
      </c>
      <c r="O23" s="283">
        <v>2</v>
      </c>
      <c r="P23" s="284">
        <v>1250.145</v>
      </c>
      <c r="Q23" s="283">
        <v>1244289</v>
      </c>
      <c r="R23" s="284">
        <v>1337.5630363926703</v>
      </c>
      <c r="V23" s="233"/>
      <c r="W23" s="226"/>
      <c r="X23" s="233"/>
      <c r="Y23" s="226"/>
      <c r="Z23" s="233"/>
      <c r="AA23" s="226"/>
      <c r="AB23" s="233"/>
      <c r="AC23" s="226"/>
      <c r="AD23" s="233"/>
      <c r="AE23" s="226"/>
      <c r="AF23" s="233"/>
      <c r="AG23" s="226"/>
      <c r="AH23" s="233"/>
      <c r="AI23" s="226"/>
      <c r="AJ23" s="233"/>
      <c r="AK23" s="226"/>
    </row>
    <row r="24" spans="1:37" ht="14.25" customHeight="1">
      <c r="A24" s="277"/>
      <c r="B24" s="282" t="s">
        <v>25</v>
      </c>
      <c r="C24" s="283">
        <v>31</v>
      </c>
      <c r="D24" s="284">
        <v>436.0932258064517</v>
      </c>
      <c r="E24" s="283">
        <v>171</v>
      </c>
      <c r="F24" s="284">
        <v>462.06859649122839</v>
      </c>
      <c r="G24" s="283">
        <v>0</v>
      </c>
      <c r="H24" s="284">
        <v>0</v>
      </c>
      <c r="I24" s="283">
        <v>202</v>
      </c>
      <c r="J24" s="284">
        <v>458.08227722772301</v>
      </c>
      <c r="K24" s="283">
        <v>477321</v>
      </c>
      <c r="L24" s="284">
        <v>1420.8292278781009</v>
      </c>
      <c r="M24" s="283">
        <v>318128</v>
      </c>
      <c r="N24" s="284">
        <v>798.24712398783345</v>
      </c>
      <c r="O24" s="283">
        <v>3</v>
      </c>
      <c r="P24" s="284">
        <v>1160.5933333333332</v>
      </c>
      <c r="Q24" s="283">
        <v>795452</v>
      </c>
      <c r="R24" s="284">
        <v>1171.8367302112565</v>
      </c>
      <c r="V24" s="233"/>
      <c r="W24" s="226"/>
      <c r="X24" s="233"/>
      <c r="Y24" s="226"/>
      <c r="Z24" s="233"/>
      <c r="AA24" s="226"/>
      <c r="AB24" s="233"/>
      <c r="AC24" s="226"/>
      <c r="AD24" s="233"/>
      <c r="AE24" s="226"/>
      <c r="AF24" s="233"/>
      <c r="AG24" s="226"/>
      <c r="AH24" s="233"/>
      <c r="AI24" s="226"/>
      <c r="AJ24" s="233"/>
      <c r="AK24" s="226"/>
    </row>
    <row r="25" spans="1:37" ht="14.25" customHeight="1">
      <c r="A25" s="277"/>
      <c r="B25" s="282" t="s">
        <v>26</v>
      </c>
      <c r="C25" s="283">
        <v>101</v>
      </c>
      <c r="D25" s="284">
        <v>484.34574257425749</v>
      </c>
      <c r="E25" s="283">
        <v>3155</v>
      </c>
      <c r="F25" s="284">
        <v>468.59890649762571</v>
      </c>
      <c r="G25" s="283">
        <v>0</v>
      </c>
      <c r="H25" s="284">
        <v>0</v>
      </c>
      <c r="I25" s="283">
        <v>3256</v>
      </c>
      <c r="J25" s="284">
        <v>469.0873679361207</v>
      </c>
      <c r="K25" s="283">
        <v>506743</v>
      </c>
      <c r="L25" s="284">
        <v>1246.9126260648964</v>
      </c>
      <c r="M25" s="283">
        <v>409277</v>
      </c>
      <c r="N25" s="284">
        <v>708.72573931591944</v>
      </c>
      <c r="O25" s="283">
        <v>20</v>
      </c>
      <c r="P25" s="284">
        <v>847.55850000000009</v>
      </c>
      <c r="Q25" s="283">
        <v>916040</v>
      </c>
      <c r="R25" s="284">
        <v>1006.4476883651428</v>
      </c>
      <c r="V25" s="233"/>
      <c r="W25" s="226"/>
      <c r="X25" s="233"/>
      <c r="Y25" s="226"/>
      <c r="Z25" s="233"/>
      <c r="AA25" s="226"/>
      <c r="AB25" s="233"/>
      <c r="AC25" s="226"/>
      <c r="AD25" s="233"/>
      <c r="AE25" s="226"/>
      <c r="AF25" s="233"/>
      <c r="AG25" s="226"/>
      <c r="AH25" s="233"/>
      <c r="AI25" s="226"/>
      <c r="AJ25" s="233"/>
      <c r="AK25" s="226"/>
    </row>
    <row r="26" spans="1:37" ht="14.25" customHeight="1">
      <c r="A26" s="277"/>
      <c r="B26" s="282" t="s">
        <v>5</v>
      </c>
      <c r="C26" s="283">
        <v>5</v>
      </c>
      <c r="D26" s="284">
        <v>1154.874</v>
      </c>
      <c r="E26" s="283">
        <v>0</v>
      </c>
      <c r="F26" s="284">
        <v>0</v>
      </c>
      <c r="G26" s="283">
        <v>0</v>
      </c>
      <c r="H26" s="284">
        <v>0</v>
      </c>
      <c r="I26" s="283">
        <v>5</v>
      </c>
      <c r="J26" s="284">
        <v>1154.874</v>
      </c>
      <c r="K26" s="283">
        <v>59</v>
      </c>
      <c r="L26" s="284">
        <v>2202.4693220338982</v>
      </c>
      <c r="M26" s="283">
        <v>20</v>
      </c>
      <c r="N26" s="284">
        <v>1332.4445000000001</v>
      </c>
      <c r="O26" s="283">
        <v>0</v>
      </c>
      <c r="P26" s="284">
        <v>0</v>
      </c>
      <c r="Q26" s="283">
        <v>79</v>
      </c>
      <c r="R26" s="284">
        <v>1982.2098734177214</v>
      </c>
      <c r="V26" s="233"/>
      <c r="W26" s="226"/>
      <c r="X26" s="233"/>
      <c r="Y26" s="226"/>
      <c r="Z26" s="233"/>
      <c r="AA26" s="226"/>
      <c r="AB26" s="233"/>
      <c r="AC26" s="226"/>
      <c r="AD26" s="233"/>
      <c r="AE26" s="226"/>
      <c r="AF26" s="233"/>
      <c r="AG26" s="226"/>
      <c r="AH26" s="233"/>
      <c r="AI26" s="226"/>
      <c r="AJ26" s="233"/>
      <c r="AK26" s="226"/>
    </row>
    <row r="27" spans="1:37" ht="14.25" customHeight="1">
      <c r="A27" s="277"/>
      <c r="B27" s="286" t="s">
        <v>6</v>
      </c>
      <c r="C27" s="287">
        <v>591771</v>
      </c>
      <c r="D27" s="288">
        <v>1177.5383861324742</v>
      </c>
      <c r="E27" s="287">
        <v>353919</v>
      </c>
      <c r="F27" s="288">
        <v>1023.6172226130841</v>
      </c>
      <c r="G27" s="287">
        <v>0</v>
      </c>
      <c r="H27" s="288">
        <v>0</v>
      </c>
      <c r="I27" s="287">
        <v>945690</v>
      </c>
      <c r="J27" s="288">
        <v>1119.9342830208636</v>
      </c>
      <c r="K27" s="287">
        <v>3778599</v>
      </c>
      <c r="L27" s="288">
        <v>1575.7410391999806</v>
      </c>
      <c r="M27" s="287">
        <v>2565956</v>
      </c>
      <c r="N27" s="288">
        <v>1074.3909055533313</v>
      </c>
      <c r="O27" s="287">
        <v>25</v>
      </c>
      <c r="P27" s="288">
        <v>917.32960000000003</v>
      </c>
      <c r="Q27" s="287">
        <v>6344580</v>
      </c>
      <c r="R27" s="288">
        <v>1372.9760265722887</v>
      </c>
      <c r="V27" s="224"/>
      <c r="W27" s="223"/>
      <c r="X27" s="224"/>
      <c r="Y27" s="223"/>
      <c r="Z27" s="224"/>
      <c r="AA27" s="223"/>
      <c r="AB27" s="224"/>
      <c r="AC27" s="223"/>
      <c r="AD27" s="224"/>
      <c r="AE27" s="223"/>
      <c r="AF27" s="224"/>
      <c r="AG27" s="223"/>
      <c r="AH27" s="224"/>
      <c r="AI27" s="223"/>
      <c r="AJ27" s="224"/>
      <c r="AK27" s="223"/>
    </row>
    <row r="28" spans="1:37" ht="14.25" customHeight="1">
      <c r="A28" s="277"/>
      <c r="B28" s="289" t="s">
        <v>27</v>
      </c>
      <c r="C28" s="283">
        <v>54.784526316145232</v>
      </c>
      <c r="D28" s="283" t="s">
        <v>205</v>
      </c>
      <c r="E28" s="283">
        <v>55.231558633472631</v>
      </c>
      <c r="F28" s="283" t="s">
        <v>205</v>
      </c>
      <c r="G28" s="283">
        <v>0</v>
      </c>
      <c r="H28" s="283">
        <v>0</v>
      </c>
      <c r="I28" s="283">
        <v>54.95182645384034</v>
      </c>
      <c r="J28" s="283" t="s">
        <v>205</v>
      </c>
      <c r="K28" s="283">
        <v>74.739827287788401</v>
      </c>
      <c r="L28" s="283" t="s">
        <v>205</v>
      </c>
      <c r="M28" s="283">
        <v>75.382209844672659</v>
      </c>
      <c r="N28" s="283" t="s">
        <v>205</v>
      </c>
      <c r="O28" s="283">
        <v>87.76</v>
      </c>
      <c r="P28" s="283" t="s">
        <v>205</v>
      </c>
      <c r="Q28" s="283">
        <v>74.999680353112083</v>
      </c>
      <c r="R28" s="283" t="s">
        <v>205</v>
      </c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</row>
    <row r="29" spans="1:37" ht="14.25" customHeight="1">
      <c r="A29" s="277"/>
      <c r="B29" s="278"/>
      <c r="C29" s="290"/>
      <c r="D29" s="291"/>
      <c r="E29" s="292"/>
      <c r="F29" s="292"/>
      <c r="G29" s="290"/>
      <c r="H29" s="292"/>
      <c r="I29" s="290"/>
      <c r="J29" s="292"/>
      <c r="K29" s="290"/>
      <c r="L29" s="291"/>
      <c r="M29" s="290"/>
      <c r="N29" s="291"/>
      <c r="O29" s="290"/>
      <c r="P29" s="291"/>
      <c r="Q29" s="290"/>
      <c r="R29" s="291"/>
    </row>
    <row r="30" spans="1:37" ht="14.25" customHeight="1">
      <c r="B30" s="443" t="s">
        <v>0</v>
      </c>
      <c r="C30" s="444" t="s">
        <v>30</v>
      </c>
      <c r="D30" s="444"/>
      <c r="E30" s="444"/>
      <c r="F30" s="444"/>
      <c r="G30" s="444"/>
      <c r="H30" s="444"/>
      <c r="I30" s="444"/>
      <c r="J30" s="444"/>
      <c r="K30" s="444" t="s">
        <v>31</v>
      </c>
      <c r="L30" s="444"/>
      <c r="M30" s="444"/>
      <c r="N30" s="444"/>
      <c r="O30" s="444"/>
      <c r="P30" s="444"/>
      <c r="Q30" s="444"/>
      <c r="R30" s="444"/>
    </row>
    <row r="31" spans="1:37" ht="14.25" customHeight="1">
      <c r="B31" s="443"/>
      <c r="C31" s="444" t="s">
        <v>3</v>
      </c>
      <c r="D31" s="444"/>
      <c r="E31" s="445" t="s">
        <v>4</v>
      </c>
      <c r="F31" s="445"/>
      <c r="G31" s="444" t="s">
        <v>5</v>
      </c>
      <c r="H31" s="444"/>
      <c r="I31" s="444" t="s">
        <v>6</v>
      </c>
      <c r="J31" s="444"/>
      <c r="K31" s="444" t="s">
        <v>3</v>
      </c>
      <c r="L31" s="444"/>
      <c r="M31" s="445" t="s">
        <v>4</v>
      </c>
      <c r="N31" s="445"/>
      <c r="O31" s="444" t="s">
        <v>5</v>
      </c>
      <c r="P31" s="444"/>
      <c r="Q31" s="444" t="s">
        <v>6</v>
      </c>
      <c r="R31" s="444"/>
    </row>
    <row r="32" spans="1:37" ht="14.25" customHeight="1">
      <c r="B32" s="443"/>
      <c r="C32" s="279" t="s">
        <v>7</v>
      </c>
      <c r="D32" s="280" t="s">
        <v>8</v>
      </c>
      <c r="E32" s="281" t="s">
        <v>7</v>
      </c>
      <c r="F32" s="281" t="s">
        <v>8</v>
      </c>
      <c r="G32" s="279" t="s">
        <v>7</v>
      </c>
      <c r="H32" s="281" t="s">
        <v>8</v>
      </c>
      <c r="I32" s="279" t="s">
        <v>7</v>
      </c>
      <c r="J32" s="281" t="s">
        <v>8</v>
      </c>
      <c r="K32" s="279" t="s">
        <v>7</v>
      </c>
      <c r="L32" s="280" t="s">
        <v>8</v>
      </c>
      <c r="M32" s="281" t="s">
        <v>7</v>
      </c>
      <c r="N32" s="281" t="s">
        <v>8</v>
      </c>
      <c r="O32" s="279" t="s">
        <v>7</v>
      </c>
      <c r="P32" s="281" t="s">
        <v>8</v>
      </c>
      <c r="Q32" s="279" t="s">
        <v>7</v>
      </c>
      <c r="R32" s="281" t="s">
        <v>8</v>
      </c>
    </row>
    <row r="33" spans="2:37" ht="14.25" customHeight="1">
      <c r="B33" s="282" t="s">
        <v>9</v>
      </c>
      <c r="C33" s="283">
        <v>0</v>
      </c>
      <c r="D33" s="284">
        <v>0</v>
      </c>
      <c r="E33" s="283">
        <v>0</v>
      </c>
      <c r="F33" s="284">
        <v>0</v>
      </c>
      <c r="G33" s="283">
        <v>0</v>
      </c>
      <c r="H33" s="284">
        <v>0</v>
      </c>
      <c r="I33" s="283">
        <v>0</v>
      </c>
      <c r="J33" s="284">
        <v>0</v>
      </c>
      <c r="K33" s="283">
        <v>1169</v>
      </c>
      <c r="L33" s="284">
        <v>346.41300256629597</v>
      </c>
      <c r="M33" s="283">
        <v>1186</v>
      </c>
      <c r="N33" s="284">
        <v>341.8626897133218</v>
      </c>
      <c r="O33" s="283">
        <v>0</v>
      </c>
      <c r="P33" s="284">
        <v>0</v>
      </c>
      <c r="Q33" s="283">
        <v>2355</v>
      </c>
      <c r="R33" s="284">
        <v>344.12142250530775</v>
      </c>
    </row>
    <row r="34" spans="2:37" ht="14.25" customHeight="1">
      <c r="B34" s="285" t="s">
        <v>10</v>
      </c>
      <c r="C34" s="283">
        <v>0</v>
      </c>
      <c r="D34" s="284">
        <v>0</v>
      </c>
      <c r="E34" s="283">
        <v>0</v>
      </c>
      <c r="F34" s="284">
        <v>0</v>
      </c>
      <c r="G34" s="283">
        <v>0</v>
      </c>
      <c r="H34" s="284">
        <v>0</v>
      </c>
      <c r="I34" s="283">
        <v>0</v>
      </c>
      <c r="J34" s="284">
        <v>0</v>
      </c>
      <c r="K34" s="283">
        <v>5698</v>
      </c>
      <c r="L34" s="284">
        <v>349.4079168129166</v>
      </c>
      <c r="M34" s="283">
        <v>5346</v>
      </c>
      <c r="N34" s="284">
        <v>349.72815563037796</v>
      </c>
      <c r="O34" s="283">
        <v>0</v>
      </c>
      <c r="P34" s="284">
        <v>0</v>
      </c>
      <c r="Q34" s="283">
        <v>11044</v>
      </c>
      <c r="R34" s="284">
        <v>349.56293281419767</v>
      </c>
    </row>
    <row r="35" spans="2:37" ht="14.25" customHeight="1">
      <c r="B35" s="282" t="s">
        <v>11</v>
      </c>
      <c r="C35" s="283">
        <v>0</v>
      </c>
      <c r="D35" s="284">
        <v>0</v>
      </c>
      <c r="E35" s="283">
        <v>0</v>
      </c>
      <c r="F35" s="284">
        <v>0</v>
      </c>
      <c r="G35" s="283">
        <v>0</v>
      </c>
      <c r="H35" s="284">
        <v>0</v>
      </c>
      <c r="I35" s="283">
        <v>0</v>
      </c>
      <c r="J35" s="284">
        <v>0</v>
      </c>
      <c r="K35" s="283">
        <v>15032</v>
      </c>
      <c r="L35" s="284">
        <v>350.37183807876585</v>
      </c>
      <c r="M35" s="283">
        <v>14405</v>
      </c>
      <c r="N35" s="284">
        <v>346.74562027073983</v>
      </c>
      <c r="O35" s="283">
        <v>0</v>
      </c>
      <c r="P35" s="284">
        <v>0</v>
      </c>
      <c r="Q35" s="283">
        <v>29437</v>
      </c>
      <c r="R35" s="284">
        <v>348.59734789550618</v>
      </c>
      <c r="V35" s="233"/>
      <c r="W35" s="226"/>
      <c r="X35" s="233"/>
      <c r="Y35" s="226"/>
      <c r="Z35" s="233"/>
      <c r="AA35" s="226"/>
      <c r="AB35" s="233"/>
      <c r="AC35" s="226"/>
      <c r="AD35" s="233"/>
      <c r="AE35" s="226"/>
      <c r="AF35" s="233"/>
      <c r="AG35" s="226"/>
      <c r="AH35" s="233"/>
      <c r="AI35" s="226"/>
      <c r="AJ35" s="233"/>
      <c r="AK35" s="226"/>
    </row>
    <row r="36" spans="2:37" ht="14.25" customHeight="1">
      <c r="B36" s="282" t="s">
        <v>12</v>
      </c>
      <c r="C36" s="283">
        <v>0</v>
      </c>
      <c r="D36" s="284">
        <v>0</v>
      </c>
      <c r="E36" s="283">
        <v>0</v>
      </c>
      <c r="F36" s="284">
        <v>0</v>
      </c>
      <c r="G36" s="283">
        <v>0</v>
      </c>
      <c r="H36" s="284">
        <v>0</v>
      </c>
      <c r="I36" s="283">
        <v>0</v>
      </c>
      <c r="J36" s="284">
        <v>0</v>
      </c>
      <c r="K36" s="283">
        <v>30544</v>
      </c>
      <c r="L36" s="284">
        <v>351.857711825563</v>
      </c>
      <c r="M36" s="283">
        <v>29324</v>
      </c>
      <c r="N36" s="284">
        <v>349.71697687900723</v>
      </c>
      <c r="O36" s="283">
        <v>0</v>
      </c>
      <c r="P36" s="284">
        <v>0</v>
      </c>
      <c r="Q36" s="283">
        <v>59868</v>
      </c>
      <c r="R36" s="284">
        <v>350.80915647758411</v>
      </c>
      <c r="V36" s="233"/>
      <c r="W36" s="226"/>
      <c r="X36" s="233"/>
      <c r="Y36" s="226"/>
      <c r="Z36" s="233"/>
      <c r="AA36" s="226"/>
      <c r="AB36" s="233"/>
      <c r="AC36" s="226"/>
      <c r="AD36" s="233"/>
      <c r="AE36" s="226"/>
      <c r="AF36" s="233"/>
      <c r="AG36" s="226"/>
      <c r="AH36" s="233"/>
      <c r="AI36" s="226"/>
      <c r="AJ36" s="233"/>
      <c r="AK36" s="226"/>
    </row>
    <row r="37" spans="2:37" ht="14.25" customHeight="1">
      <c r="B37" s="282" t="s">
        <v>13</v>
      </c>
      <c r="C37" s="283">
        <v>1</v>
      </c>
      <c r="D37" s="284">
        <v>905.3</v>
      </c>
      <c r="E37" s="283">
        <v>25</v>
      </c>
      <c r="F37" s="284">
        <v>732.26599999999996</v>
      </c>
      <c r="G37" s="283">
        <v>0</v>
      </c>
      <c r="H37" s="284">
        <v>0</v>
      </c>
      <c r="I37" s="283">
        <v>26</v>
      </c>
      <c r="J37" s="284">
        <v>738.92115384615374</v>
      </c>
      <c r="K37" s="283">
        <v>45109</v>
      </c>
      <c r="L37" s="284">
        <v>358.87691258950491</v>
      </c>
      <c r="M37" s="283">
        <v>44662</v>
      </c>
      <c r="N37" s="284">
        <v>358.39558237427826</v>
      </c>
      <c r="O37" s="283">
        <v>1</v>
      </c>
      <c r="P37" s="284">
        <v>675.88</v>
      </c>
      <c r="Q37" s="283">
        <v>89772</v>
      </c>
      <c r="R37" s="284">
        <v>358.64097970413928</v>
      </c>
      <c r="V37" s="233"/>
      <c r="W37" s="226"/>
      <c r="X37" s="233"/>
      <c r="Y37" s="226"/>
      <c r="Z37" s="233"/>
      <c r="AA37" s="226"/>
      <c r="AB37" s="233"/>
      <c r="AC37" s="226"/>
      <c r="AD37" s="233"/>
      <c r="AE37" s="226"/>
      <c r="AF37" s="233"/>
      <c r="AG37" s="226"/>
      <c r="AH37" s="233"/>
      <c r="AI37" s="226"/>
      <c r="AJ37" s="233"/>
      <c r="AK37" s="226"/>
    </row>
    <row r="38" spans="2:37" ht="14.25" customHeight="1">
      <c r="B38" s="282" t="s">
        <v>14</v>
      </c>
      <c r="C38" s="283">
        <v>16</v>
      </c>
      <c r="D38" s="284">
        <v>866.89937499999996</v>
      </c>
      <c r="E38" s="283">
        <v>174</v>
      </c>
      <c r="F38" s="284">
        <v>839.68218390804589</v>
      </c>
      <c r="G38" s="283">
        <v>0</v>
      </c>
      <c r="H38" s="284">
        <v>0</v>
      </c>
      <c r="I38" s="283">
        <v>190</v>
      </c>
      <c r="J38" s="284">
        <v>841.97415789473666</v>
      </c>
      <c r="K38" s="283">
        <v>2307</v>
      </c>
      <c r="L38" s="284">
        <v>414.25993064586009</v>
      </c>
      <c r="M38" s="283">
        <v>1986</v>
      </c>
      <c r="N38" s="284">
        <v>403.76413897280946</v>
      </c>
      <c r="O38" s="283">
        <v>0</v>
      </c>
      <c r="P38" s="284">
        <v>0</v>
      </c>
      <c r="Q38" s="283">
        <v>4293</v>
      </c>
      <c r="R38" s="284">
        <v>409.4044351269506</v>
      </c>
      <c r="V38" s="233"/>
      <c r="W38" s="226"/>
      <c r="X38" s="233"/>
      <c r="Y38" s="226"/>
      <c r="Z38" s="233"/>
      <c r="AA38" s="226"/>
      <c r="AB38" s="233"/>
      <c r="AC38" s="226"/>
      <c r="AD38" s="233"/>
      <c r="AE38" s="226"/>
      <c r="AF38" s="233"/>
      <c r="AG38" s="226"/>
      <c r="AH38" s="233"/>
      <c r="AI38" s="226"/>
      <c r="AJ38" s="233"/>
      <c r="AK38" s="226"/>
    </row>
    <row r="39" spans="2:37" ht="14.25" customHeight="1">
      <c r="B39" s="282" t="s">
        <v>15</v>
      </c>
      <c r="C39" s="283">
        <v>99</v>
      </c>
      <c r="D39" s="284">
        <v>845.7632323232325</v>
      </c>
      <c r="E39" s="283">
        <v>881</v>
      </c>
      <c r="F39" s="284">
        <v>907.42079455164651</v>
      </c>
      <c r="G39" s="283">
        <v>0</v>
      </c>
      <c r="H39" s="284">
        <v>0</v>
      </c>
      <c r="I39" s="283">
        <v>980</v>
      </c>
      <c r="J39" s="284">
        <v>901.19212244898017</v>
      </c>
      <c r="K39" s="283">
        <v>2147</v>
      </c>
      <c r="L39" s="284">
        <v>398.93999534233836</v>
      </c>
      <c r="M39" s="283">
        <v>1400</v>
      </c>
      <c r="N39" s="284">
        <v>392.82130714285694</v>
      </c>
      <c r="O39" s="283">
        <v>0</v>
      </c>
      <c r="P39" s="284">
        <v>0</v>
      </c>
      <c r="Q39" s="283">
        <v>3547</v>
      </c>
      <c r="R39" s="284">
        <v>396.52495066253181</v>
      </c>
      <c r="V39" s="233"/>
      <c r="W39" s="226"/>
      <c r="X39" s="233"/>
      <c r="Y39" s="226"/>
      <c r="Z39" s="233"/>
      <c r="AA39" s="226"/>
      <c r="AB39" s="233"/>
      <c r="AC39" s="226"/>
      <c r="AD39" s="233"/>
      <c r="AE39" s="226"/>
      <c r="AF39" s="233"/>
      <c r="AG39" s="226"/>
      <c r="AH39" s="233"/>
      <c r="AI39" s="226"/>
      <c r="AJ39" s="233"/>
      <c r="AK39" s="226"/>
    </row>
    <row r="40" spans="2:37" ht="14.25" customHeight="1">
      <c r="B40" s="282" t="s">
        <v>16</v>
      </c>
      <c r="C40" s="283">
        <v>569</v>
      </c>
      <c r="D40" s="284">
        <v>801.00757469244252</v>
      </c>
      <c r="E40" s="283">
        <v>3183</v>
      </c>
      <c r="F40" s="284">
        <v>904.61694627709585</v>
      </c>
      <c r="G40" s="283">
        <v>0</v>
      </c>
      <c r="H40" s="284">
        <v>0</v>
      </c>
      <c r="I40" s="283">
        <v>3752</v>
      </c>
      <c r="J40" s="284">
        <v>888.90433102345298</v>
      </c>
      <c r="K40" s="283">
        <v>3367</v>
      </c>
      <c r="L40" s="284">
        <v>439.38869913869917</v>
      </c>
      <c r="M40" s="283">
        <v>2142</v>
      </c>
      <c r="N40" s="284">
        <v>452.26705415499589</v>
      </c>
      <c r="O40" s="283">
        <v>0</v>
      </c>
      <c r="P40" s="284">
        <v>0</v>
      </c>
      <c r="Q40" s="283">
        <v>5509</v>
      </c>
      <c r="R40" s="284">
        <v>444.39603920856803</v>
      </c>
      <c r="V40" s="233"/>
      <c r="W40" s="226"/>
      <c r="X40" s="233"/>
      <c r="Y40" s="226"/>
      <c r="Z40" s="233"/>
      <c r="AA40" s="226"/>
      <c r="AB40" s="233"/>
      <c r="AC40" s="226"/>
      <c r="AD40" s="233"/>
      <c r="AE40" s="226"/>
      <c r="AF40" s="233"/>
      <c r="AG40" s="226"/>
      <c r="AH40" s="233"/>
      <c r="AI40" s="226"/>
      <c r="AJ40" s="233"/>
      <c r="AK40" s="226"/>
    </row>
    <row r="41" spans="2:37" ht="14.25" customHeight="1">
      <c r="B41" s="282" t="s">
        <v>17</v>
      </c>
      <c r="C41" s="283">
        <v>1845</v>
      </c>
      <c r="D41" s="284">
        <v>797.62918699187105</v>
      </c>
      <c r="E41" s="283">
        <v>9048</v>
      </c>
      <c r="F41" s="284">
        <v>937.08427939876265</v>
      </c>
      <c r="G41" s="283">
        <v>0</v>
      </c>
      <c r="H41" s="284">
        <v>0</v>
      </c>
      <c r="I41" s="283">
        <v>10893</v>
      </c>
      <c r="J41" s="284">
        <v>913.46409712659556</v>
      </c>
      <c r="K41" s="283">
        <v>5748</v>
      </c>
      <c r="L41" s="284">
        <v>486.80886221294401</v>
      </c>
      <c r="M41" s="283">
        <v>4042</v>
      </c>
      <c r="N41" s="284">
        <v>497.13938891637827</v>
      </c>
      <c r="O41" s="283">
        <v>0</v>
      </c>
      <c r="P41" s="284">
        <v>0</v>
      </c>
      <c r="Q41" s="283">
        <v>9790</v>
      </c>
      <c r="R41" s="284">
        <v>491.07402962206362</v>
      </c>
      <c r="V41" s="233"/>
      <c r="W41" s="226"/>
      <c r="X41" s="233"/>
      <c r="Y41" s="226"/>
      <c r="Z41" s="233"/>
      <c r="AA41" s="226"/>
      <c r="AB41" s="233"/>
      <c r="AC41" s="226"/>
      <c r="AD41" s="233"/>
      <c r="AE41" s="226"/>
      <c r="AF41" s="233"/>
      <c r="AG41" s="226"/>
      <c r="AH41" s="233"/>
      <c r="AI41" s="226"/>
      <c r="AJ41" s="233"/>
      <c r="AK41" s="226"/>
    </row>
    <row r="42" spans="2:37" ht="14.25" customHeight="1">
      <c r="B42" s="282" t="s">
        <v>18</v>
      </c>
      <c r="C42" s="283">
        <v>4379</v>
      </c>
      <c r="D42" s="284">
        <v>811.11138159397103</v>
      </c>
      <c r="E42" s="283">
        <v>20078</v>
      </c>
      <c r="F42" s="284">
        <v>922.06418916226767</v>
      </c>
      <c r="G42" s="283">
        <v>0</v>
      </c>
      <c r="H42" s="284">
        <v>0</v>
      </c>
      <c r="I42" s="283">
        <v>24457</v>
      </c>
      <c r="J42" s="284">
        <v>902.19820623952273</v>
      </c>
      <c r="K42" s="283">
        <v>9807</v>
      </c>
      <c r="L42" s="284">
        <v>547.53056898133843</v>
      </c>
      <c r="M42" s="283">
        <v>6795</v>
      </c>
      <c r="N42" s="284">
        <v>540.23924797645213</v>
      </c>
      <c r="O42" s="283">
        <v>0</v>
      </c>
      <c r="P42" s="284">
        <v>0</v>
      </c>
      <c r="Q42" s="283">
        <v>16602</v>
      </c>
      <c r="R42" s="284">
        <v>544.5463185158402</v>
      </c>
      <c r="V42" s="233"/>
      <c r="W42" s="226"/>
      <c r="X42" s="233"/>
      <c r="Y42" s="226"/>
      <c r="Z42" s="233"/>
      <c r="AA42" s="226"/>
      <c r="AB42" s="233"/>
      <c r="AC42" s="226"/>
      <c r="AD42" s="233"/>
      <c r="AE42" s="226"/>
      <c r="AF42" s="233"/>
      <c r="AG42" s="226"/>
      <c r="AH42" s="233"/>
      <c r="AI42" s="226"/>
      <c r="AJ42" s="233"/>
      <c r="AK42" s="226"/>
    </row>
    <row r="43" spans="2:37" ht="14.25" customHeight="1">
      <c r="B43" s="282" t="s">
        <v>19</v>
      </c>
      <c r="C43" s="283">
        <v>8182</v>
      </c>
      <c r="D43" s="284">
        <v>779.77945978978209</v>
      </c>
      <c r="E43" s="283">
        <v>40866</v>
      </c>
      <c r="F43" s="284">
        <v>886.75318186267373</v>
      </c>
      <c r="G43" s="283">
        <v>0</v>
      </c>
      <c r="H43" s="284">
        <v>0</v>
      </c>
      <c r="I43" s="283">
        <v>49048</v>
      </c>
      <c r="J43" s="284">
        <v>868.90823417876413</v>
      </c>
      <c r="K43" s="283">
        <v>12900</v>
      </c>
      <c r="L43" s="284">
        <v>612.68308992247933</v>
      </c>
      <c r="M43" s="283">
        <v>9036</v>
      </c>
      <c r="N43" s="284">
        <v>625.90002434705423</v>
      </c>
      <c r="O43" s="283">
        <v>1</v>
      </c>
      <c r="P43" s="284">
        <v>438.81</v>
      </c>
      <c r="Q43" s="283">
        <v>21937</v>
      </c>
      <c r="R43" s="284">
        <v>618.11930938596743</v>
      </c>
      <c r="V43" s="233"/>
      <c r="W43" s="226"/>
      <c r="X43" s="233"/>
      <c r="Y43" s="226"/>
      <c r="Z43" s="233"/>
      <c r="AA43" s="226"/>
      <c r="AB43" s="233"/>
      <c r="AC43" s="226"/>
      <c r="AD43" s="233"/>
      <c r="AE43" s="226"/>
      <c r="AF43" s="233"/>
      <c r="AG43" s="226"/>
      <c r="AH43" s="233"/>
      <c r="AI43" s="226"/>
      <c r="AJ43" s="233"/>
      <c r="AK43" s="226"/>
    </row>
    <row r="44" spans="2:37" ht="14.25" customHeight="1">
      <c r="B44" s="282" t="s">
        <v>20</v>
      </c>
      <c r="C44" s="283">
        <v>13817</v>
      </c>
      <c r="D44" s="284">
        <v>748.10545559817581</v>
      </c>
      <c r="E44" s="283">
        <v>78194</v>
      </c>
      <c r="F44" s="284">
        <v>869.08031626467425</v>
      </c>
      <c r="G44" s="283">
        <v>0</v>
      </c>
      <c r="H44" s="284">
        <v>0</v>
      </c>
      <c r="I44" s="283">
        <v>92011</v>
      </c>
      <c r="J44" s="284">
        <v>850.91390518524895</v>
      </c>
      <c r="K44" s="283">
        <v>14882</v>
      </c>
      <c r="L44" s="284">
        <v>677.04049052546668</v>
      </c>
      <c r="M44" s="283">
        <v>10698</v>
      </c>
      <c r="N44" s="284">
        <v>683.19305758085443</v>
      </c>
      <c r="O44" s="283">
        <v>0</v>
      </c>
      <c r="P44" s="284">
        <v>0</v>
      </c>
      <c r="Q44" s="283">
        <v>25580</v>
      </c>
      <c r="R44" s="284">
        <v>679.61360086004595</v>
      </c>
      <c r="V44" s="233"/>
      <c r="W44" s="226"/>
      <c r="X44" s="233"/>
      <c r="Y44" s="226"/>
      <c r="Z44" s="233"/>
      <c r="AA44" s="226"/>
      <c r="AB44" s="233"/>
      <c r="AC44" s="226"/>
      <c r="AD44" s="233"/>
      <c r="AE44" s="226"/>
      <c r="AF44" s="233"/>
      <c r="AG44" s="226"/>
      <c r="AH44" s="233"/>
      <c r="AI44" s="226"/>
      <c r="AJ44" s="233"/>
      <c r="AK44" s="226"/>
    </row>
    <row r="45" spans="2:37" ht="14.25" customHeight="1">
      <c r="B45" s="282" t="s">
        <v>21</v>
      </c>
      <c r="C45" s="283">
        <v>20312</v>
      </c>
      <c r="D45" s="284">
        <v>734.7848350728633</v>
      </c>
      <c r="E45" s="283">
        <v>125022</v>
      </c>
      <c r="F45" s="284">
        <v>899.55793972260562</v>
      </c>
      <c r="G45" s="283">
        <v>0</v>
      </c>
      <c r="H45" s="284">
        <v>0</v>
      </c>
      <c r="I45" s="283">
        <v>145334</v>
      </c>
      <c r="J45" s="284">
        <v>876.52911438479373</v>
      </c>
      <c r="K45" s="283">
        <v>12586</v>
      </c>
      <c r="L45" s="284">
        <v>712.58360003178177</v>
      </c>
      <c r="M45" s="283">
        <v>9828</v>
      </c>
      <c r="N45" s="284">
        <v>725.70097578347406</v>
      </c>
      <c r="O45" s="283">
        <v>0</v>
      </c>
      <c r="P45" s="284">
        <v>0</v>
      </c>
      <c r="Q45" s="283">
        <v>22414</v>
      </c>
      <c r="R45" s="284">
        <v>718.33525385919461</v>
      </c>
      <c r="V45" s="233"/>
      <c r="W45" s="226"/>
      <c r="X45" s="233"/>
      <c r="Y45" s="226"/>
      <c r="Z45" s="233"/>
      <c r="AA45" s="226"/>
      <c r="AB45" s="233"/>
      <c r="AC45" s="226"/>
      <c r="AD45" s="233"/>
      <c r="AE45" s="226"/>
      <c r="AF45" s="233"/>
      <c r="AG45" s="226"/>
      <c r="AH45" s="233"/>
      <c r="AI45" s="226"/>
      <c r="AJ45" s="233"/>
      <c r="AK45" s="226"/>
    </row>
    <row r="46" spans="2:37" ht="14.25" customHeight="1">
      <c r="B46" s="282" t="s">
        <v>22</v>
      </c>
      <c r="C46" s="283">
        <v>25025</v>
      </c>
      <c r="D46" s="284">
        <v>670.54901858141875</v>
      </c>
      <c r="E46" s="283">
        <v>178510</v>
      </c>
      <c r="F46" s="284">
        <v>904.42972886672987</v>
      </c>
      <c r="G46" s="283">
        <v>1</v>
      </c>
      <c r="H46" s="284">
        <v>884.77</v>
      </c>
      <c r="I46" s="283">
        <v>203536</v>
      </c>
      <c r="J46" s="284">
        <v>875.67371305321888</v>
      </c>
      <c r="K46" s="283">
        <v>8504</v>
      </c>
      <c r="L46" s="284">
        <v>731.38178974599873</v>
      </c>
      <c r="M46" s="283">
        <v>7714</v>
      </c>
      <c r="N46" s="284">
        <v>742.81382551205479</v>
      </c>
      <c r="O46" s="283">
        <v>0</v>
      </c>
      <c r="P46" s="284">
        <v>0</v>
      </c>
      <c r="Q46" s="283">
        <v>16218</v>
      </c>
      <c r="R46" s="284">
        <v>736.81937291897657</v>
      </c>
      <c r="V46" s="233"/>
      <c r="W46" s="226"/>
      <c r="X46" s="233"/>
      <c r="Y46" s="226"/>
      <c r="Z46" s="233"/>
      <c r="AA46" s="226"/>
      <c r="AB46" s="233"/>
      <c r="AC46" s="226"/>
      <c r="AD46" s="233"/>
      <c r="AE46" s="226"/>
      <c r="AF46" s="233"/>
      <c r="AG46" s="226"/>
      <c r="AH46" s="233"/>
      <c r="AI46" s="226"/>
      <c r="AJ46" s="233"/>
      <c r="AK46" s="226"/>
    </row>
    <row r="47" spans="2:37" ht="14.25" customHeight="1">
      <c r="B47" s="282" t="s">
        <v>23</v>
      </c>
      <c r="C47" s="283">
        <v>26888</v>
      </c>
      <c r="D47" s="284">
        <v>603.0807765545959</v>
      </c>
      <c r="E47" s="283">
        <v>249379</v>
      </c>
      <c r="F47" s="284">
        <v>920.43005365327463</v>
      </c>
      <c r="G47" s="283">
        <v>1</v>
      </c>
      <c r="H47" s="284">
        <v>783.1</v>
      </c>
      <c r="I47" s="283">
        <v>276268</v>
      </c>
      <c r="J47" s="284">
        <v>889.54328901646204</v>
      </c>
      <c r="K47" s="283">
        <v>5164</v>
      </c>
      <c r="L47" s="284">
        <v>709.15671766072478</v>
      </c>
      <c r="M47" s="283">
        <v>5658</v>
      </c>
      <c r="N47" s="284">
        <v>733.52449452103076</v>
      </c>
      <c r="O47" s="283">
        <v>1</v>
      </c>
      <c r="P47" s="284">
        <v>844.72</v>
      </c>
      <c r="Q47" s="283">
        <v>10823</v>
      </c>
      <c r="R47" s="284">
        <v>721.90812159290169</v>
      </c>
      <c r="V47" s="233"/>
      <c r="W47" s="226"/>
      <c r="X47" s="233"/>
      <c r="Y47" s="226"/>
      <c r="Z47" s="233"/>
      <c r="AA47" s="226"/>
      <c r="AB47" s="233"/>
      <c r="AC47" s="226"/>
      <c r="AD47" s="233"/>
      <c r="AE47" s="226"/>
      <c r="AF47" s="233"/>
      <c r="AG47" s="226"/>
      <c r="AH47" s="233"/>
      <c r="AI47" s="226"/>
      <c r="AJ47" s="233"/>
      <c r="AK47" s="226"/>
    </row>
    <row r="48" spans="2:37" ht="14.25" customHeight="1">
      <c r="B48" s="282" t="s">
        <v>24</v>
      </c>
      <c r="C48" s="283">
        <v>27963</v>
      </c>
      <c r="D48" s="284">
        <v>542.00623180631464</v>
      </c>
      <c r="E48" s="283">
        <v>348235</v>
      </c>
      <c r="F48" s="284">
        <v>905.23793676683874</v>
      </c>
      <c r="G48" s="283">
        <v>1</v>
      </c>
      <c r="H48" s="284">
        <v>742.01</v>
      </c>
      <c r="I48" s="283">
        <v>376199</v>
      </c>
      <c r="J48" s="284">
        <v>878.23836634334509</v>
      </c>
      <c r="K48" s="283">
        <v>2761</v>
      </c>
      <c r="L48" s="284">
        <v>698.8829989134407</v>
      </c>
      <c r="M48" s="283">
        <v>3894</v>
      </c>
      <c r="N48" s="284">
        <v>698.33057267590993</v>
      </c>
      <c r="O48" s="283">
        <v>0</v>
      </c>
      <c r="P48" s="284">
        <v>0</v>
      </c>
      <c r="Q48" s="283">
        <v>6655</v>
      </c>
      <c r="R48" s="284">
        <v>698.55976108189373</v>
      </c>
      <c r="V48" s="233"/>
      <c r="W48" s="226"/>
      <c r="X48" s="233"/>
      <c r="Y48" s="226"/>
      <c r="Z48" s="233"/>
      <c r="AA48" s="226"/>
      <c r="AB48" s="233"/>
      <c r="AC48" s="226"/>
      <c r="AD48" s="233"/>
      <c r="AE48" s="226"/>
      <c r="AF48" s="233"/>
      <c r="AG48" s="226"/>
      <c r="AH48" s="233"/>
      <c r="AI48" s="226"/>
      <c r="AJ48" s="233"/>
      <c r="AK48" s="226"/>
    </row>
    <row r="49" spans="2:37" ht="14.25" customHeight="1">
      <c r="B49" s="282" t="s">
        <v>25</v>
      </c>
      <c r="C49" s="283">
        <v>23804</v>
      </c>
      <c r="D49" s="284">
        <v>504.47862964207661</v>
      </c>
      <c r="E49" s="283">
        <v>360548</v>
      </c>
      <c r="F49" s="284">
        <v>875.95625877830344</v>
      </c>
      <c r="G49" s="283">
        <v>2</v>
      </c>
      <c r="H49" s="284">
        <v>947.49</v>
      </c>
      <c r="I49" s="283">
        <v>384354</v>
      </c>
      <c r="J49" s="284">
        <v>852.95009670772197</v>
      </c>
      <c r="K49" s="283">
        <v>1093</v>
      </c>
      <c r="L49" s="284">
        <v>691.96307410796021</v>
      </c>
      <c r="M49" s="283">
        <v>1978</v>
      </c>
      <c r="N49" s="284">
        <v>709.98905965622191</v>
      </c>
      <c r="O49" s="283">
        <v>0</v>
      </c>
      <c r="P49" s="284">
        <v>0</v>
      </c>
      <c r="Q49" s="283">
        <v>3071</v>
      </c>
      <c r="R49" s="284">
        <v>703.5734288505397</v>
      </c>
      <c r="V49" s="233"/>
      <c r="W49" s="226"/>
      <c r="X49" s="233"/>
      <c r="Y49" s="226"/>
      <c r="Z49" s="233"/>
      <c r="AA49" s="226"/>
      <c r="AB49" s="233"/>
      <c r="AC49" s="226"/>
      <c r="AD49" s="233"/>
      <c r="AE49" s="226"/>
      <c r="AF49" s="233"/>
      <c r="AG49" s="226"/>
      <c r="AH49" s="233"/>
      <c r="AI49" s="226"/>
      <c r="AJ49" s="233"/>
      <c r="AK49" s="226"/>
    </row>
    <row r="50" spans="2:37" ht="14.25" customHeight="1">
      <c r="B50" s="282" t="s">
        <v>26</v>
      </c>
      <c r="C50" s="283">
        <v>47327</v>
      </c>
      <c r="D50" s="284">
        <v>466.44154816489572</v>
      </c>
      <c r="E50" s="283">
        <v>735793</v>
      </c>
      <c r="F50" s="284">
        <v>828.14040953094718</v>
      </c>
      <c r="G50" s="283">
        <v>6</v>
      </c>
      <c r="H50" s="284">
        <v>712.23666666666668</v>
      </c>
      <c r="I50" s="283">
        <v>783126</v>
      </c>
      <c r="J50" s="284">
        <v>806.28081422402545</v>
      </c>
      <c r="K50" s="283">
        <v>631</v>
      </c>
      <c r="L50" s="284">
        <v>725.68313787638351</v>
      </c>
      <c r="M50" s="283">
        <v>1732</v>
      </c>
      <c r="N50" s="284">
        <v>715.77052540416366</v>
      </c>
      <c r="O50" s="283">
        <v>0</v>
      </c>
      <c r="P50" s="284">
        <v>0</v>
      </c>
      <c r="Q50" s="283">
        <v>2363</v>
      </c>
      <c r="R50" s="284">
        <v>718.41752433347835</v>
      </c>
      <c r="V50" s="233"/>
      <c r="W50" s="226"/>
      <c r="X50" s="233"/>
      <c r="Y50" s="226"/>
      <c r="Z50" s="233"/>
      <c r="AA50" s="226"/>
      <c r="AB50" s="233"/>
      <c r="AC50" s="226"/>
      <c r="AD50" s="233"/>
      <c r="AE50" s="226"/>
      <c r="AF50" s="233"/>
      <c r="AG50" s="226"/>
      <c r="AH50" s="233"/>
      <c r="AI50" s="226"/>
      <c r="AJ50" s="233"/>
      <c r="AK50" s="226"/>
    </row>
    <row r="51" spans="2:37" ht="14.25" customHeight="1">
      <c r="B51" s="282" t="s">
        <v>5</v>
      </c>
      <c r="C51" s="283">
        <v>0</v>
      </c>
      <c r="D51" s="284">
        <v>0</v>
      </c>
      <c r="E51" s="283">
        <v>2</v>
      </c>
      <c r="F51" s="284">
        <v>1143.2049999999999</v>
      </c>
      <c r="G51" s="283">
        <v>0</v>
      </c>
      <c r="H51" s="284">
        <v>0</v>
      </c>
      <c r="I51" s="283">
        <v>2</v>
      </c>
      <c r="J51" s="284">
        <v>1143.2049999999999</v>
      </c>
      <c r="K51" s="283">
        <v>0</v>
      </c>
      <c r="L51" s="284">
        <v>0</v>
      </c>
      <c r="M51" s="283">
        <v>0</v>
      </c>
      <c r="N51" s="284">
        <v>0</v>
      </c>
      <c r="O51" s="283">
        <v>0</v>
      </c>
      <c r="P51" s="284">
        <v>0</v>
      </c>
      <c r="Q51" s="283">
        <v>0</v>
      </c>
      <c r="R51" s="284">
        <v>0</v>
      </c>
      <c r="V51" s="233"/>
      <c r="W51" s="226"/>
      <c r="X51" s="233"/>
      <c r="Y51" s="226"/>
      <c r="Z51" s="233"/>
      <c r="AA51" s="226"/>
      <c r="AB51" s="233"/>
      <c r="AC51" s="226"/>
      <c r="AD51" s="233"/>
      <c r="AE51" s="226"/>
      <c r="AF51" s="233"/>
      <c r="AG51" s="226"/>
      <c r="AH51" s="233"/>
      <c r="AI51" s="226"/>
      <c r="AJ51" s="233"/>
      <c r="AK51" s="226"/>
    </row>
    <row r="52" spans="2:37" ht="14.25" customHeight="1">
      <c r="B52" s="286" t="s">
        <v>6</v>
      </c>
      <c r="C52" s="287">
        <v>200227</v>
      </c>
      <c r="D52" s="288">
        <v>596.60072897261591</v>
      </c>
      <c r="E52" s="287">
        <v>2149938</v>
      </c>
      <c r="F52" s="288">
        <v>873.92396096538778</v>
      </c>
      <c r="G52" s="287">
        <v>11</v>
      </c>
      <c r="H52" s="288">
        <v>779.84363636363639</v>
      </c>
      <c r="I52" s="287">
        <v>2350176</v>
      </c>
      <c r="J52" s="288">
        <v>850.29652469857729</v>
      </c>
      <c r="K52" s="287">
        <v>179449</v>
      </c>
      <c r="L52" s="288">
        <v>479.41947689872842</v>
      </c>
      <c r="M52" s="287">
        <v>161826</v>
      </c>
      <c r="N52" s="288">
        <v>475.03501254433752</v>
      </c>
      <c r="O52" s="287">
        <v>3</v>
      </c>
      <c r="P52" s="288">
        <v>653.13666666666666</v>
      </c>
      <c r="Q52" s="287">
        <v>341278</v>
      </c>
      <c r="R52" s="288">
        <v>477.34199409279205</v>
      </c>
      <c r="V52" s="233"/>
      <c r="W52" s="226"/>
      <c r="X52" s="233"/>
      <c r="Y52" s="226"/>
      <c r="Z52" s="233"/>
      <c r="AA52" s="226"/>
      <c r="AB52" s="233"/>
      <c r="AC52" s="226"/>
      <c r="AD52" s="233"/>
      <c r="AE52" s="226"/>
      <c r="AF52" s="233"/>
      <c r="AG52" s="226"/>
      <c r="AH52" s="233"/>
      <c r="AI52" s="226"/>
      <c r="AJ52" s="233"/>
      <c r="AK52" s="226"/>
    </row>
    <row r="53" spans="2:37" ht="14.25" customHeight="1">
      <c r="B53" s="289" t="s">
        <v>27</v>
      </c>
      <c r="C53" s="283">
        <v>73.692289251699322</v>
      </c>
      <c r="D53" s="283" t="s">
        <v>205</v>
      </c>
      <c r="E53" s="283">
        <v>78.265392551220131</v>
      </c>
      <c r="F53" s="283" t="s">
        <v>205</v>
      </c>
      <c r="G53" s="283">
        <v>82.454545454545453</v>
      </c>
      <c r="H53" s="283" t="s">
        <v>205</v>
      </c>
      <c r="I53" s="283">
        <v>77.875798983394418</v>
      </c>
      <c r="J53" s="283" t="s">
        <v>205</v>
      </c>
      <c r="K53" s="283">
        <v>35.153976895942577</v>
      </c>
      <c r="L53" s="283" t="s">
        <v>205</v>
      </c>
      <c r="M53" s="283">
        <v>34.645656445812172</v>
      </c>
      <c r="N53" s="283" t="s">
        <v>205</v>
      </c>
      <c r="O53" s="283">
        <v>49.333333333333336</v>
      </c>
      <c r="P53" s="283" t="s">
        <v>205</v>
      </c>
      <c r="Q53" s="283">
        <v>34.913067938747886</v>
      </c>
      <c r="R53" s="283" t="s">
        <v>205</v>
      </c>
      <c r="V53" s="233"/>
      <c r="W53" s="226"/>
      <c r="X53" s="233"/>
      <c r="Y53" s="226"/>
      <c r="Z53" s="233"/>
      <c r="AA53" s="226"/>
      <c r="AB53" s="233"/>
      <c r="AC53" s="226"/>
      <c r="AD53" s="233"/>
      <c r="AE53" s="226"/>
      <c r="AF53" s="233"/>
      <c r="AG53" s="226"/>
      <c r="AH53" s="233"/>
      <c r="AI53" s="226"/>
      <c r="AJ53" s="233"/>
      <c r="AK53" s="226"/>
    </row>
    <row r="54" spans="2:37" ht="14.25" customHeight="1">
      <c r="B54" s="278"/>
      <c r="C54" s="290"/>
      <c r="D54" s="291"/>
      <c r="E54" s="292"/>
      <c r="F54" s="292"/>
      <c r="G54" s="290"/>
      <c r="H54" s="292"/>
      <c r="I54" s="290"/>
      <c r="J54" s="292"/>
      <c r="K54" s="290"/>
      <c r="L54" s="291"/>
      <c r="M54" s="290"/>
      <c r="N54" s="291"/>
      <c r="O54" s="290"/>
      <c r="P54" s="291"/>
      <c r="Q54" s="290"/>
      <c r="R54" s="291"/>
      <c r="V54" s="224"/>
      <c r="W54" s="223"/>
      <c r="X54" s="224"/>
      <c r="Y54" s="223"/>
      <c r="Z54" s="224"/>
      <c r="AA54" s="223"/>
      <c r="AB54" s="224"/>
      <c r="AC54" s="223"/>
      <c r="AD54" s="224"/>
      <c r="AE54" s="223"/>
      <c r="AF54" s="224"/>
      <c r="AG54" s="223"/>
      <c r="AH54" s="224"/>
      <c r="AI54" s="223"/>
      <c r="AJ54" s="224"/>
      <c r="AK54" s="223"/>
    </row>
    <row r="55" spans="2:37" ht="14.25" customHeight="1">
      <c r="B55" s="443" t="s">
        <v>0</v>
      </c>
      <c r="C55" s="444" t="s">
        <v>1</v>
      </c>
      <c r="D55" s="444"/>
      <c r="E55" s="444"/>
      <c r="F55" s="444"/>
      <c r="G55" s="444"/>
      <c r="H55" s="444"/>
      <c r="I55" s="444"/>
      <c r="J55" s="444"/>
      <c r="K55" s="444" t="s">
        <v>2</v>
      </c>
      <c r="L55" s="444"/>
      <c r="M55" s="444"/>
      <c r="N55" s="444"/>
      <c r="O55" s="444"/>
      <c r="P55" s="444"/>
      <c r="Q55" s="444"/>
      <c r="R55" s="444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</row>
    <row r="56" spans="2:37" ht="14.25" customHeight="1">
      <c r="B56" s="443"/>
      <c r="C56" s="444" t="s">
        <v>3</v>
      </c>
      <c r="D56" s="444"/>
      <c r="E56" s="445" t="s">
        <v>4</v>
      </c>
      <c r="F56" s="445"/>
      <c r="G56" s="444" t="s">
        <v>5</v>
      </c>
      <c r="H56" s="444"/>
      <c r="I56" s="444" t="s">
        <v>6</v>
      </c>
      <c r="J56" s="444"/>
      <c r="K56" s="444" t="s">
        <v>3</v>
      </c>
      <c r="L56" s="444"/>
      <c r="M56" s="445" t="s">
        <v>4</v>
      </c>
      <c r="N56" s="445"/>
      <c r="O56" s="444" t="s">
        <v>5</v>
      </c>
      <c r="P56" s="444"/>
      <c r="Q56" s="444" t="s">
        <v>6</v>
      </c>
      <c r="R56" s="444"/>
    </row>
    <row r="57" spans="2:37" ht="14.25" customHeight="1">
      <c r="B57" s="443"/>
      <c r="C57" s="279" t="s">
        <v>7</v>
      </c>
      <c r="D57" s="280" t="s">
        <v>8</v>
      </c>
      <c r="E57" s="281" t="s">
        <v>7</v>
      </c>
      <c r="F57" s="281" t="s">
        <v>8</v>
      </c>
      <c r="G57" s="279" t="s">
        <v>7</v>
      </c>
      <c r="H57" s="281" t="s">
        <v>8</v>
      </c>
      <c r="I57" s="279" t="s">
        <v>7</v>
      </c>
      <c r="J57" s="281" t="s">
        <v>8</v>
      </c>
      <c r="K57" s="279" t="s">
        <v>7</v>
      </c>
      <c r="L57" s="280" t="s">
        <v>8</v>
      </c>
      <c r="M57" s="281" t="s">
        <v>7</v>
      </c>
      <c r="N57" s="281" t="s">
        <v>8</v>
      </c>
      <c r="O57" s="279" t="s">
        <v>7</v>
      </c>
      <c r="P57" s="281" t="s">
        <v>8</v>
      </c>
      <c r="Q57" s="279" t="s">
        <v>7</v>
      </c>
      <c r="R57" s="281" t="s">
        <v>8</v>
      </c>
    </row>
    <row r="58" spans="2:37" ht="14.25" customHeight="1">
      <c r="B58" s="282" t="s">
        <v>9</v>
      </c>
      <c r="C58" s="283">
        <v>0</v>
      </c>
      <c r="D58" s="284">
        <v>0</v>
      </c>
      <c r="E58" s="283">
        <v>0</v>
      </c>
      <c r="F58" s="284">
        <v>0</v>
      </c>
      <c r="G58" s="283">
        <v>0</v>
      </c>
      <c r="H58" s="284">
        <v>0</v>
      </c>
      <c r="I58" s="283">
        <v>0</v>
      </c>
      <c r="J58" s="284">
        <v>0</v>
      </c>
      <c r="K58" s="283">
        <v>1169</v>
      </c>
      <c r="L58" s="284">
        <v>346.41300256629597</v>
      </c>
      <c r="M58" s="283">
        <v>1186</v>
      </c>
      <c r="N58" s="284">
        <v>341.8626897133218</v>
      </c>
      <c r="O58" s="283">
        <v>0</v>
      </c>
      <c r="P58" s="284">
        <v>0</v>
      </c>
      <c r="Q58" s="283">
        <v>2355</v>
      </c>
      <c r="R58" s="284">
        <v>344.12142250530775</v>
      </c>
    </row>
    <row r="59" spans="2:37" ht="14.25" customHeight="1">
      <c r="B59" s="285" t="s">
        <v>10</v>
      </c>
      <c r="C59" s="283">
        <v>0</v>
      </c>
      <c r="D59" s="284">
        <v>0</v>
      </c>
      <c r="E59" s="283">
        <v>0</v>
      </c>
      <c r="F59" s="284">
        <v>0</v>
      </c>
      <c r="G59" s="283">
        <v>0</v>
      </c>
      <c r="H59" s="284">
        <v>0</v>
      </c>
      <c r="I59" s="283">
        <v>0</v>
      </c>
      <c r="J59" s="284">
        <v>0</v>
      </c>
      <c r="K59" s="283">
        <v>5698</v>
      </c>
      <c r="L59" s="284">
        <v>349.4079168129166</v>
      </c>
      <c r="M59" s="283">
        <v>5346</v>
      </c>
      <c r="N59" s="284">
        <v>349.72815563037796</v>
      </c>
      <c r="O59" s="283">
        <v>0</v>
      </c>
      <c r="P59" s="284">
        <v>0</v>
      </c>
      <c r="Q59" s="283">
        <v>11044</v>
      </c>
      <c r="R59" s="284">
        <v>349.56293281419767</v>
      </c>
    </row>
    <row r="60" spans="2:37" ht="14.25" customHeight="1">
      <c r="B60" s="282" t="s">
        <v>11</v>
      </c>
      <c r="C60" s="283">
        <v>7</v>
      </c>
      <c r="D60" s="284">
        <v>239.5</v>
      </c>
      <c r="E60" s="283">
        <v>7</v>
      </c>
      <c r="F60" s="284">
        <v>303.69714285714286</v>
      </c>
      <c r="G60" s="283">
        <v>0</v>
      </c>
      <c r="H60" s="284">
        <v>0</v>
      </c>
      <c r="I60" s="283">
        <v>14</v>
      </c>
      <c r="J60" s="284">
        <v>271.59857142857146</v>
      </c>
      <c r="K60" s="283">
        <v>15039</v>
      </c>
      <c r="L60" s="284">
        <v>350.32023206330263</v>
      </c>
      <c r="M60" s="283">
        <v>14412</v>
      </c>
      <c r="N60" s="284">
        <v>346.72471135165193</v>
      </c>
      <c r="O60" s="283">
        <v>0</v>
      </c>
      <c r="P60" s="284">
        <v>0</v>
      </c>
      <c r="Q60" s="283">
        <v>29451</v>
      </c>
      <c r="R60" s="284">
        <v>348.56074530576268</v>
      </c>
      <c r="V60" s="233"/>
      <c r="W60" s="226"/>
      <c r="X60" s="233"/>
      <c r="Y60" s="226"/>
      <c r="Z60" s="233"/>
      <c r="AA60" s="226"/>
      <c r="AB60" s="233"/>
      <c r="AC60" s="226"/>
      <c r="AD60" s="233"/>
      <c r="AE60" s="226"/>
      <c r="AF60" s="233"/>
      <c r="AG60" s="226"/>
      <c r="AH60" s="233"/>
      <c r="AI60" s="226"/>
      <c r="AJ60" s="233"/>
      <c r="AK60" s="226"/>
    </row>
    <row r="61" spans="2:37" ht="14.25" customHeight="1">
      <c r="B61" s="282" t="s">
        <v>12</v>
      </c>
      <c r="C61" s="283">
        <v>16</v>
      </c>
      <c r="D61" s="284">
        <v>369.08687499999996</v>
      </c>
      <c r="E61" s="283">
        <v>21</v>
      </c>
      <c r="F61" s="284">
        <v>359.99095238095242</v>
      </c>
      <c r="G61" s="283">
        <v>0</v>
      </c>
      <c r="H61" s="284">
        <v>0</v>
      </c>
      <c r="I61" s="283">
        <v>37</v>
      </c>
      <c r="J61" s="284">
        <v>363.92432432432435</v>
      </c>
      <c r="K61" s="283">
        <v>30567</v>
      </c>
      <c r="L61" s="284">
        <v>351.96447181601059</v>
      </c>
      <c r="M61" s="283">
        <v>29345</v>
      </c>
      <c r="N61" s="284">
        <v>349.72432918725536</v>
      </c>
      <c r="O61" s="283">
        <v>0</v>
      </c>
      <c r="P61" s="284">
        <v>0</v>
      </c>
      <c r="Q61" s="283">
        <v>59912</v>
      </c>
      <c r="R61" s="284">
        <v>350.86724612765391</v>
      </c>
      <c r="V61" s="233"/>
      <c r="W61" s="226"/>
      <c r="X61" s="233"/>
      <c r="Y61" s="226"/>
      <c r="Z61" s="233"/>
      <c r="AA61" s="226"/>
      <c r="AB61" s="233"/>
      <c r="AC61" s="226"/>
      <c r="AD61" s="233"/>
      <c r="AE61" s="226"/>
      <c r="AF61" s="233"/>
      <c r="AG61" s="226"/>
      <c r="AH61" s="233"/>
      <c r="AI61" s="226"/>
      <c r="AJ61" s="233"/>
      <c r="AK61" s="226"/>
    </row>
    <row r="62" spans="2:37" ht="14.25" customHeight="1">
      <c r="B62" s="282" t="s">
        <v>13</v>
      </c>
      <c r="C62" s="283">
        <v>19</v>
      </c>
      <c r="D62" s="284">
        <v>450.05842105263162</v>
      </c>
      <c r="E62" s="283">
        <v>23</v>
      </c>
      <c r="F62" s="284">
        <v>410.52478260869566</v>
      </c>
      <c r="G62" s="283">
        <v>0</v>
      </c>
      <c r="H62" s="284">
        <v>0</v>
      </c>
      <c r="I62" s="283">
        <v>42</v>
      </c>
      <c r="J62" s="284">
        <v>428.40904761904761</v>
      </c>
      <c r="K62" s="283">
        <v>45426</v>
      </c>
      <c r="L62" s="284">
        <v>362.36318540043095</v>
      </c>
      <c r="M62" s="283">
        <v>44843</v>
      </c>
      <c r="N62" s="284">
        <v>359.92337377071146</v>
      </c>
      <c r="O62" s="283">
        <v>1</v>
      </c>
      <c r="P62" s="284">
        <v>675.88</v>
      </c>
      <c r="Q62" s="283">
        <v>90270</v>
      </c>
      <c r="R62" s="284">
        <v>361.15464484324792</v>
      </c>
      <c r="V62" s="233"/>
      <c r="W62" s="226"/>
      <c r="X62" s="233"/>
      <c r="Y62" s="226"/>
      <c r="Z62" s="233"/>
      <c r="AA62" s="226"/>
      <c r="AB62" s="233"/>
      <c r="AC62" s="226"/>
      <c r="AD62" s="233"/>
      <c r="AE62" s="226"/>
      <c r="AF62" s="233"/>
      <c r="AG62" s="226"/>
      <c r="AH62" s="233"/>
      <c r="AI62" s="226"/>
      <c r="AJ62" s="233"/>
      <c r="AK62" s="226"/>
    </row>
    <row r="63" spans="2:37" ht="14.25" customHeight="1">
      <c r="B63" s="282" t="s">
        <v>14</v>
      </c>
      <c r="C63" s="283">
        <v>84</v>
      </c>
      <c r="D63" s="284">
        <v>317.39809523809538</v>
      </c>
      <c r="E63" s="283">
        <v>73</v>
      </c>
      <c r="F63" s="284">
        <v>291.74232876712341</v>
      </c>
      <c r="G63" s="283">
        <v>0</v>
      </c>
      <c r="H63" s="284">
        <v>0</v>
      </c>
      <c r="I63" s="283">
        <v>157</v>
      </c>
      <c r="J63" s="284">
        <v>305.46898089171987</v>
      </c>
      <c r="K63" s="283">
        <v>3951</v>
      </c>
      <c r="L63" s="284">
        <v>608.15437610731476</v>
      </c>
      <c r="M63" s="283">
        <v>3026</v>
      </c>
      <c r="N63" s="284">
        <v>538.36549239920669</v>
      </c>
      <c r="O63" s="283">
        <v>0</v>
      </c>
      <c r="P63" s="284">
        <v>0</v>
      </c>
      <c r="Q63" s="283">
        <v>6977</v>
      </c>
      <c r="R63" s="284">
        <v>577.88618603984514</v>
      </c>
      <c r="V63" s="233"/>
      <c r="W63" s="226"/>
      <c r="X63" s="233"/>
      <c r="Y63" s="226"/>
      <c r="Z63" s="233"/>
      <c r="AA63" s="226"/>
      <c r="AB63" s="233"/>
      <c r="AC63" s="226"/>
      <c r="AD63" s="233"/>
      <c r="AE63" s="226"/>
      <c r="AF63" s="233"/>
      <c r="AG63" s="226"/>
      <c r="AH63" s="233"/>
      <c r="AI63" s="226"/>
      <c r="AJ63" s="233"/>
      <c r="AK63" s="226"/>
    </row>
    <row r="64" spans="2:37" ht="14.25" customHeight="1">
      <c r="B64" s="282" t="s">
        <v>15</v>
      </c>
      <c r="C64" s="283">
        <v>67</v>
      </c>
      <c r="D64" s="284">
        <v>346.66164179104504</v>
      </c>
      <c r="E64" s="283">
        <v>54</v>
      </c>
      <c r="F64" s="284">
        <v>293.71703703703719</v>
      </c>
      <c r="G64" s="283">
        <v>0</v>
      </c>
      <c r="H64" s="284">
        <v>0</v>
      </c>
      <c r="I64" s="283">
        <v>121</v>
      </c>
      <c r="J64" s="284">
        <v>323.03347107438037</v>
      </c>
      <c r="K64" s="283">
        <v>8712</v>
      </c>
      <c r="L64" s="284">
        <v>781.20572658402114</v>
      </c>
      <c r="M64" s="283">
        <v>5538</v>
      </c>
      <c r="N64" s="284">
        <v>738.06342361863437</v>
      </c>
      <c r="O64" s="283">
        <v>0</v>
      </c>
      <c r="P64" s="284">
        <v>0</v>
      </c>
      <c r="Q64" s="283">
        <v>14250</v>
      </c>
      <c r="R64" s="284">
        <v>764.43926526315715</v>
      </c>
      <c r="V64" s="233"/>
      <c r="W64" s="226"/>
      <c r="X64" s="233"/>
      <c r="Y64" s="226"/>
      <c r="Z64" s="233"/>
      <c r="AA64" s="226"/>
      <c r="AB64" s="233"/>
      <c r="AC64" s="226"/>
      <c r="AD64" s="233"/>
      <c r="AE64" s="226"/>
      <c r="AF64" s="233"/>
      <c r="AG64" s="226"/>
      <c r="AH64" s="233"/>
      <c r="AI64" s="226"/>
      <c r="AJ64" s="233"/>
      <c r="AK64" s="226"/>
    </row>
    <row r="65" spans="2:37" ht="14.25" customHeight="1">
      <c r="B65" s="282" t="s">
        <v>16</v>
      </c>
      <c r="C65" s="283">
        <v>66</v>
      </c>
      <c r="D65" s="284">
        <v>310.84560606060614</v>
      </c>
      <c r="E65" s="283">
        <v>82</v>
      </c>
      <c r="F65" s="284">
        <v>360.31402439024401</v>
      </c>
      <c r="G65" s="283">
        <v>0</v>
      </c>
      <c r="H65" s="284">
        <v>0</v>
      </c>
      <c r="I65" s="283">
        <v>148</v>
      </c>
      <c r="J65" s="284">
        <v>338.25378378378389</v>
      </c>
      <c r="K65" s="283">
        <v>22309</v>
      </c>
      <c r="L65" s="284">
        <v>889.11823568963257</v>
      </c>
      <c r="M65" s="283">
        <v>15697</v>
      </c>
      <c r="N65" s="284">
        <v>842.27652035420772</v>
      </c>
      <c r="O65" s="283">
        <v>0</v>
      </c>
      <c r="P65" s="284">
        <v>0</v>
      </c>
      <c r="Q65" s="283">
        <v>38006</v>
      </c>
      <c r="R65" s="284">
        <v>869.77196390043707</v>
      </c>
      <c r="V65" s="233"/>
      <c r="W65" s="226"/>
      <c r="X65" s="233"/>
      <c r="Y65" s="226"/>
      <c r="Z65" s="233"/>
      <c r="AA65" s="226"/>
      <c r="AB65" s="233"/>
      <c r="AC65" s="226"/>
      <c r="AD65" s="233"/>
      <c r="AE65" s="226"/>
      <c r="AF65" s="233"/>
      <c r="AG65" s="226"/>
      <c r="AH65" s="233"/>
      <c r="AI65" s="226"/>
      <c r="AJ65" s="233"/>
      <c r="AK65" s="226"/>
    </row>
    <row r="66" spans="2:37" ht="14.25" customHeight="1">
      <c r="B66" s="282" t="s">
        <v>17</v>
      </c>
      <c r="C66" s="283">
        <v>111</v>
      </c>
      <c r="D66" s="284">
        <v>323.62882882882894</v>
      </c>
      <c r="E66" s="283">
        <v>115</v>
      </c>
      <c r="F66" s="284">
        <v>302.01191304347839</v>
      </c>
      <c r="G66" s="283">
        <v>0</v>
      </c>
      <c r="H66" s="284">
        <v>0</v>
      </c>
      <c r="I66" s="283">
        <v>226</v>
      </c>
      <c r="J66" s="284">
        <v>312.62907079646033</v>
      </c>
      <c r="K66" s="283">
        <v>48495</v>
      </c>
      <c r="L66" s="284">
        <v>956.40362944633466</v>
      </c>
      <c r="M66" s="283">
        <v>37557</v>
      </c>
      <c r="N66" s="284">
        <v>903.82816359134142</v>
      </c>
      <c r="O66" s="283">
        <v>0</v>
      </c>
      <c r="P66" s="284">
        <v>0</v>
      </c>
      <c r="Q66" s="283">
        <v>86052</v>
      </c>
      <c r="R66" s="284">
        <v>933.45730895272641</v>
      </c>
      <c r="V66" s="233"/>
      <c r="W66" s="226"/>
      <c r="X66" s="233"/>
      <c r="Y66" s="226"/>
      <c r="Z66" s="233"/>
      <c r="AA66" s="226"/>
      <c r="AB66" s="233"/>
      <c r="AC66" s="226"/>
      <c r="AD66" s="233"/>
      <c r="AE66" s="226"/>
      <c r="AF66" s="233"/>
      <c r="AG66" s="226"/>
      <c r="AH66" s="233"/>
      <c r="AI66" s="226"/>
      <c r="AJ66" s="233"/>
      <c r="AK66" s="226"/>
    </row>
    <row r="67" spans="2:37" ht="14.25" customHeight="1">
      <c r="B67" s="282" t="s">
        <v>18</v>
      </c>
      <c r="C67" s="283">
        <v>560</v>
      </c>
      <c r="D67" s="284">
        <v>620.41375000000062</v>
      </c>
      <c r="E67" s="283">
        <v>541</v>
      </c>
      <c r="F67" s="284">
        <v>632.82055452865109</v>
      </c>
      <c r="G67" s="283">
        <v>0</v>
      </c>
      <c r="H67" s="284">
        <v>0</v>
      </c>
      <c r="I67" s="283">
        <v>1101</v>
      </c>
      <c r="J67" s="284">
        <v>626.51009990917396</v>
      </c>
      <c r="K67" s="283">
        <v>85347</v>
      </c>
      <c r="L67" s="284">
        <v>988.78853175858455</v>
      </c>
      <c r="M67" s="283">
        <v>69785</v>
      </c>
      <c r="N67" s="284">
        <v>921.85362126531447</v>
      </c>
      <c r="O67" s="283">
        <v>0</v>
      </c>
      <c r="P67" s="284">
        <v>0</v>
      </c>
      <c r="Q67" s="283">
        <v>155132</v>
      </c>
      <c r="R67" s="284">
        <v>958.67834992135658</v>
      </c>
      <c r="V67" s="233"/>
      <c r="W67" s="226"/>
      <c r="X67" s="233"/>
      <c r="Y67" s="226"/>
      <c r="Z67" s="233"/>
      <c r="AA67" s="226"/>
      <c r="AB67" s="233"/>
      <c r="AC67" s="226"/>
      <c r="AD67" s="233"/>
      <c r="AE67" s="226"/>
      <c r="AF67" s="233"/>
      <c r="AG67" s="226"/>
      <c r="AH67" s="233"/>
      <c r="AI67" s="226"/>
      <c r="AJ67" s="233"/>
      <c r="AK67" s="226"/>
    </row>
    <row r="68" spans="2:37" ht="14.25" customHeight="1">
      <c r="B68" s="282" t="s">
        <v>19</v>
      </c>
      <c r="C68" s="283">
        <v>2368</v>
      </c>
      <c r="D68" s="284">
        <v>649.78635979729597</v>
      </c>
      <c r="E68" s="283">
        <v>2463</v>
      </c>
      <c r="F68" s="284">
        <v>672.18661794559375</v>
      </c>
      <c r="G68" s="283">
        <v>0</v>
      </c>
      <c r="H68" s="284">
        <v>0</v>
      </c>
      <c r="I68" s="283">
        <v>4831</v>
      </c>
      <c r="J68" s="284">
        <v>661.20673566549249</v>
      </c>
      <c r="K68" s="283">
        <v>125551</v>
      </c>
      <c r="L68" s="284">
        <v>1001.7923702718406</v>
      </c>
      <c r="M68" s="283">
        <v>113569</v>
      </c>
      <c r="N68" s="284">
        <v>905.16786913682438</v>
      </c>
      <c r="O68" s="283">
        <v>1</v>
      </c>
      <c r="P68" s="284">
        <v>438.81</v>
      </c>
      <c r="Q68" s="283">
        <v>239121</v>
      </c>
      <c r="R68" s="284">
        <v>955.89882285537396</v>
      </c>
      <c r="V68" s="233"/>
      <c r="W68" s="226"/>
      <c r="X68" s="233"/>
      <c r="Y68" s="226"/>
      <c r="Z68" s="233"/>
      <c r="AA68" s="226"/>
      <c r="AB68" s="233"/>
      <c r="AC68" s="226"/>
      <c r="AD68" s="233"/>
      <c r="AE68" s="226"/>
      <c r="AF68" s="233"/>
      <c r="AG68" s="226"/>
      <c r="AH68" s="233"/>
      <c r="AI68" s="226"/>
      <c r="AJ68" s="233"/>
      <c r="AK68" s="226"/>
    </row>
    <row r="69" spans="2:37" ht="14.25" customHeight="1">
      <c r="B69" s="282" t="s">
        <v>20</v>
      </c>
      <c r="C69" s="283">
        <v>4062</v>
      </c>
      <c r="D69" s="284">
        <v>674.19090595765658</v>
      </c>
      <c r="E69" s="283">
        <v>4644</v>
      </c>
      <c r="F69" s="284">
        <v>715.68767441860655</v>
      </c>
      <c r="G69" s="283">
        <v>0</v>
      </c>
      <c r="H69" s="284">
        <v>0</v>
      </c>
      <c r="I69" s="283">
        <v>8706</v>
      </c>
      <c r="J69" s="284">
        <v>696.32632896852863</v>
      </c>
      <c r="K69" s="283">
        <v>193695</v>
      </c>
      <c r="L69" s="284">
        <v>1201.2518725315583</v>
      </c>
      <c r="M69" s="283">
        <v>181474</v>
      </c>
      <c r="N69" s="284">
        <v>946.35463124194052</v>
      </c>
      <c r="O69" s="283">
        <v>0</v>
      </c>
      <c r="P69" s="284">
        <v>0</v>
      </c>
      <c r="Q69" s="283">
        <v>375169</v>
      </c>
      <c r="R69" s="284">
        <v>1077.9548464825186</v>
      </c>
      <c r="V69" s="233"/>
      <c r="W69" s="226"/>
      <c r="X69" s="233"/>
      <c r="Y69" s="226"/>
      <c r="Z69" s="233"/>
      <c r="AA69" s="226"/>
      <c r="AB69" s="233"/>
      <c r="AC69" s="226"/>
      <c r="AD69" s="233"/>
      <c r="AE69" s="226"/>
      <c r="AF69" s="233"/>
      <c r="AG69" s="226"/>
      <c r="AH69" s="233"/>
      <c r="AI69" s="226"/>
      <c r="AJ69" s="233"/>
      <c r="AK69" s="226"/>
    </row>
    <row r="70" spans="2:37" ht="14.25" customHeight="1">
      <c r="B70" s="282" t="s">
        <v>21</v>
      </c>
      <c r="C70" s="283">
        <v>3644</v>
      </c>
      <c r="D70" s="284">
        <v>688.978998353458</v>
      </c>
      <c r="E70" s="283">
        <v>5306</v>
      </c>
      <c r="F70" s="284">
        <v>738.16454768187168</v>
      </c>
      <c r="G70" s="283">
        <v>0</v>
      </c>
      <c r="H70" s="284">
        <v>0</v>
      </c>
      <c r="I70" s="283">
        <v>8950</v>
      </c>
      <c r="J70" s="284">
        <v>718.13861005586728</v>
      </c>
      <c r="K70" s="283">
        <v>418507</v>
      </c>
      <c r="L70" s="284">
        <v>1542.8359978925096</v>
      </c>
      <c r="M70" s="283">
        <v>336600</v>
      </c>
      <c r="N70" s="284">
        <v>1134.3390144979194</v>
      </c>
      <c r="O70" s="283">
        <v>0</v>
      </c>
      <c r="P70" s="284">
        <v>0</v>
      </c>
      <c r="Q70" s="283">
        <v>755107</v>
      </c>
      <c r="R70" s="284">
        <v>1360.7424871574494</v>
      </c>
      <c r="V70" s="233"/>
      <c r="W70" s="226"/>
      <c r="X70" s="233"/>
      <c r="Y70" s="226"/>
      <c r="Z70" s="233"/>
      <c r="AA70" s="226"/>
      <c r="AB70" s="233"/>
      <c r="AC70" s="226"/>
      <c r="AD70" s="233"/>
      <c r="AE70" s="226"/>
      <c r="AF70" s="233"/>
      <c r="AG70" s="226"/>
      <c r="AH70" s="233"/>
      <c r="AI70" s="226"/>
      <c r="AJ70" s="233"/>
      <c r="AK70" s="226"/>
    </row>
    <row r="71" spans="2:37" ht="14.25" customHeight="1">
      <c r="B71" s="282" t="s">
        <v>22</v>
      </c>
      <c r="C71" s="283">
        <v>1835</v>
      </c>
      <c r="D71" s="284">
        <v>737.62849046321492</v>
      </c>
      <c r="E71" s="283">
        <v>3994</v>
      </c>
      <c r="F71" s="284">
        <v>803.60434651977982</v>
      </c>
      <c r="G71" s="283">
        <v>0</v>
      </c>
      <c r="H71" s="284">
        <v>0</v>
      </c>
      <c r="I71" s="283">
        <v>5829</v>
      </c>
      <c r="J71" s="284">
        <v>782.8347984216847</v>
      </c>
      <c r="K71" s="283">
        <v>985977</v>
      </c>
      <c r="L71" s="284">
        <v>1626.4907321976063</v>
      </c>
      <c r="M71" s="283">
        <v>855555</v>
      </c>
      <c r="N71" s="284">
        <v>1249.7792701462811</v>
      </c>
      <c r="O71" s="283">
        <v>1</v>
      </c>
      <c r="P71" s="284">
        <v>884.77</v>
      </c>
      <c r="Q71" s="283">
        <v>1841533</v>
      </c>
      <c r="R71" s="284">
        <v>1451.4745274181896</v>
      </c>
      <c r="V71" s="233"/>
      <c r="W71" s="226"/>
      <c r="X71" s="233"/>
      <c r="Y71" s="226"/>
      <c r="Z71" s="233"/>
      <c r="AA71" s="226"/>
      <c r="AB71" s="233"/>
      <c r="AC71" s="226"/>
      <c r="AD71" s="233"/>
      <c r="AE71" s="226"/>
      <c r="AF71" s="233"/>
      <c r="AG71" s="226"/>
      <c r="AH71" s="233"/>
      <c r="AI71" s="226"/>
      <c r="AJ71" s="233"/>
      <c r="AK71" s="226"/>
    </row>
    <row r="72" spans="2:37" ht="14.25" customHeight="1">
      <c r="B72" s="282" t="s">
        <v>23</v>
      </c>
      <c r="C72" s="283">
        <v>1098</v>
      </c>
      <c r="D72" s="284">
        <v>715.13791438979956</v>
      </c>
      <c r="E72" s="283">
        <v>3425</v>
      </c>
      <c r="F72" s="284">
        <v>747.02911532846849</v>
      </c>
      <c r="G72" s="283">
        <v>0</v>
      </c>
      <c r="H72" s="284">
        <v>0</v>
      </c>
      <c r="I72" s="283">
        <v>4523</v>
      </c>
      <c r="J72" s="284">
        <v>739.28723192571397</v>
      </c>
      <c r="K72" s="283">
        <v>929989</v>
      </c>
      <c r="L72" s="284">
        <v>1618.177416399551</v>
      </c>
      <c r="M72" s="283">
        <v>866844</v>
      </c>
      <c r="N72" s="284">
        <v>1100.0150939153987</v>
      </c>
      <c r="O72" s="283">
        <v>2</v>
      </c>
      <c r="P72" s="284">
        <v>813.91000000000008</v>
      </c>
      <c r="Q72" s="283">
        <v>1796835</v>
      </c>
      <c r="R72" s="284">
        <v>1368.2003685313352</v>
      </c>
      <c r="V72" s="233"/>
      <c r="W72" s="226"/>
      <c r="X72" s="233"/>
      <c r="Y72" s="226"/>
      <c r="Z72" s="233"/>
      <c r="AA72" s="226"/>
      <c r="AB72" s="233"/>
      <c r="AC72" s="226"/>
      <c r="AD72" s="233"/>
      <c r="AE72" s="226"/>
      <c r="AF72" s="233"/>
      <c r="AG72" s="226"/>
      <c r="AH72" s="233"/>
      <c r="AI72" s="226"/>
      <c r="AJ72" s="233"/>
      <c r="AK72" s="226"/>
    </row>
    <row r="73" spans="2:37" ht="14.25" customHeight="1">
      <c r="B73" s="282" t="s">
        <v>24</v>
      </c>
      <c r="C73" s="283">
        <v>633</v>
      </c>
      <c r="D73" s="284">
        <v>669.5329699842024</v>
      </c>
      <c r="E73" s="283">
        <v>2969</v>
      </c>
      <c r="F73" s="284">
        <v>713.2928123947454</v>
      </c>
      <c r="G73" s="283">
        <v>0</v>
      </c>
      <c r="H73" s="284">
        <v>0</v>
      </c>
      <c r="I73" s="283">
        <v>3602</v>
      </c>
      <c r="J73" s="284">
        <v>705.60264575235954</v>
      </c>
      <c r="K73" s="283">
        <v>787069</v>
      </c>
      <c r="L73" s="284">
        <v>1541.5083015339178</v>
      </c>
      <c r="M73" s="283">
        <v>843775</v>
      </c>
      <c r="N73" s="284">
        <v>934.69370231400569</v>
      </c>
      <c r="O73" s="283">
        <v>3</v>
      </c>
      <c r="P73" s="284">
        <v>1080.7666666666667</v>
      </c>
      <c r="Q73" s="283">
        <v>1630847</v>
      </c>
      <c r="R73" s="284">
        <v>1227.5509709678463</v>
      </c>
      <c r="S73" s="42"/>
      <c r="V73" s="233"/>
      <c r="W73" s="226"/>
      <c r="X73" s="233"/>
      <c r="Y73" s="226"/>
      <c r="Z73" s="233"/>
      <c r="AA73" s="226"/>
      <c r="AB73" s="233"/>
      <c r="AC73" s="226"/>
      <c r="AD73" s="233"/>
      <c r="AE73" s="226"/>
      <c r="AF73" s="233"/>
      <c r="AG73" s="226"/>
      <c r="AH73" s="233"/>
      <c r="AI73" s="226"/>
      <c r="AJ73" s="233"/>
      <c r="AK73" s="226"/>
    </row>
    <row r="74" spans="2:37" ht="14.25" customHeight="1">
      <c r="B74" s="282" t="s">
        <v>25</v>
      </c>
      <c r="C74" s="283">
        <v>257</v>
      </c>
      <c r="D74" s="284">
        <v>606.82501945525314</v>
      </c>
      <c r="E74" s="283">
        <v>2096</v>
      </c>
      <c r="F74" s="284">
        <v>693.0149475190841</v>
      </c>
      <c r="G74" s="283">
        <v>0</v>
      </c>
      <c r="H74" s="284">
        <v>0</v>
      </c>
      <c r="I74" s="283">
        <v>2353</v>
      </c>
      <c r="J74" s="284">
        <v>683.60108797280077</v>
      </c>
      <c r="K74" s="283">
        <v>502506</v>
      </c>
      <c r="L74" s="284">
        <v>1375.3587534079252</v>
      </c>
      <c r="M74" s="283">
        <v>682921</v>
      </c>
      <c r="N74" s="284">
        <v>838.61086373094588</v>
      </c>
      <c r="O74" s="283">
        <v>5</v>
      </c>
      <c r="P74" s="284">
        <v>1075.3520000000001</v>
      </c>
      <c r="Q74" s="283">
        <v>1185432</v>
      </c>
      <c r="R74" s="284">
        <v>1066.1399153810628</v>
      </c>
      <c r="V74" s="233"/>
      <c r="W74" s="226"/>
      <c r="X74" s="233"/>
      <c r="Y74" s="226"/>
      <c r="Z74" s="233"/>
      <c r="AA74" s="226"/>
      <c r="AB74" s="233"/>
      <c r="AC74" s="226"/>
      <c r="AD74" s="233"/>
      <c r="AE74" s="226"/>
      <c r="AF74" s="233"/>
      <c r="AG74" s="226"/>
      <c r="AH74" s="233"/>
      <c r="AI74" s="226"/>
      <c r="AJ74" s="233"/>
      <c r="AK74" s="226"/>
    </row>
    <row r="75" spans="2:37" ht="14.25" customHeight="1">
      <c r="B75" s="282" t="s">
        <v>26</v>
      </c>
      <c r="C75" s="283">
        <v>335</v>
      </c>
      <c r="D75" s="284">
        <v>565.15095522388083</v>
      </c>
      <c r="E75" s="283">
        <v>3836</v>
      </c>
      <c r="F75" s="284">
        <v>646.85648852971883</v>
      </c>
      <c r="G75" s="283">
        <v>0</v>
      </c>
      <c r="H75" s="284">
        <v>0</v>
      </c>
      <c r="I75" s="283">
        <v>4171</v>
      </c>
      <c r="J75" s="284">
        <v>640.29418844401857</v>
      </c>
      <c r="K75" s="283">
        <v>555137</v>
      </c>
      <c r="L75" s="284">
        <v>1179.2326481030875</v>
      </c>
      <c r="M75" s="283">
        <v>1153793</v>
      </c>
      <c r="N75" s="284">
        <v>784.02672433443934</v>
      </c>
      <c r="O75" s="283">
        <v>26</v>
      </c>
      <c r="P75" s="284">
        <v>816.33038461538479</v>
      </c>
      <c r="Q75" s="283">
        <v>1708956</v>
      </c>
      <c r="R75" s="284">
        <v>912.405846323726</v>
      </c>
      <c r="V75" s="233"/>
      <c r="W75" s="226"/>
      <c r="X75" s="233"/>
      <c r="Y75" s="226"/>
      <c r="Z75" s="233"/>
      <c r="AA75" s="226"/>
      <c r="AB75" s="233"/>
      <c r="AC75" s="226"/>
      <c r="AD75" s="233"/>
      <c r="AE75" s="226"/>
      <c r="AF75" s="233"/>
      <c r="AG75" s="226"/>
      <c r="AH75" s="233"/>
      <c r="AI75" s="226"/>
      <c r="AJ75" s="233"/>
      <c r="AK75" s="226"/>
    </row>
    <row r="76" spans="2:37" ht="14.25" customHeight="1">
      <c r="B76" s="282" t="s">
        <v>5</v>
      </c>
      <c r="C76" s="283">
        <v>0</v>
      </c>
      <c r="D76" s="284">
        <v>0</v>
      </c>
      <c r="E76" s="283">
        <v>0</v>
      </c>
      <c r="F76" s="284">
        <v>0</v>
      </c>
      <c r="G76" s="283">
        <v>0</v>
      </c>
      <c r="H76" s="284">
        <v>0</v>
      </c>
      <c r="I76" s="283">
        <v>0</v>
      </c>
      <c r="J76" s="284">
        <v>0</v>
      </c>
      <c r="K76" s="283">
        <v>64</v>
      </c>
      <c r="L76" s="284">
        <v>2120.6259375</v>
      </c>
      <c r="M76" s="283">
        <v>22</v>
      </c>
      <c r="N76" s="284">
        <v>1315.2409090909091</v>
      </c>
      <c r="O76" s="283">
        <v>0</v>
      </c>
      <c r="P76" s="284">
        <v>0</v>
      </c>
      <c r="Q76" s="283">
        <v>86</v>
      </c>
      <c r="R76" s="284">
        <v>1914.5972093023254</v>
      </c>
      <c r="V76" s="233"/>
      <c r="W76" s="226"/>
      <c r="X76" s="233"/>
      <c r="Y76" s="226"/>
      <c r="Z76" s="233"/>
      <c r="AA76" s="226"/>
      <c r="AB76" s="233"/>
      <c r="AC76" s="226"/>
      <c r="AD76" s="233"/>
      <c r="AE76" s="226"/>
      <c r="AF76" s="233"/>
      <c r="AG76" s="226"/>
      <c r="AH76" s="233"/>
      <c r="AI76" s="226"/>
      <c r="AJ76" s="233"/>
      <c r="AK76" s="226"/>
    </row>
    <row r="77" spans="2:37" ht="14.25" customHeight="1">
      <c r="B77" s="286" t="s">
        <v>6</v>
      </c>
      <c r="C77" s="287">
        <v>15162</v>
      </c>
      <c r="D77" s="288">
        <v>670.46905355493982</v>
      </c>
      <c r="E77" s="287">
        <v>29649</v>
      </c>
      <c r="F77" s="288">
        <v>714.31436675773307</v>
      </c>
      <c r="G77" s="287">
        <v>0</v>
      </c>
      <c r="H77" s="288">
        <v>0</v>
      </c>
      <c r="I77" s="287">
        <v>44811</v>
      </c>
      <c r="J77" s="288">
        <v>699.47911115574357</v>
      </c>
      <c r="K77" s="287">
        <v>4765208</v>
      </c>
      <c r="L77" s="288">
        <v>1440.9820421144277</v>
      </c>
      <c r="M77" s="287">
        <v>5261288</v>
      </c>
      <c r="N77" s="288">
        <v>968.5938936720454</v>
      </c>
      <c r="O77" s="287">
        <v>39</v>
      </c>
      <c r="P77" s="288">
        <v>858.2289743589746</v>
      </c>
      <c r="Q77" s="287">
        <v>10026535</v>
      </c>
      <c r="R77" s="288">
        <v>1193.1005133398542</v>
      </c>
      <c r="V77" s="233"/>
      <c r="W77" s="226"/>
      <c r="X77" s="233"/>
      <c r="Y77" s="226"/>
      <c r="Z77" s="233"/>
      <c r="AA77" s="226"/>
      <c r="AB77" s="233"/>
      <c r="AC77" s="226"/>
      <c r="AD77" s="233"/>
      <c r="AE77" s="226"/>
      <c r="AF77" s="233"/>
      <c r="AG77" s="226"/>
      <c r="AH77" s="233"/>
      <c r="AI77" s="226"/>
      <c r="AJ77" s="233"/>
      <c r="AK77" s="226"/>
    </row>
    <row r="78" spans="2:37" ht="14.25" customHeight="1">
      <c r="B78" s="289" t="s">
        <v>27</v>
      </c>
      <c r="C78" s="283">
        <v>60.757617728531855</v>
      </c>
      <c r="D78" s="283" t="s">
        <v>205</v>
      </c>
      <c r="E78" s="283">
        <v>68.196735134405884</v>
      </c>
      <c r="F78" s="283" t="s">
        <v>205</v>
      </c>
      <c r="G78" s="283">
        <v>0</v>
      </c>
      <c r="H78" s="283">
        <v>0</v>
      </c>
      <c r="I78" s="283">
        <v>65.679676865055455</v>
      </c>
      <c r="J78" s="283" t="s">
        <v>205</v>
      </c>
      <c r="K78" s="283">
        <v>70.682427623818626</v>
      </c>
      <c r="L78" s="283" t="s">
        <v>205</v>
      </c>
      <c r="M78" s="283">
        <v>73.911408418429474</v>
      </c>
      <c r="N78" s="283" t="s">
        <v>205</v>
      </c>
      <c r="O78" s="283">
        <v>83.307692307692307</v>
      </c>
      <c r="P78" s="283" t="s">
        <v>205</v>
      </c>
      <c r="Q78" s="283">
        <v>72.376828227022344</v>
      </c>
      <c r="R78" s="283" t="s">
        <v>205</v>
      </c>
      <c r="V78" s="233"/>
      <c r="W78" s="226"/>
      <c r="X78" s="233"/>
      <c r="Y78" s="226"/>
      <c r="Z78" s="233"/>
      <c r="AA78" s="226"/>
      <c r="AB78" s="233"/>
      <c r="AC78" s="226"/>
      <c r="AD78" s="233"/>
      <c r="AE78" s="226"/>
      <c r="AF78" s="233"/>
      <c r="AG78" s="226"/>
      <c r="AH78" s="233"/>
      <c r="AI78" s="226"/>
      <c r="AJ78" s="233"/>
      <c r="AK78" s="226"/>
    </row>
    <row r="79" spans="2:37" ht="16.350000000000001" customHeight="1"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V79" s="224"/>
      <c r="W79" s="223"/>
      <c r="X79" s="224"/>
      <c r="Y79" s="223"/>
      <c r="Z79" s="224"/>
      <c r="AA79" s="223"/>
      <c r="AB79" s="224"/>
      <c r="AC79" s="223"/>
      <c r="AD79" s="224"/>
      <c r="AE79" s="223"/>
      <c r="AF79" s="224"/>
      <c r="AG79" s="223"/>
      <c r="AH79" s="224"/>
      <c r="AI79" s="223"/>
      <c r="AJ79" s="224"/>
      <c r="AK79" s="223"/>
    </row>
    <row r="80" spans="2:37" ht="15">
      <c r="B80" s="41" t="s">
        <v>220</v>
      </c>
      <c r="Q80" s="43" t="s">
        <v>126</v>
      </c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</row>
    <row r="83" spans="19:19">
      <c r="S83" s="42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G84" sqref="G84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0" width="11.5703125" style="29"/>
    <col min="11" max="11" width="11.85546875" style="29" bestFit="1" customWidth="1"/>
    <col min="12" max="12" width="11.85546875" style="29" customWidth="1"/>
    <col min="13" max="16384" width="11.5703125" style="29"/>
  </cols>
  <sheetData>
    <row r="1" spans="1:11" ht="18.75">
      <c r="B1" s="44" t="s">
        <v>109</v>
      </c>
      <c r="C1" s="45"/>
      <c r="D1" s="45"/>
      <c r="E1" s="45"/>
      <c r="F1" s="45"/>
      <c r="G1" s="45"/>
      <c r="H1" s="45"/>
      <c r="I1" s="45"/>
    </row>
    <row r="2" spans="1:11" ht="18.75">
      <c r="B2" s="44" t="s">
        <v>110</v>
      </c>
      <c r="C2" s="45"/>
      <c r="D2" s="45"/>
      <c r="E2" s="45"/>
      <c r="F2" s="45"/>
      <c r="G2" s="45"/>
      <c r="H2" s="45"/>
      <c r="I2" s="45"/>
      <c r="K2" s="7" t="s">
        <v>171</v>
      </c>
    </row>
    <row r="3" spans="1:11">
      <c r="A3" s="293"/>
      <c r="B3" s="293"/>
      <c r="C3" s="293"/>
      <c r="D3" s="293"/>
      <c r="E3" s="293"/>
      <c r="F3" s="293"/>
      <c r="G3" s="293"/>
      <c r="H3" s="293"/>
      <c r="I3" s="293"/>
    </row>
    <row r="4" spans="1:11" ht="32.1" customHeight="1">
      <c r="A4" s="293"/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5" t="s">
        <v>45</v>
      </c>
    </row>
    <row r="5" spans="1:11">
      <c r="D5" s="33"/>
    </row>
    <row r="6" spans="1:11">
      <c r="B6" s="47">
        <v>2010</v>
      </c>
      <c r="C6" s="47"/>
      <c r="D6" s="48">
        <v>936895</v>
      </c>
      <c r="E6" s="48">
        <v>5193107</v>
      </c>
      <c r="F6" s="48">
        <v>2300877</v>
      </c>
      <c r="G6" s="48">
        <v>271182</v>
      </c>
      <c r="H6" s="48">
        <v>37671</v>
      </c>
      <c r="I6" s="48">
        <v>8739732</v>
      </c>
    </row>
    <row r="7" spans="1:11">
      <c r="B7" s="47">
        <v>2011</v>
      </c>
      <c r="C7" s="47"/>
      <c r="D7" s="48">
        <v>942883</v>
      </c>
      <c r="E7" s="48">
        <v>5289994</v>
      </c>
      <c r="F7" s="48">
        <v>2319204</v>
      </c>
      <c r="G7" s="48">
        <v>275993</v>
      </c>
      <c r="H7" s="48">
        <v>38203</v>
      </c>
      <c r="I7" s="48">
        <v>8866277</v>
      </c>
    </row>
    <row r="8" spans="1:11">
      <c r="B8" s="47">
        <v>2012</v>
      </c>
      <c r="C8" s="47"/>
      <c r="D8" s="48">
        <v>943021</v>
      </c>
      <c r="E8" s="48">
        <v>5391504</v>
      </c>
      <c r="F8" s="48">
        <v>2331726</v>
      </c>
      <c r="G8" s="48">
        <v>294827</v>
      </c>
      <c r="H8" s="48">
        <v>37967</v>
      </c>
      <c r="I8" s="48">
        <v>8999045</v>
      </c>
    </row>
    <row r="9" spans="1:11">
      <c r="B9" s="47">
        <v>2013</v>
      </c>
      <c r="C9" s="47"/>
      <c r="D9" s="48">
        <v>933433</v>
      </c>
      <c r="E9" s="48">
        <v>5513570</v>
      </c>
      <c r="F9" s="48">
        <v>2345901</v>
      </c>
      <c r="G9" s="48">
        <v>315013</v>
      </c>
      <c r="H9" s="48">
        <v>38049</v>
      </c>
      <c r="I9" s="48">
        <v>9145966</v>
      </c>
    </row>
    <row r="10" spans="1:11">
      <c r="B10" s="47">
        <v>2014</v>
      </c>
      <c r="C10" s="47"/>
      <c r="D10" s="48">
        <v>929568</v>
      </c>
      <c r="E10" s="48">
        <v>5611105</v>
      </c>
      <c r="F10" s="48">
        <v>2355965</v>
      </c>
      <c r="G10" s="48">
        <v>335637</v>
      </c>
      <c r="H10" s="48">
        <v>38667</v>
      </c>
      <c r="I10" s="48">
        <v>9270942</v>
      </c>
    </row>
    <row r="11" spans="1:11">
      <c r="B11" s="47">
        <v>2015</v>
      </c>
      <c r="C11" s="47"/>
      <c r="D11" s="48">
        <v>936666</v>
      </c>
      <c r="E11" s="48">
        <v>5686678</v>
      </c>
      <c r="F11" s="48">
        <v>2358932</v>
      </c>
      <c r="G11" s="48">
        <v>339166</v>
      </c>
      <c r="H11" s="48">
        <v>39357</v>
      </c>
      <c r="I11" s="48">
        <v>9360799</v>
      </c>
    </row>
    <row r="12" spans="1:11">
      <c r="B12" s="47">
        <v>2016</v>
      </c>
      <c r="C12" s="47"/>
      <c r="D12" s="49">
        <v>944600</v>
      </c>
      <c r="E12" s="49">
        <v>5784748</v>
      </c>
      <c r="F12" s="49">
        <v>2364388</v>
      </c>
      <c r="G12" s="49">
        <v>339471</v>
      </c>
      <c r="H12" s="49">
        <v>40275</v>
      </c>
      <c r="I12" s="48">
        <v>9473482</v>
      </c>
    </row>
    <row r="13" spans="1:11">
      <c r="B13" s="47">
        <v>2017</v>
      </c>
      <c r="C13" s="47"/>
      <c r="D13" s="48">
        <v>951871</v>
      </c>
      <c r="E13" s="48">
        <v>5884135</v>
      </c>
      <c r="F13" s="48">
        <v>2365468</v>
      </c>
      <c r="G13" s="48">
        <v>339052</v>
      </c>
      <c r="H13" s="48">
        <v>41244</v>
      </c>
      <c r="I13" s="48">
        <v>9581770</v>
      </c>
    </row>
    <row r="14" spans="1:11">
      <c r="B14" s="47">
        <v>2018</v>
      </c>
      <c r="C14" s="47"/>
      <c r="D14" s="48">
        <v>955269</v>
      </c>
      <c r="E14" s="48">
        <v>5994755</v>
      </c>
      <c r="F14" s="48">
        <v>2365497</v>
      </c>
      <c r="G14" s="48">
        <v>338470</v>
      </c>
      <c r="H14" s="48">
        <v>42281</v>
      </c>
      <c r="I14" s="48">
        <v>9696272</v>
      </c>
    </row>
    <row r="15" spans="1:11">
      <c r="B15" s="47">
        <v>2019</v>
      </c>
      <c r="C15" s="47"/>
      <c r="D15" s="49">
        <v>962035</v>
      </c>
      <c r="E15" s="49">
        <v>6089294</v>
      </c>
      <c r="F15" s="49">
        <v>2366788</v>
      </c>
      <c r="G15" s="49">
        <v>340106</v>
      </c>
      <c r="H15" s="49">
        <v>43156</v>
      </c>
      <c r="I15" s="48">
        <v>9801379</v>
      </c>
    </row>
    <row r="16" spans="1:11">
      <c r="B16" s="47">
        <v>2020</v>
      </c>
      <c r="C16" s="47"/>
      <c r="D16" s="49">
        <v>948917</v>
      </c>
      <c r="E16" s="49">
        <v>6125792</v>
      </c>
      <c r="F16" s="49">
        <v>2352738</v>
      </c>
      <c r="G16" s="49">
        <v>338540</v>
      </c>
      <c r="H16" s="49">
        <v>43032</v>
      </c>
      <c r="I16" s="48">
        <v>9809019</v>
      </c>
    </row>
    <row r="17" spans="2:10">
      <c r="B17" s="47">
        <v>2021</v>
      </c>
      <c r="C17" s="47"/>
      <c r="D17" s="48">
        <v>953591</v>
      </c>
      <c r="E17" s="48">
        <v>6218551</v>
      </c>
      <c r="F17" s="48">
        <v>2358328</v>
      </c>
      <c r="G17" s="48">
        <v>342218</v>
      </c>
      <c r="H17" s="48">
        <v>44278</v>
      </c>
      <c r="I17" s="48">
        <v>9916966</v>
      </c>
    </row>
    <row r="18" spans="2:10">
      <c r="B18" s="47"/>
      <c r="C18" s="47"/>
      <c r="D18" s="48"/>
      <c r="E18" s="48"/>
      <c r="F18" s="48"/>
      <c r="G18" s="48"/>
      <c r="H18" s="48"/>
      <c r="I18" s="48"/>
    </row>
    <row r="19" spans="2:10">
      <c r="B19" s="47">
        <v>2022</v>
      </c>
      <c r="C19" s="47" t="s">
        <v>114</v>
      </c>
      <c r="D19" s="48">
        <v>952322</v>
      </c>
      <c r="E19" s="48">
        <v>6226951</v>
      </c>
      <c r="F19" s="48">
        <v>2357080</v>
      </c>
      <c r="G19" s="48">
        <v>341417</v>
      </c>
      <c r="H19" s="48">
        <v>44281</v>
      </c>
      <c r="I19" s="48">
        <v>9922051</v>
      </c>
    </row>
    <row r="20" spans="2:10">
      <c r="B20" s="47"/>
      <c r="C20" s="47" t="s">
        <v>115</v>
      </c>
      <c r="D20" s="48">
        <v>949990</v>
      </c>
      <c r="E20" s="48">
        <v>6228161</v>
      </c>
      <c r="F20" s="48">
        <v>2348674</v>
      </c>
      <c r="G20" s="48">
        <v>341328</v>
      </c>
      <c r="H20" s="48">
        <v>44118</v>
      </c>
      <c r="I20" s="48">
        <v>9912271</v>
      </c>
      <c r="J20" s="33"/>
    </row>
    <row r="21" spans="2:10">
      <c r="B21" s="47"/>
      <c r="C21" s="47" t="s">
        <v>116</v>
      </c>
      <c r="D21" s="48">
        <v>952160</v>
      </c>
      <c r="E21" s="48">
        <v>6234609</v>
      </c>
      <c r="F21" s="48">
        <v>2349915</v>
      </c>
      <c r="G21" s="48">
        <v>342215</v>
      </c>
      <c r="H21" s="48">
        <v>44276</v>
      </c>
      <c r="I21" s="48">
        <v>9923175</v>
      </c>
      <c r="J21" s="33"/>
    </row>
    <row r="22" spans="2:10">
      <c r="B22" s="47"/>
      <c r="C22" s="47" t="s">
        <v>117</v>
      </c>
      <c r="D22" s="48">
        <v>952455</v>
      </c>
      <c r="E22" s="48">
        <v>6238696</v>
      </c>
      <c r="F22" s="48">
        <v>2351287</v>
      </c>
      <c r="G22" s="48">
        <v>342758</v>
      </c>
      <c r="H22" s="48">
        <v>44306</v>
      </c>
      <c r="I22" s="48">
        <v>9929502</v>
      </c>
      <c r="J22" s="33"/>
    </row>
    <row r="23" spans="2:10">
      <c r="B23" s="47"/>
      <c r="C23" s="47" t="s">
        <v>118</v>
      </c>
      <c r="D23" s="48">
        <v>951469</v>
      </c>
      <c r="E23" s="48">
        <v>6234368</v>
      </c>
      <c r="F23" s="48">
        <v>2347153</v>
      </c>
      <c r="G23" s="48">
        <v>341631</v>
      </c>
      <c r="H23" s="48">
        <v>44375</v>
      </c>
      <c r="I23" s="48">
        <v>9918996</v>
      </c>
      <c r="J23" s="33"/>
    </row>
    <row r="24" spans="2:10">
      <c r="B24" s="47"/>
      <c r="C24" s="47" t="s">
        <v>119</v>
      </c>
      <c r="D24" s="48">
        <v>952436</v>
      </c>
      <c r="E24" s="48">
        <v>6246506</v>
      </c>
      <c r="F24" s="48">
        <v>2350353</v>
      </c>
      <c r="G24" s="48">
        <v>342472</v>
      </c>
      <c r="H24" s="48">
        <v>44415</v>
      </c>
      <c r="I24" s="48">
        <v>9936182</v>
      </c>
      <c r="J24" s="33"/>
    </row>
    <row r="25" spans="2:10">
      <c r="B25" s="47"/>
      <c r="C25" s="47" t="s">
        <v>120</v>
      </c>
      <c r="D25" s="48">
        <v>952409</v>
      </c>
      <c r="E25" s="48">
        <v>6253855</v>
      </c>
      <c r="F25" s="48">
        <v>2352401</v>
      </c>
      <c r="G25" s="48">
        <v>343264</v>
      </c>
      <c r="H25" s="48">
        <v>44470</v>
      </c>
      <c r="I25" s="48">
        <v>9946399</v>
      </c>
      <c r="J25" s="33"/>
    </row>
    <row r="26" spans="2:10">
      <c r="B26" s="47"/>
      <c r="C26" s="47" t="s">
        <v>121</v>
      </c>
      <c r="D26" s="48">
        <v>951986</v>
      </c>
      <c r="E26" s="48">
        <v>6258422</v>
      </c>
      <c r="F26" s="48">
        <v>2350745</v>
      </c>
      <c r="G26" s="48">
        <v>343182</v>
      </c>
      <c r="H26" s="48">
        <v>44480</v>
      </c>
      <c r="I26" s="48">
        <v>9948815</v>
      </c>
      <c r="J26" s="33"/>
    </row>
    <row r="27" spans="2:10">
      <c r="B27" s="47"/>
      <c r="C27" s="47" t="s">
        <v>122</v>
      </c>
      <c r="D27" s="48">
        <v>950209</v>
      </c>
      <c r="E27" s="48">
        <v>6262298</v>
      </c>
      <c r="F27" s="48">
        <v>2349822</v>
      </c>
      <c r="G27" s="48">
        <v>343041</v>
      </c>
      <c r="H27" s="48">
        <v>44499</v>
      </c>
      <c r="I27" s="48">
        <v>9949869</v>
      </c>
      <c r="J27" s="33"/>
    </row>
    <row r="28" spans="2:10">
      <c r="B28" s="47"/>
      <c r="C28" s="47" t="s">
        <v>123</v>
      </c>
      <c r="D28" s="48">
        <v>948917</v>
      </c>
      <c r="E28" s="48">
        <v>6272545</v>
      </c>
      <c r="F28" s="48">
        <v>2351962</v>
      </c>
      <c r="G28" s="48">
        <v>341194</v>
      </c>
      <c r="H28" s="48">
        <v>44505</v>
      </c>
      <c r="I28" s="48">
        <v>9959123</v>
      </c>
      <c r="J28" s="33"/>
    </row>
    <row r="29" spans="2:10">
      <c r="B29" s="53"/>
      <c r="C29" s="47" t="s">
        <v>124</v>
      </c>
      <c r="D29" s="48">
        <v>948664</v>
      </c>
      <c r="E29" s="48">
        <v>6286860</v>
      </c>
      <c r="F29" s="48">
        <v>2354435</v>
      </c>
      <c r="G29" s="48">
        <v>340641</v>
      </c>
      <c r="H29" s="48">
        <v>44634</v>
      </c>
      <c r="I29" s="48">
        <v>9975234</v>
      </c>
      <c r="J29" s="33"/>
    </row>
    <row r="30" spans="2:10">
      <c r="B30" s="53"/>
      <c r="C30" s="47" t="s">
        <v>125</v>
      </c>
      <c r="D30" s="48">
        <v>949781</v>
      </c>
      <c r="E30" s="48">
        <v>6302297</v>
      </c>
      <c r="F30" s="48">
        <v>2356613</v>
      </c>
      <c r="G30" s="48">
        <v>341311</v>
      </c>
      <c r="H30" s="48">
        <v>44834</v>
      </c>
      <c r="I30" s="48">
        <v>9994836</v>
      </c>
      <c r="J30" s="33"/>
    </row>
    <row r="31" spans="2:10">
      <c r="B31" s="47">
        <v>2023</v>
      </c>
      <c r="C31" s="47" t="s">
        <v>114</v>
      </c>
      <c r="D31" s="48">
        <v>948476</v>
      </c>
      <c r="E31" s="48">
        <v>6320939</v>
      </c>
      <c r="F31" s="48">
        <v>2354136</v>
      </c>
      <c r="G31" s="48">
        <v>340750</v>
      </c>
      <c r="H31" s="48">
        <v>44848</v>
      </c>
      <c r="I31" s="48">
        <v>10009149</v>
      </c>
      <c r="J31" s="33"/>
    </row>
    <row r="32" spans="2:10">
      <c r="B32" s="47"/>
      <c r="C32" s="47" t="s">
        <v>115</v>
      </c>
      <c r="D32" s="48">
        <v>944911</v>
      </c>
      <c r="E32" s="48">
        <v>6328553</v>
      </c>
      <c r="F32" s="48">
        <v>2349158</v>
      </c>
      <c r="G32" s="48">
        <v>340315</v>
      </c>
      <c r="H32" s="48">
        <v>44692</v>
      </c>
      <c r="I32" s="48">
        <v>10007629</v>
      </c>
      <c r="J32" s="33"/>
    </row>
    <row r="33" spans="2:42">
      <c r="B33" s="47"/>
      <c r="C33" s="47" t="s">
        <v>116</v>
      </c>
      <c r="D33" s="48">
        <v>945332</v>
      </c>
      <c r="E33" s="48">
        <v>6338043</v>
      </c>
      <c r="F33" s="48">
        <v>2350099</v>
      </c>
      <c r="G33" s="48">
        <v>340760</v>
      </c>
      <c r="H33" s="48">
        <v>44772</v>
      </c>
      <c r="I33" s="48">
        <v>10019006</v>
      </c>
      <c r="J33" s="33"/>
    </row>
    <row r="34" spans="2:42">
      <c r="B34" s="47"/>
      <c r="C34" s="50" t="s">
        <v>117</v>
      </c>
      <c r="D34" s="51">
        <v>945690</v>
      </c>
      <c r="E34" s="51">
        <v>6344580</v>
      </c>
      <c r="F34" s="51">
        <v>2350176</v>
      </c>
      <c r="G34" s="51">
        <v>341278</v>
      </c>
      <c r="H34" s="51">
        <v>44811</v>
      </c>
      <c r="I34" s="52">
        <v>10026535</v>
      </c>
      <c r="J34" s="33"/>
    </row>
    <row r="35" spans="2:42">
      <c r="B35" s="47"/>
      <c r="C35" s="47" t="s">
        <v>118</v>
      </c>
      <c r="D35" s="48"/>
      <c r="E35" s="48"/>
      <c r="F35" s="48"/>
      <c r="G35" s="48"/>
      <c r="H35" s="48"/>
      <c r="I35" s="48"/>
      <c r="J35" s="33"/>
    </row>
    <row r="36" spans="2:42">
      <c r="B36" s="47"/>
      <c r="C36" s="47" t="s">
        <v>119</v>
      </c>
      <c r="D36" s="48"/>
      <c r="E36" s="48"/>
      <c r="F36" s="48"/>
      <c r="G36" s="48"/>
      <c r="H36" s="48"/>
      <c r="I36" s="48"/>
      <c r="J36" s="33"/>
    </row>
    <row r="37" spans="2:42">
      <c r="B37" s="47"/>
      <c r="C37" s="47" t="s">
        <v>120</v>
      </c>
      <c r="D37" s="48"/>
      <c r="E37" s="48"/>
      <c r="F37" s="48"/>
      <c r="G37" s="48"/>
      <c r="H37" s="48"/>
      <c r="I37" s="48"/>
      <c r="J37" s="33"/>
    </row>
    <row r="38" spans="2:42">
      <c r="B38" s="47"/>
      <c r="C38" s="47" t="s">
        <v>121</v>
      </c>
      <c r="D38" s="48"/>
      <c r="E38" s="48"/>
      <c r="F38" s="48"/>
      <c r="G38" s="48"/>
      <c r="H38" s="48"/>
      <c r="I38" s="48"/>
      <c r="J38" s="33"/>
    </row>
    <row r="39" spans="2:42">
      <c r="B39" s="47"/>
      <c r="C39" s="47" t="s">
        <v>122</v>
      </c>
      <c r="D39" s="48"/>
      <c r="E39" s="48"/>
      <c r="F39" s="48"/>
      <c r="G39" s="48"/>
      <c r="H39" s="48"/>
      <c r="I39" s="48"/>
      <c r="J39" s="33"/>
    </row>
    <row r="40" spans="2:42">
      <c r="B40" s="47"/>
      <c r="C40" s="47" t="s">
        <v>123</v>
      </c>
      <c r="D40" s="48"/>
      <c r="E40" s="48"/>
      <c r="F40" s="48"/>
      <c r="G40" s="48"/>
      <c r="H40" s="48"/>
      <c r="I40" s="48"/>
      <c r="J40" s="33"/>
      <c r="K40" s="234"/>
      <c r="L40" s="234"/>
      <c r="M40" s="234"/>
      <c r="N40" s="234"/>
      <c r="O40" s="234"/>
      <c r="P40" s="234"/>
    </row>
    <row r="41" spans="2:42">
      <c r="B41" s="53"/>
      <c r="C41" s="47" t="s">
        <v>124</v>
      </c>
      <c r="D41" s="48"/>
      <c r="E41" s="48"/>
      <c r="F41" s="48"/>
      <c r="G41" s="48"/>
      <c r="H41" s="48"/>
      <c r="I41" s="48"/>
    </row>
    <row r="42" spans="2:42" ht="15.75" customHeight="1">
      <c r="B42" s="53"/>
      <c r="C42" s="47" t="s">
        <v>125</v>
      </c>
      <c r="D42" s="48"/>
      <c r="E42" s="48"/>
      <c r="F42" s="48"/>
      <c r="G42" s="48"/>
      <c r="H42" s="48"/>
      <c r="I42" s="48"/>
    </row>
    <row r="43" spans="2:42">
      <c r="B43" s="53"/>
      <c r="C43" s="47"/>
      <c r="D43" s="48"/>
      <c r="E43" s="48"/>
      <c r="F43" s="48"/>
      <c r="G43" s="48"/>
      <c r="H43" s="48"/>
      <c r="I43" s="48"/>
    </row>
    <row r="44" spans="2:42">
      <c r="B44" s="47"/>
      <c r="C44" s="47"/>
      <c r="D44" s="52" t="s">
        <v>127</v>
      </c>
      <c r="E44" s="48"/>
      <c r="F44" s="48"/>
      <c r="G44" s="48"/>
      <c r="H44" s="48"/>
      <c r="I44" s="48"/>
    </row>
    <row r="45" spans="2:42">
      <c r="B45" s="47">
        <v>2010</v>
      </c>
      <c r="C45" s="47"/>
      <c r="D45" s="54">
        <v>0.64605465145384233</v>
      </c>
      <c r="E45" s="54">
        <v>2.0740877893759446</v>
      </c>
      <c r="F45" s="54">
        <v>0.85947739636256237</v>
      </c>
      <c r="G45" s="54">
        <v>1.7392870273798877</v>
      </c>
      <c r="H45" s="54">
        <v>-0.43609261021249068</v>
      </c>
      <c r="I45" s="54">
        <v>1.5761404508701116</v>
      </c>
    </row>
    <row r="46" spans="2:42">
      <c r="B46" s="47">
        <v>2011</v>
      </c>
      <c r="C46" s="47"/>
      <c r="D46" s="54">
        <v>0.63913245347664294</v>
      </c>
      <c r="E46" s="54">
        <v>1.8656846469753186</v>
      </c>
      <c r="F46" s="54">
        <v>0.79652236951388566</v>
      </c>
      <c r="G46" s="54">
        <v>1.7740853006467994</v>
      </c>
      <c r="H46" s="54">
        <v>1.4122269119481778</v>
      </c>
      <c r="I46" s="54">
        <v>1.4479276938926811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2:42">
      <c r="B47" s="47">
        <v>2012</v>
      </c>
      <c r="C47" s="47"/>
      <c r="D47" s="55">
        <v>1.4635962256193125E-2</v>
      </c>
      <c r="E47" s="55">
        <v>1.9189057681350929</v>
      </c>
      <c r="F47" s="55">
        <v>0.53992662999891028</v>
      </c>
      <c r="G47" s="55">
        <v>6.8240861181261936</v>
      </c>
      <c r="H47" s="55">
        <v>-0.61775253252361884</v>
      </c>
      <c r="I47" s="55">
        <v>1.4974492676012696</v>
      </c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</row>
    <row r="48" spans="2:42">
      <c r="B48" s="47">
        <v>2013</v>
      </c>
      <c r="C48" s="47"/>
      <c r="D48" s="54">
        <v>-1.0167323951428386</v>
      </c>
      <c r="E48" s="54">
        <v>2.2640435767088407</v>
      </c>
      <c r="F48" s="54">
        <v>0.60791876918642185</v>
      </c>
      <c r="G48" s="54">
        <v>6.8467270636678457</v>
      </c>
      <c r="H48" s="54">
        <v>0.21597703268627644</v>
      </c>
      <c r="I48" s="54">
        <v>1.6326287956110797</v>
      </c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9">
      <c r="B49" s="47">
        <v>2014</v>
      </c>
      <c r="C49" s="47"/>
      <c r="D49" s="54">
        <v>-0.41406292685174373</v>
      </c>
      <c r="E49" s="54">
        <v>1.7689990332942163</v>
      </c>
      <c r="F49" s="54">
        <v>0.42900361097932826</v>
      </c>
      <c r="G49" s="54">
        <v>6.5470313923552403</v>
      </c>
      <c r="H49" s="54">
        <v>1.6242213987226917</v>
      </c>
      <c r="I49" s="54">
        <v>1.3664603607754566</v>
      </c>
    </row>
    <row r="50" spans="2:9">
      <c r="B50" s="47">
        <v>2015</v>
      </c>
      <c r="C50" s="47"/>
      <c r="D50" s="54">
        <v>0.7635805019105657</v>
      </c>
      <c r="E50" s="54">
        <v>1.3468470114175402</v>
      </c>
      <c r="F50" s="54">
        <v>0.12593565693888031</v>
      </c>
      <c r="G50" s="54">
        <v>1.0514335427858068</v>
      </c>
      <c r="H50" s="54">
        <v>1.7844673752812401</v>
      </c>
      <c r="I50" s="54">
        <v>0.96923268422992592</v>
      </c>
    </row>
    <row r="51" spans="2:9">
      <c r="B51" s="47">
        <v>2016</v>
      </c>
      <c r="C51" s="47"/>
      <c r="D51" s="54">
        <v>0.84704686622552039</v>
      </c>
      <c r="E51" s="54">
        <v>1.724556938163202</v>
      </c>
      <c r="F51" s="54">
        <v>0.23129110970558919</v>
      </c>
      <c r="G51" s="54">
        <v>8.9926466685930073E-2</v>
      </c>
      <c r="H51" s="54">
        <v>2.3324948547907676</v>
      </c>
      <c r="I51" s="54">
        <v>1.2037754469463646</v>
      </c>
    </row>
    <row r="52" spans="2:9">
      <c r="B52" s="47">
        <v>2017</v>
      </c>
      <c r="C52" s="47"/>
      <c r="D52" s="54">
        <v>0.76974380690240096</v>
      </c>
      <c r="E52" s="54">
        <v>1.7180869417302125</v>
      </c>
      <c r="F52" s="54">
        <v>4.5677782157582669E-2</v>
      </c>
      <c r="G52" s="54">
        <v>-0.12342733252619364</v>
      </c>
      <c r="H52" s="54">
        <v>2.4059590316573454</v>
      </c>
      <c r="I52" s="54">
        <v>1.1430643980745447</v>
      </c>
    </row>
    <row r="53" spans="2:9">
      <c r="B53" s="47">
        <v>2018</v>
      </c>
      <c r="C53" s="47"/>
      <c r="D53" s="54">
        <v>0.35698114555438032</v>
      </c>
      <c r="E53" s="54">
        <v>1.879970462948255</v>
      </c>
      <c r="F53" s="54">
        <v>1.2259730421293469E-3</v>
      </c>
      <c r="G53" s="54">
        <v>-0.17165508535563756</v>
      </c>
      <c r="H53" s="54">
        <v>2.5143051110464443</v>
      </c>
      <c r="I53" s="54">
        <v>1.1949984188724949</v>
      </c>
    </row>
    <row r="54" spans="2:9">
      <c r="B54" s="47">
        <v>2019</v>
      </c>
      <c r="C54" s="47"/>
      <c r="D54" s="54">
        <v>0.70828216973439773</v>
      </c>
      <c r="E54" s="54">
        <v>1.5770285858221156</v>
      </c>
      <c r="F54" s="54">
        <v>5.4576268750294865E-2</v>
      </c>
      <c r="G54" s="54">
        <v>0.48335155257481777</v>
      </c>
      <c r="H54" s="54">
        <v>2.0694874766443494</v>
      </c>
      <c r="I54" s="54">
        <v>1.0839939308633362</v>
      </c>
    </row>
    <row r="55" spans="2:9">
      <c r="B55" s="47">
        <v>2020</v>
      </c>
      <c r="C55" s="47"/>
      <c r="D55" s="54">
        <v>-1.3635678535604212</v>
      </c>
      <c r="E55" s="54">
        <v>0.59937982958286895</v>
      </c>
      <c r="F55" s="54">
        <v>-0.59363153776341715</v>
      </c>
      <c r="G55" s="54">
        <v>-0.46044468489235824</v>
      </c>
      <c r="H55" s="54">
        <v>-0.2873296876448217</v>
      </c>
      <c r="I55" s="54">
        <v>7.7948215246048669E-2</v>
      </c>
    </row>
    <row r="56" spans="2:9">
      <c r="B56" s="47">
        <v>2021</v>
      </c>
      <c r="C56" s="47"/>
      <c r="D56" s="54">
        <v>0.49256152013295029</v>
      </c>
      <c r="E56" s="54">
        <v>1.5142368529653005</v>
      </c>
      <c r="F56" s="54">
        <v>0.23759551637283494</v>
      </c>
      <c r="G56" s="54">
        <v>1.0864299639629094</v>
      </c>
      <c r="H56" s="54">
        <v>2.8955196133110261</v>
      </c>
      <c r="I56" s="54">
        <v>1.1004872148784761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56" t="s">
        <v>114</v>
      </c>
      <c r="D58" s="54">
        <v>0.32964844873486498</v>
      </c>
      <c r="E58" s="54">
        <v>1.5715743505860136</v>
      </c>
      <c r="F58" s="54">
        <v>0.30703891500150071</v>
      </c>
      <c r="G58" s="54">
        <v>0.8873746358011303</v>
      </c>
      <c r="H58" s="54">
        <v>2.8642445642073966</v>
      </c>
      <c r="I58" s="54">
        <v>1.1306247887601817</v>
      </c>
    </row>
    <row r="59" spans="2:9">
      <c r="B59" s="47"/>
      <c r="C59" s="56" t="s">
        <v>115</v>
      </c>
      <c r="D59" s="54">
        <v>0.31297979147351107</v>
      </c>
      <c r="E59" s="54">
        <v>1.5607467750649029</v>
      </c>
      <c r="F59" s="54">
        <v>0.11799279255009232</v>
      </c>
      <c r="G59" s="54">
        <v>0.70900641734896741</v>
      </c>
      <c r="H59" s="54">
        <v>2.7337928464977734</v>
      </c>
      <c r="I59" s="54">
        <v>1.0708506462056233</v>
      </c>
    </row>
    <row r="60" spans="2:9">
      <c r="B60" s="47"/>
      <c r="C60" s="56" t="s">
        <v>116</v>
      </c>
      <c r="D60" s="54">
        <v>0.51</v>
      </c>
      <c r="E60" s="54">
        <v>1.59</v>
      </c>
      <c r="F60" s="54">
        <v>0.06</v>
      </c>
      <c r="G60" s="54">
        <v>0.67</v>
      </c>
      <c r="H60" s="54">
        <v>2.78</v>
      </c>
      <c r="I60" s="54">
        <v>1.0900000000000001</v>
      </c>
    </row>
    <row r="61" spans="2:9">
      <c r="B61" s="47"/>
      <c r="C61" s="56" t="s">
        <v>117</v>
      </c>
      <c r="D61" s="54">
        <v>0.54460274296523892</v>
      </c>
      <c r="E61" s="54">
        <v>1.5840160614451149</v>
      </c>
      <c r="F61" s="54">
        <v>-5.9803782387335414E-2</v>
      </c>
      <c r="G61" s="54">
        <v>0.54148871262964526</v>
      </c>
      <c r="H61" s="54">
        <v>2.4937540483020326</v>
      </c>
      <c r="I61" s="54">
        <v>1.0580278244107566</v>
      </c>
    </row>
    <row r="62" spans="2:9">
      <c r="B62" s="47"/>
      <c r="C62" s="56" t="s">
        <v>118</v>
      </c>
      <c r="D62" s="54">
        <v>0.37545758563577447</v>
      </c>
      <c r="E62" s="54">
        <v>1.3980195211381385</v>
      </c>
      <c r="F62" s="54">
        <v>-0.31690955846285229</v>
      </c>
      <c r="G62" s="54">
        <v>-6.2893817683984388E-2</v>
      </c>
      <c r="H62" s="54">
        <v>2.4069971383734901</v>
      </c>
      <c r="I62" s="54">
        <v>0.84261926583819591</v>
      </c>
    </row>
    <row r="63" spans="2:9">
      <c r="B63" s="47"/>
      <c r="C63" s="56" t="s">
        <v>119</v>
      </c>
      <c r="D63" s="54">
        <v>0.25821514700790082</v>
      </c>
      <c r="E63" s="54">
        <v>1.4004992019781115</v>
      </c>
      <c r="F63" s="54">
        <v>-0.32134117637080406</v>
      </c>
      <c r="G63" s="54">
        <v>-0.13355495290584551</v>
      </c>
      <c r="H63" s="54">
        <v>1.8459069020866803</v>
      </c>
      <c r="I63" s="54">
        <v>0.82698736692243813</v>
      </c>
    </row>
    <row r="64" spans="2:9">
      <c r="B64" s="47"/>
      <c r="C64" s="56" t="s">
        <v>120</v>
      </c>
      <c r="D64" s="54">
        <v>0.11552490775876834</v>
      </c>
      <c r="E64" s="54">
        <v>1.3584683527829711</v>
      </c>
      <c r="F64" s="54">
        <v>-0.28890941358934441</v>
      </c>
      <c r="G64" s="54">
        <v>-0.15154820600083996</v>
      </c>
      <c r="H64" s="54">
        <v>1.5204090950598159</v>
      </c>
      <c r="I64" s="54">
        <v>0.79291433766783825</v>
      </c>
    </row>
    <row r="65" spans="2:17">
      <c r="B65" s="47"/>
      <c r="C65" s="56" t="s">
        <v>121</v>
      </c>
      <c r="D65" s="54">
        <v>0.10410138423295745</v>
      </c>
      <c r="E65" s="54">
        <v>1.4326517533877814</v>
      </c>
      <c r="F65" s="54">
        <v>-0.16440047973852456</v>
      </c>
      <c r="G65" s="54">
        <v>0.12720790322862108</v>
      </c>
      <c r="H65" s="54">
        <v>1.2243411770060497</v>
      </c>
      <c r="I65" s="54">
        <v>0.87695327887626906</v>
      </c>
    </row>
    <row r="66" spans="2:17">
      <c r="B66" s="47"/>
      <c r="C66" s="56" t="s">
        <v>122</v>
      </c>
      <c r="D66" s="54">
        <v>-5.1015363513395862E-2</v>
      </c>
      <c r="E66" s="54">
        <v>1.3337324784077342</v>
      </c>
      <c r="F66" s="54">
        <v>-0.18181030388657593</v>
      </c>
      <c r="G66" s="54">
        <v>3.4701768915379461E-2</v>
      </c>
      <c r="H66" s="54">
        <v>1.0170030192277135</v>
      </c>
      <c r="I66" s="54">
        <v>0.79242120157494433</v>
      </c>
    </row>
    <row r="67" spans="2:17">
      <c r="B67" s="47"/>
      <c r="C67" s="56" t="s">
        <v>123</v>
      </c>
      <c r="D67" s="54">
        <v>-0.16360292570428703</v>
      </c>
      <c r="E67" s="54">
        <v>1.3305424622410023</v>
      </c>
      <c r="F67" s="54">
        <v>-0.12874767409173371</v>
      </c>
      <c r="G67" s="54">
        <v>-7.0877118991552468E-2</v>
      </c>
      <c r="H67" s="54">
        <v>0.86804768596164816</v>
      </c>
      <c r="I67" s="54">
        <v>0.7885373506027582</v>
      </c>
    </row>
    <row r="68" spans="2:17">
      <c r="B68" s="47"/>
      <c r="C68" s="56" t="s">
        <v>124</v>
      </c>
      <c r="D68" s="54">
        <v>-0.28285971062327331</v>
      </c>
      <c r="E68" s="54">
        <v>1.3091685630665539</v>
      </c>
      <c r="F68" s="54">
        <v>-0.10886715788410717</v>
      </c>
      <c r="G68" s="54">
        <v>-0.12431647926348655</v>
      </c>
      <c r="H68" s="54">
        <v>1.0756584161778937</v>
      </c>
      <c r="I68" s="54">
        <v>0.76810262811188856</v>
      </c>
    </row>
    <row r="69" spans="2:17">
      <c r="B69" s="47"/>
      <c r="C69" s="56" t="s">
        <v>125</v>
      </c>
      <c r="D69" s="54">
        <v>-0.39954236145265387</v>
      </c>
      <c r="E69" s="54">
        <v>1.3467124415317944</v>
      </c>
      <c r="F69" s="54">
        <v>-7.2721012513954353E-2</v>
      </c>
      <c r="G69" s="54">
        <v>-0.2650357374539003</v>
      </c>
      <c r="H69" s="54">
        <v>1.2557026062604448</v>
      </c>
      <c r="I69" s="54">
        <v>0.78521999571239398</v>
      </c>
    </row>
    <row r="70" spans="2:17">
      <c r="B70" s="47">
        <v>2023</v>
      </c>
      <c r="C70" s="56" t="s">
        <v>114</v>
      </c>
      <c r="D70" s="54">
        <v>-0.40385499862441998</v>
      </c>
      <c r="E70" s="54">
        <v>1.5093743310329533</v>
      </c>
      <c r="F70" s="54">
        <v>-0.12490030037164424</v>
      </c>
      <c r="G70" s="54">
        <v>-0.19536226959993019</v>
      </c>
      <c r="H70" s="54">
        <v>1.2804588875589884</v>
      </c>
      <c r="I70" s="54">
        <v>0.87782253890853479</v>
      </c>
    </row>
    <row r="71" spans="2:17">
      <c r="B71" s="47"/>
      <c r="C71" s="56" t="s">
        <v>115</v>
      </c>
      <c r="D71" s="54">
        <v>-0.53</v>
      </c>
      <c r="E71" s="54">
        <v>1.61</v>
      </c>
      <c r="F71" s="54">
        <v>0.02</v>
      </c>
      <c r="G71" s="54">
        <v>-0.3</v>
      </c>
      <c r="H71" s="54">
        <v>1.3</v>
      </c>
      <c r="I71" s="54">
        <v>0.96</v>
      </c>
    </row>
    <row r="72" spans="2:17">
      <c r="B72" s="47"/>
      <c r="C72" s="56" t="s">
        <v>116</v>
      </c>
      <c r="D72" s="54">
        <v>-0.71710636867753363</v>
      </c>
      <c r="E72" s="54">
        <v>1.6590294595860033</v>
      </c>
      <c r="F72" s="54">
        <v>7.8300704493550199E-3</v>
      </c>
      <c r="G72" s="54">
        <v>-0.42517131043350309</v>
      </c>
      <c r="H72" s="54">
        <v>1.1202457313217007</v>
      </c>
      <c r="I72" s="54">
        <v>0.96572921469186834</v>
      </c>
      <c r="L72" s="335"/>
    </row>
    <row r="73" spans="2:17">
      <c r="B73" s="47"/>
      <c r="C73" s="57" t="s">
        <v>117</v>
      </c>
      <c r="D73" s="58">
        <v>-0.71026977652487444</v>
      </c>
      <c r="E73" s="58">
        <v>1.697213648493201</v>
      </c>
      <c r="F73" s="58">
        <v>-4.7250718436331329E-2</v>
      </c>
      <c r="G73" s="58">
        <v>-0.43179152638304075</v>
      </c>
      <c r="H73" s="58">
        <v>1.1398004784904936</v>
      </c>
      <c r="I73" s="58">
        <v>0.97721919991555772</v>
      </c>
    </row>
    <row r="74" spans="2:17">
      <c r="B74" s="47"/>
      <c r="C74" s="56" t="s">
        <v>118</v>
      </c>
      <c r="D74" s="54"/>
      <c r="E74" s="54"/>
      <c r="F74" s="54"/>
      <c r="G74" s="54"/>
      <c r="H74" s="54"/>
      <c r="I74" s="54"/>
    </row>
    <row r="75" spans="2:17">
      <c r="B75" s="47"/>
      <c r="C75" s="56" t="s">
        <v>119</v>
      </c>
      <c r="D75" s="54"/>
      <c r="E75" s="54"/>
      <c r="F75" s="54"/>
      <c r="G75" s="54"/>
      <c r="H75" s="54"/>
      <c r="I75" s="54"/>
    </row>
    <row r="76" spans="2:17">
      <c r="B76" s="47"/>
      <c r="C76" s="56" t="s">
        <v>120</v>
      </c>
      <c r="D76" s="54"/>
      <c r="E76" s="54"/>
      <c r="F76" s="54"/>
      <c r="G76" s="54"/>
      <c r="H76" s="54"/>
      <c r="I76" s="54"/>
    </row>
    <row r="77" spans="2:17">
      <c r="B77" s="47"/>
      <c r="C77" s="56" t="s">
        <v>121</v>
      </c>
      <c r="D77" s="54"/>
      <c r="E77" s="54"/>
      <c r="F77" s="54"/>
      <c r="G77" s="54"/>
      <c r="H77" s="54"/>
      <c r="I77" s="54"/>
    </row>
    <row r="78" spans="2:17">
      <c r="B78" s="47"/>
      <c r="C78" s="56" t="s">
        <v>122</v>
      </c>
      <c r="D78" s="54"/>
      <c r="E78" s="54"/>
      <c r="F78" s="54"/>
      <c r="G78" s="54"/>
      <c r="H78" s="54"/>
      <c r="I78" s="54"/>
    </row>
    <row r="79" spans="2:17">
      <c r="B79" s="47"/>
      <c r="C79" s="56" t="s">
        <v>123</v>
      </c>
      <c r="D79" s="54"/>
      <c r="E79" s="54"/>
      <c r="F79" s="54"/>
      <c r="G79" s="54"/>
      <c r="H79" s="54"/>
      <c r="I79" s="54"/>
      <c r="L79" s="235"/>
      <c r="M79" s="235"/>
      <c r="N79" s="235"/>
      <c r="O79" s="235"/>
      <c r="P79" s="235"/>
      <c r="Q79" s="235"/>
    </row>
    <row r="80" spans="2:17">
      <c r="B80" s="47"/>
      <c r="C80" s="56" t="s">
        <v>124</v>
      </c>
      <c r="D80" s="54"/>
      <c r="E80" s="54"/>
      <c r="F80" s="54"/>
      <c r="G80" s="54"/>
      <c r="H80" s="54"/>
      <c r="I80" s="54"/>
    </row>
    <row r="81" spans="2:9">
      <c r="B81" s="47"/>
      <c r="C81" s="56" t="s">
        <v>125</v>
      </c>
      <c r="D81" s="54"/>
      <c r="E81" s="54"/>
      <c r="F81" s="54"/>
      <c r="G81" s="54"/>
      <c r="H81" s="54"/>
      <c r="I81" s="54"/>
    </row>
    <row r="82" spans="2:9" ht="15" customHeight="1">
      <c r="B82" s="47"/>
      <c r="C82" s="47"/>
      <c r="D82" s="47"/>
      <c r="E82" s="47"/>
      <c r="F82" s="47"/>
      <c r="G82" s="47"/>
      <c r="H82" s="47"/>
      <c r="I82" s="47"/>
    </row>
    <row r="83" spans="2:9">
      <c r="B83" s="29" t="s">
        <v>128</v>
      </c>
      <c r="C83" s="45"/>
      <c r="D83" s="45"/>
      <c r="E83" s="45"/>
      <c r="F83" s="45"/>
      <c r="G83" s="45"/>
      <c r="H83" s="45"/>
      <c r="I83" s="45"/>
    </row>
    <row r="84" spans="2:9">
      <c r="B84" s="59"/>
      <c r="C84" s="45"/>
      <c r="D84" s="45"/>
      <c r="E84" s="45"/>
      <c r="F84" s="45"/>
      <c r="G84" s="45"/>
      <c r="H84" s="45"/>
      <c r="I84" s="45"/>
    </row>
    <row r="85" spans="2:9" ht="18.75">
      <c r="B85" s="44"/>
      <c r="C85" s="45"/>
      <c r="D85" s="45"/>
      <c r="E85" s="45"/>
      <c r="F85" s="45"/>
      <c r="G85" s="45"/>
      <c r="H85" s="45"/>
      <c r="I85" s="45"/>
    </row>
    <row r="86" spans="2:9" ht="18.75">
      <c r="B86" s="44"/>
      <c r="C86" s="45"/>
      <c r="D86" s="45"/>
      <c r="E86" s="45"/>
      <c r="F86" s="45"/>
      <c r="G86" s="45"/>
      <c r="H86" s="45"/>
      <c r="I86" s="45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3" activePane="bottomLeft" state="frozen"/>
      <selection activeCell="Q29" sqref="Q29"/>
      <selection pane="bottomLeft" activeCell="G59" sqref="G59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6384" width="11.5703125" style="29"/>
  </cols>
  <sheetData>
    <row r="1" spans="2:11" ht="18.75">
      <c r="B1" s="44" t="s">
        <v>129</v>
      </c>
      <c r="C1" s="45"/>
      <c r="D1" s="45"/>
      <c r="E1" s="45"/>
      <c r="F1" s="45"/>
      <c r="G1" s="45"/>
      <c r="H1" s="45"/>
      <c r="I1" s="45"/>
    </row>
    <row r="2" spans="2:11" ht="18.75">
      <c r="B2" s="44" t="s">
        <v>110</v>
      </c>
      <c r="C2" s="45"/>
      <c r="D2" s="45"/>
      <c r="E2" s="45"/>
      <c r="F2" s="45"/>
      <c r="G2" s="45"/>
      <c r="H2" s="45"/>
      <c r="I2" s="45"/>
    </row>
    <row r="3" spans="2:11">
      <c r="K3" s="7" t="s">
        <v>171</v>
      </c>
    </row>
    <row r="4" spans="2:11" ht="32.1" customHeight="1"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4" t="s">
        <v>45</v>
      </c>
    </row>
    <row r="5" spans="2:11">
      <c r="B5" s="36"/>
      <c r="C5" s="36"/>
      <c r="D5" s="46"/>
      <c r="E5" s="36"/>
      <c r="F5" s="36"/>
      <c r="G5" s="36"/>
      <c r="H5" s="36"/>
      <c r="I5" s="36"/>
    </row>
    <row r="6" spans="2:11">
      <c r="B6" s="47">
        <v>2010</v>
      </c>
      <c r="C6" s="47"/>
      <c r="D6" s="48">
        <v>800117.55995000037</v>
      </c>
      <c r="E6" s="48">
        <v>4634212.5802099966</v>
      </c>
      <c r="F6" s="48">
        <v>1321001.3474400009</v>
      </c>
      <c r="G6" s="48">
        <v>95208.784000000058</v>
      </c>
      <c r="H6" s="48">
        <v>17407.443399999993</v>
      </c>
      <c r="I6" s="48">
        <v>6867947.7149999971</v>
      </c>
    </row>
    <row r="7" spans="2:11">
      <c r="B7" s="47">
        <v>2011</v>
      </c>
      <c r="C7" s="47"/>
      <c r="D7" s="48">
        <v>823332.52611000114</v>
      </c>
      <c r="E7" s="48">
        <v>4883002.884100019</v>
      </c>
      <c r="F7" s="48">
        <v>1365368.6668599991</v>
      </c>
      <c r="G7" s="48">
        <v>99452.258420000027</v>
      </c>
      <c r="H7" s="48">
        <v>18095.940089999978</v>
      </c>
      <c r="I7" s="48">
        <v>7189252.2755800188</v>
      </c>
    </row>
    <row r="8" spans="2:11">
      <c r="B8" s="47">
        <v>2012</v>
      </c>
      <c r="C8" s="47"/>
      <c r="D8" s="48">
        <v>840195.9084800015</v>
      </c>
      <c r="E8" s="48">
        <v>5151099.0235399846</v>
      </c>
      <c r="F8" s="48">
        <v>1408058.9732500033</v>
      </c>
      <c r="G8" s="48">
        <v>107701.54429999999</v>
      </c>
      <c r="H8" s="48">
        <v>18537.104830000037</v>
      </c>
      <c r="I8" s="48">
        <v>7525592.5543999895</v>
      </c>
    </row>
    <row r="9" spans="2:11">
      <c r="B9" s="47">
        <v>2013</v>
      </c>
      <c r="C9" s="47"/>
      <c r="D9" s="48">
        <v>849771.3442700014</v>
      </c>
      <c r="E9" s="48">
        <v>5444543.6090999832</v>
      </c>
      <c r="F9" s="48">
        <v>1453888.2699700024</v>
      </c>
      <c r="G9" s="48">
        <v>116454.52990999994</v>
      </c>
      <c r="H9" s="48">
        <v>19170.105830000011</v>
      </c>
      <c r="I9" s="48">
        <v>7883827.8590799868</v>
      </c>
    </row>
    <row r="10" spans="2:11">
      <c r="B10" s="47">
        <v>2014</v>
      </c>
      <c r="C10" s="47"/>
      <c r="D10" s="48">
        <v>853614.96671999933</v>
      </c>
      <c r="E10" s="48">
        <v>5654245.3628200023</v>
      </c>
      <c r="F10" s="48">
        <v>1475113.4939899985</v>
      </c>
      <c r="G10" s="48">
        <v>123516.43977000006</v>
      </c>
      <c r="H10" s="48">
        <v>19755.526400000013</v>
      </c>
      <c r="I10" s="48">
        <v>8126245.7897000005</v>
      </c>
    </row>
    <row r="11" spans="2:11">
      <c r="B11" s="47">
        <v>2015</v>
      </c>
      <c r="C11" s="47"/>
      <c r="D11" s="48">
        <v>866570.22713999904</v>
      </c>
      <c r="E11" s="48">
        <v>5854633.2526199855</v>
      </c>
      <c r="F11" s="48">
        <v>1492582.3197100002</v>
      </c>
      <c r="G11" s="48">
        <v>126146.7780500001</v>
      </c>
      <c r="H11" s="48">
        <v>20489.345300000004</v>
      </c>
      <c r="I11" s="48">
        <v>8360421.9228199851</v>
      </c>
    </row>
    <row r="12" spans="2:11">
      <c r="B12" s="47">
        <v>2016</v>
      </c>
      <c r="C12" s="47"/>
      <c r="D12" s="49">
        <v>880035.74225000117</v>
      </c>
      <c r="E12" s="49">
        <v>6078750.8298199791</v>
      </c>
      <c r="F12" s="49">
        <v>1515316.8190599994</v>
      </c>
      <c r="G12" s="49">
        <v>127783.98148</v>
      </c>
      <c r="H12" s="49">
        <v>21290.935639999985</v>
      </c>
      <c r="I12" s="48">
        <v>8623178.3082499783</v>
      </c>
    </row>
    <row r="13" spans="2:11">
      <c r="B13" s="47">
        <v>2017</v>
      </c>
      <c r="C13" s="47"/>
      <c r="D13" s="48">
        <v>892032.10908000171</v>
      </c>
      <c r="E13" s="48">
        <v>6301951.7490800014</v>
      </c>
      <c r="F13" s="48">
        <v>1535639.4871500004</v>
      </c>
      <c r="G13" s="48">
        <v>129198.52848999998</v>
      </c>
      <c r="H13" s="48">
        <v>22205.811080000018</v>
      </c>
      <c r="I13" s="48">
        <v>8881027.6848800033</v>
      </c>
    </row>
    <row r="14" spans="2:11">
      <c r="B14" s="47">
        <v>2018</v>
      </c>
      <c r="C14" s="47"/>
      <c r="D14" s="48">
        <v>911251.40633000177</v>
      </c>
      <c r="E14" s="48">
        <v>6639113.9908599965</v>
      </c>
      <c r="F14" s="48">
        <v>1610805.7869399975</v>
      </c>
      <c r="G14" s="48">
        <v>133154.47646999999</v>
      </c>
      <c r="H14" s="48">
        <v>23610.275499999996</v>
      </c>
      <c r="I14" s="48">
        <v>9317935.9360999949</v>
      </c>
    </row>
    <row r="15" spans="2:11">
      <c r="B15" s="47">
        <v>2019</v>
      </c>
      <c r="C15" s="47"/>
      <c r="D15" s="48">
        <v>941258.33551000012</v>
      </c>
      <c r="E15" s="48">
        <v>6963418.5504199909</v>
      </c>
      <c r="F15" s="48">
        <v>1692196.8619700018</v>
      </c>
      <c r="G15" s="48">
        <v>137928.00965999984</v>
      </c>
      <c r="H15" s="48">
        <v>24998.320610000002</v>
      </c>
      <c r="I15" s="48">
        <v>9759800.0781699922</v>
      </c>
    </row>
    <row r="16" spans="2:11">
      <c r="B16" s="47">
        <v>2020</v>
      </c>
      <c r="C16" s="47"/>
      <c r="D16" s="48">
        <v>934830.95553000015</v>
      </c>
      <c r="E16" s="48">
        <v>7168760.3746499866</v>
      </c>
      <c r="F16" s="48">
        <v>1716601.2477200024</v>
      </c>
      <c r="G16" s="48">
        <v>139481.00810000006</v>
      </c>
      <c r="H16" s="48">
        <v>25586.222180000001</v>
      </c>
      <c r="I16" s="48">
        <v>9985259.8081799876</v>
      </c>
    </row>
    <row r="17" spans="2:9">
      <c r="B17" s="47">
        <v>2021</v>
      </c>
      <c r="C17" s="47"/>
      <c r="D17" s="48">
        <v>948340.07063000125</v>
      </c>
      <c r="E17" s="48">
        <v>7438437.5625699917</v>
      </c>
      <c r="F17" s="48">
        <v>1752308.1694200011</v>
      </c>
      <c r="G17" s="48">
        <v>143182.92020999981</v>
      </c>
      <c r="H17" s="48">
        <v>26821.145049999988</v>
      </c>
      <c r="I17" s="48">
        <v>10309089.867879996</v>
      </c>
    </row>
    <row r="18" spans="2:9">
      <c r="B18" s="47"/>
      <c r="C18" s="47"/>
      <c r="D18" s="48"/>
      <c r="E18" s="48"/>
      <c r="F18" s="48"/>
      <c r="G18" s="48"/>
      <c r="H18" s="48"/>
      <c r="I18" s="48"/>
    </row>
    <row r="19" spans="2:9">
      <c r="B19" s="47">
        <v>2022</v>
      </c>
      <c r="C19" s="47" t="s">
        <v>114</v>
      </c>
      <c r="D19" s="48">
        <v>985214.03377000219</v>
      </c>
      <c r="E19" s="48">
        <v>7758140.1869999804</v>
      </c>
      <c r="F19" s="48">
        <v>1824988.8452400011</v>
      </c>
      <c r="G19" s="48">
        <v>149064.90041000018</v>
      </c>
      <c r="H19" s="48">
        <v>27986.217130000026</v>
      </c>
      <c r="I19" s="48">
        <v>10745394.183549983</v>
      </c>
    </row>
    <row r="20" spans="2:9">
      <c r="B20" s="47"/>
      <c r="C20" s="47" t="s">
        <v>115</v>
      </c>
      <c r="D20" s="48">
        <v>982588.27718000172</v>
      </c>
      <c r="E20" s="48">
        <v>7775011.6909999773</v>
      </c>
      <c r="F20" s="48">
        <v>1820896.1877200021</v>
      </c>
      <c r="G20" s="48">
        <v>149068.4345800002</v>
      </c>
      <c r="H20" s="48">
        <v>27941.507630000011</v>
      </c>
      <c r="I20" s="48">
        <v>10755506.098109983</v>
      </c>
    </row>
    <row r="21" spans="2:9">
      <c r="B21" s="47"/>
      <c r="C21" s="47" t="s">
        <v>116</v>
      </c>
      <c r="D21" s="48">
        <v>985076</v>
      </c>
      <c r="E21" s="48">
        <v>7795570</v>
      </c>
      <c r="F21" s="48">
        <v>1823524</v>
      </c>
      <c r="G21" s="48">
        <v>149525</v>
      </c>
      <c r="H21" s="48">
        <v>28060</v>
      </c>
      <c r="I21" s="48">
        <v>10781754</v>
      </c>
    </row>
    <row r="22" spans="2:9">
      <c r="B22" s="47"/>
      <c r="C22" s="47" t="s">
        <v>117</v>
      </c>
      <c r="D22" s="48">
        <v>985733.89956000145</v>
      </c>
      <c r="E22" s="48">
        <v>7807949.7998999711</v>
      </c>
      <c r="F22" s="48">
        <v>1826366.3945600009</v>
      </c>
      <c r="G22" s="48">
        <v>149891.28719999999</v>
      </c>
      <c r="H22" s="48">
        <v>28144.779760000012</v>
      </c>
      <c r="I22" s="48">
        <v>10798086.160979977</v>
      </c>
    </row>
    <row r="23" spans="2:9">
      <c r="B23" s="47"/>
      <c r="C23" s="47" t="s">
        <v>118</v>
      </c>
      <c r="D23" s="48">
        <v>985196.42394000024</v>
      </c>
      <c r="E23" s="48">
        <v>7820163.3506099796</v>
      </c>
      <c r="F23" s="48">
        <v>1826945.5167200025</v>
      </c>
      <c r="G23" s="48">
        <v>149823.72634000005</v>
      </c>
      <c r="H23" s="48">
        <v>28227.983300000018</v>
      </c>
      <c r="I23" s="48">
        <v>10810357.000909982</v>
      </c>
    </row>
    <row r="24" spans="2:9">
      <c r="B24" s="47"/>
      <c r="C24" s="47" t="s">
        <v>119</v>
      </c>
      <c r="D24" s="48">
        <v>986183.37166000076</v>
      </c>
      <c r="E24" s="48">
        <v>7837241.174000008</v>
      </c>
      <c r="F24" s="48">
        <v>1830294.081190004</v>
      </c>
      <c r="G24" s="48">
        <v>150160.49911</v>
      </c>
      <c r="H24" s="48">
        <v>28309.288980000012</v>
      </c>
      <c r="I24" s="48">
        <v>10832188.414940011</v>
      </c>
    </row>
    <row r="25" spans="2:9">
      <c r="B25" s="47"/>
      <c r="C25" s="47" t="s">
        <v>120</v>
      </c>
      <c r="D25" s="48">
        <v>986007.702920001</v>
      </c>
      <c r="E25" s="48">
        <v>7848276.8078999929</v>
      </c>
      <c r="F25" s="48">
        <v>1832679.8797800019</v>
      </c>
      <c r="G25" s="48">
        <v>150504.31154000008</v>
      </c>
      <c r="H25" s="48">
        <v>28386.143840000012</v>
      </c>
      <c r="I25" s="48">
        <v>10845854.845979996</v>
      </c>
    </row>
    <row r="26" spans="2:9">
      <c r="B26" s="47"/>
      <c r="C26" s="47" t="s">
        <v>121</v>
      </c>
      <c r="D26" s="48">
        <v>985306.33213999961</v>
      </c>
      <c r="E26" s="48">
        <v>7860076.5693500005</v>
      </c>
      <c r="F26" s="48">
        <v>1832680.5059600023</v>
      </c>
      <c r="G26" s="48">
        <v>150502.97281000006</v>
      </c>
      <c r="H26" s="48">
        <v>28422.25586000003</v>
      </c>
      <c r="I26" s="48">
        <v>10856988.636120003</v>
      </c>
    </row>
    <row r="27" spans="2:9">
      <c r="B27" s="47"/>
      <c r="C27" s="47" t="s">
        <v>122</v>
      </c>
      <c r="D27" s="48">
        <v>983331.84329000092</v>
      </c>
      <c r="E27" s="48">
        <v>7871488.1589599773</v>
      </c>
      <c r="F27" s="48">
        <v>1833263.4481600011</v>
      </c>
      <c r="G27" s="48">
        <v>150496.92816000019</v>
      </c>
      <c r="H27" s="48">
        <v>28468.398370000014</v>
      </c>
      <c r="I27" s="48">
        <v>10867048.776939979</v>
      </c>
    </row>
    <row r="28" spans="2:9">
      <c r="B28" s="47"/>
      <c r="C28" s="47" t="s">
        <v>123</v>
      </c>
      <c r="D28" s="48">
        <v>981984.51321000094</v>
      </c>
      <c r="E28" s="48">
        <v>7890228.43887999</v>
      </c>
      <c r="F28" s="48">
        <v>1836032.3864400033</v>
      </c>
      <c r="G28" s="48">
        <v>149808.14063000007</v>
      </c>
      <c r="H28" s="48">
        <v>28514.443850000018</v>
      </c>
      <c r="I28" s="48">
        <v>10886567.923009995</v>
      </c>
    </row>
    <row r="29" spans="2:9">
      <c r="B29" s="53"/>
      <c r="C29" s="47" t="s">
        <v>124</v>
      </c>
      <c r="D29" s="48">
        <v>981508.8653200015</v>
      </c>
      <c r="E29" s="48">
        <v>7914175.0362599799</v>
      </c>
      <c r="F29" s="48">
        <v>1839195.7647400016</v>
      </c>
      <c r="G29" s="48">
        <v>149610.25664999997</v>
      </c>
      <c r="H29" s="48">
        <v>28618.809560000023</v>
      </c>
      <c r="I29" s="48">
        <v>10913108.732529987</v>
      </c>
    </row>
    <row r="30" spans="2:9">
      <c r="B30" s="53"/>
      <c r="C30" s="47" t="s">
        <v>125</v>
      </c>
      <c r="D30" s="48">
        <v>982570.68091000104</v>
      </c>
      <c r="E30" s="48">
        <v>7939580.0362199927</v>
      </c>
      <c r="F30" s="48">
        <v>1842100.3344200021</v>
      </c>
      <c r="G30" s="48">
        <v>149983.17912000002</v>
      </c>
      <c r="H30" s="48">
        <v>28762.569240000015</v>
      </c>
      <c r="I30" s="48">
        <v>10942996.799909994</v>
      </c>
    </row>
    <row r="31" spans="2:9">
      <c r="B31" s="47">
        <v>2023</v>
      </c>
      <c r="C31" s="47" t="s">
        <v>114</v>
      </c>
      <c r="D31" s="48">
        <v>1062935.6548899997</v>
      </c>
      <c r="E31" s="48">
        <v>8648995.1493200026</v>
      </c>
      <c r="F31" s="48">
        <v>1996447.2012100001</v>
      </c>
      <c r="G31" s="48">
        <v>162504.34487000012</v>
      </c>
      <c r="H31" s="48">
        <v>31228.230310000003</v>
      </c>
      <c r="I31" s="48">
        <v>11902110.580600005</v>
      </c>
    </row>
    <row r="32" spans="2:9">
      <c r="B32" s="47"/>
      <c r="C32" s="47" t="s">
        <v>115</v>
      </c>
      <c r="D32" s="48">
        <v>1058808</v>
      </c>
      <c r="E32" s="48">
        <v>8675118</v>
      </c>
      <c r="F32" s="48">
        <v>1994444</v>
      </c>
      <c r="G32" s="48">
        <v>162389</v>
      </c>
      <c r="H32" s="48">
        <v>31177</v>
      </c>
      <c r="I32" s="48">
        <v>11921936</v>
      </c>
    </row>
    <row r="33" spans="2:43">
      <c r="B33" s="47"/>
      <c r="C33" s="47" t="s">
        <v>116</v>
      </c>
      <c r="D33" s="48">
        <v>1058898.5780199997</v>
      </c>
      <c r="E33" s="48">
        <v>8696005.9791200031</v>
      </c>
      <c r="F33" s="48">
        <v>1996848.2869999991</v>
      </c>
      <c r="G33" s="48">
        <v>162603.95063000001</v>
      </c>
      <c r="H33" s="48">
        <v>31273.132220000018</v>
      </c>
      <c r="I33" s="48">
        <v>11945629.926990002</v>
      </c>
    </row>
    <row r="34" spans="2:43">
      <c r="B34" s="47"/>
      <c r="C34" s="50" t="s">
        <v>117</v>
      </c>
      <c r="D34" s="52">
        <v>1059110.6521099992</v>
      </c>
      <c r="E34" s="52">
        <v>8710956.2386699989</v>
      </c>
      <c r="F34" s="52">
        <v>1998346.4852299991</v>
      </c>
      <c r="G34" s="52">
        <v>162906.32106000007</v>
      </c>
      <c r="H34" s="52">
        <v>31344.35845</v>
      </c>
      <c r="I34" s="52">
        <v>11962664.055519998</v>
      </c>
    </row>
    <row r="35" spans="2:43">
      <c r="B35" s="47"/>
      <c r="C35" s="47" t="s">
        <v>118</v>
      </c>
      <c r="D35" s="48"/>
      <c r="E35" s="48"/>
      <c r="F35" s="48"/>
      <c r="G35" s="48"/>
      <c r="H35" s="48"/>
      <c r="I35" s="48"/>
    </row>
    <row r="36" spans="2:43">
      <c r="B36" s="47"/>
      <c r="C36" s="47" t="s">
        <v>119</v>
      </c>
      <c r="D36" s="48"/>
      <c r="E36" s="48"/>
      <c r="F36" s="48"/>
      <c r="G36" s="48"/>
      <c r="H36" s="48"/>
      <c r="I36" s="48"/>
    </row>
    <row r="37" spans="2:43">
      <c r="B37" s="47"/>
      <c r="C37" s="47" t="s">
        <v>120</v>
      </c>
      <c r="D37" s="48"/>
      <c r="E37" s="48"/>
      <c r="F37" s="48"/>
      <c r="G37" s="48"/>
      <c r="H37" s="48"/>
      <c r="I37" s="48"/>
    </row>
    <row r="38" spans="2:43">
      <c r="B38" s="47"/>
      <c r="C38" s="47" t="s">
        <v>121</v>
      </c>
      <c r="D38" s="48"/>
      <c r="E38" s="48"/>
      <c r="F38" s="48"/>
      <c r="G38" s="48"/>
      <c r="H38" s="48"/>
      <c r="I38" s="48"/>
    </row>
    <row r="39" spans="2:43">
      <c r="B39" s="47"/>
      <c r="C39" s="47" t="s">
        <v>122</v>
      </c>
      <c r="D39" s="48"/>
      <c r="E39" s="48"/>
      <c r="F39" s="48"/>
      <c r="G39" s="48"/>
      <c r="H39" s="48"/>
      <c r="I39" s="48"/>
    </row>
    <row r="40" spans="2:43">
      <c r="B40" s="47"/>
      <c r="C40" s="47" t="s">
        <v>123</v>
      </c>
      <c r="D40" s="48"/>
      <c r="E40" s="48"/>
      <c r="F40" s="48"/>
      <c r="G40" s="48"/>
      <c r="H40" s="48"/>
      <c r="I40" s="48"/>
    </row>
    <row r="41" spans="2:43">
      <c r="B41" s="53"/>
      <c r="C41" s="47" t="s">
        <v>124</v>
      </c>
      <c r="D41" s="48"/>
      <c r="E41" s="48"/>
      <c r="F41" s="48"/>
      <c r="G41" s="48"/>
      <c r="H41" s="48"/>
      <c r="I41" s="48"/>
    </row>
    <row r="42" spans="2:43">
      <c r="B42" s="53"/>
      <c r="C42" s="47" t="s">
        <v>125</v>
      </c>
      <c r="D42" s="48"/>
      <c r="E42" s="48"/>
      <c r="F42" s="48"/>
      <c r="G42" s="48"/>
      <c r="H42" s="48"/>
      <c r="I42" s="48"/>
      <c r="L42" s="234"/>
      <c r="M42" s="234"/>
      <c r="N42" s="234"/>
      <c r="O42" s="234"/>
      <c r="P42" s="234"/>
      <c r="Q42" s="234"/>
    </row>
    <row r="43" spans="2:43" ht="15.75" customHeight="1">
      <c r="B43" s="53"/>
      <c r="C43" s="47"/>
      <c r="D43" s="60"/>
      <c r="E43" s="60"/>
      <c r="F43" s="60"/>
      <c r="G43" s="60"/>
      <c r="H43" s="60"/>
      <c r="I43" s="60"/>
    </row>
    <row r="44" spans="2:43">
      <c r="B44" s="47"/>
      <c r="C44" s="47"/>
      <c r="D44" s="58" t="s">
        <v>127</v>
      </c>
      <c r="E44" s="54"/>
      <c r="F44" s="54"/>
      <c r="G44" s="54"/>
      <c r="H44" s="54"/>
      <c r="I44" s="54"/>
    </row>
    <row r="45" spans="2:43">
      <c r="B45" s="47">
        <v>2010</v>
      </c>
      <c r="C45" s="47"/>
      <c r="D45" s="54">
        <v>2.834365539271877</v>
      </c>
      <c r="E45" s="54">
        <v>5.7338720293969914</v>
      </c>
      <c r="F45" s="54">
        <v>4.0954971341678359</v>
      </c>
      <c r="G45" s="54">
        <v>4.688202749908954</v>
      </c>
      <c r="H45" s="54">
        <v>2.3744656387648222</v>
      </c>
      <c r="I45" s="54">
        <v>5.0475144168232511</v>
      </c>
    </row>
    <row r="46" spans="2:43">
      <c r="B46" s="47">
        <v>2011</v>
      </c>
      <c r="C46" s="47"/>
      <c r="D46" s="54">
        <v>2.9014444029264341</v>
      </c>
      <c r="E46" s="54">
        <v>5.3685561372920132</v>
      </c>
      <c r="F46" s="54">
        <v>3.3586127301064916</v>
      </c>
      <c r="G46" s="54">
        <v>4.457019869091039</v>
      </c>
      <c r="H46" s="54">
        <v>3.9551855730864283</v>
      </c>
      <c r="I46" s="54">
        <v>4.6783198404127813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</row>
    <row r="47" spans="2:43">
      <c r="B47" s="47">
        <v>2012</v>
      </c>
      <c r="C47" s="47"/>
      <c r="D47" s="55">
        <v>2.0481861016319547</v>
      </c>
      <c r="E47" s="55">
        <v>5.4903948615909526</v>
      </c>
      <c r="F47" s="55">
        <v>3.1266505103109798</v>
      </c>
      <c r="G47" s="55">
        <v>8.2947195076879421</v>
      </c>
      <c r="H47" s="55">
        <v>2.4379210906199322</v>
      </c>
      <c r="I47" s="55">
        <v>4.678376358587788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</row>
    <row r="48" spans="2:43">
      <c r="B48" s="47">
        <v>2013</v>
      </c>
      <c r="C48" s="47"/>
      <c r="D48" s="54">
        <v>1.1396670340043435</v>
      </c>
      <c r="E48" s="54">
        <v>5.6967374189272446</v>
      </c>
      <c r="F48" s="54">
        <v>3.2547853172810282</v>
      </c>
      <c r="G48" s="54">
        <v>8.1270753050844959</v>
      </c>
      <c r="H48" s="54">
        <v>3.4147781209908246</v>
      </c>
      <c r="I48" s="54">
        <v>4.7602272125474965</v>
      </c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</row>
    <row r="49" spans="2:9">
      <c r="B49" s="47">
        <v>2014</v>
      </c>
      <c r="C49" s="47"/>
      <c r="D49" s="54">
        <v>0.45231255159583483</v>
      </c>
      <c r="E49" s="54">
        <v>3.8515947116214644</v>
      </c>
      <c r="F49" s="54">
        <v>1.4598937523881528</v>
      </c>
      <c r="G49" s="54">
        <v>6.0640920241211704</v>
      </c>
      <c r="H49" s="54">
        <v>3.053820230266302</v>
      </c>
      <c r="I49" s="54">
        <v>3.0748759987296648</v>
      </c>
    </row>
    <row r="50" spans="2:9">
      <c r="B50" s="47">
        <v>2015</v>
      </c>
      <c r="C50" s="47"/>
      <c r="D50" s="54">
        <v>1.5176936821738263</v>
      </c>
      <c r="E50" s="54">
        <v>3.5440253639796415</v>
      </c>
      <c r="F50" s="54">
        <v>1.1842360463228285</v>
      </c>
      <c r="G50" s="54">
        <v>2.1295450912429015</v>
      </c>
      <c r="H50" s="54">
        <v>3.7144993514320657</v>
      </c>
      <c r="I50" s="54">
        <v>2.8817259430769626</v>
      </c>
    </row>
    <row r="51" spans="2:9">
      <c r="B51" s="47">
        <v>2016</v>
      </c>
      <c r="C51" s="47"/>
      <c r="D51" s="54">
        <v>1.55388619274901</v>
      </c>
      <c r="E51" s="54">
        <v>3.8280378553122718</v>
      </c>
      <c r="F51" s="54">
        <v>1.5231655266033428</v>
      </c>
      <c r="G51" s="54">
        <v>1.2978559225277797</v>
      </c>
      <c r="H51" s="54">
        <v>3.9122301287000116</v>
      </c>
      <c r="I51" s="54">
        <v>3.1428603467104077</v>
      </c>
    </row>
    <row r="52" spans="2:9">
      <c r="B52" s="47">
        <v>2017</v>
      </c>
      <c r="C52" s="47"/>
      <c r="D52" s="54">
        <v>1.3631681367087811</v>
      </c>
      <c r="E52" s="54">
        <v>3.6718221474893342</v>
      </c>
      <c r="F52" s="54">
        <v>1.3411497737224165</v>
      </c>
      <c r="G52" s="54">
        <v>1.1069830456185814</v>
      </c>
      <c r="H52" s="54">
        <v>4.2970184846232273</v>
      </c>
      <c r="I52" s="54">
        <v>2.9901895497549402</v>
      </c>
    </row>
    <row r="53" spans="2:9">
      <c r="B53" s="47">
        <v>2018</v>
      </c>
      <c r="C53" s="47"/>
      <c r="D53" s="54">
        <v>2.1545521797216471</v>
      </c>
      <c r="E53" s="54">
        <v>5.3501241393861143</v>
      </c>
      <c r="F53" s="54">
        <v>4.8947881595242437</v>
      </c>
      <c r="G53" s="54">
        <v>3.0619141148393147</v>
      </c>
      <c r="H53" s="54">
        <v>6.3247607346571089</v>
      </c>
      <c r="I53" s="54">
        <v>4.9195686211386258</v>
      </c>
    </row>
    <row r="54" spans="2:9">
      <c r="B54" s="47">
        <v>2019</v>
      </c>
      <c r="C54" s="47"/>
      <c r="D54" s="54">
        <v>3.2929363918184906</v>
      </c>
      <c r="E54" s="54">
        <v>4.8847566106932527</v>
      </c>
      <c r="F54" s="54">
        <v>5.0528173967279377</v>
      </c>
      <c r="G54" s="54">
        <v>3.5849588512146813</v>
      </c>
      <c r="H54" s="54">
        <v>5.8789873502323342</v>
      </c>
      <c r="I54" s="54">
        <v>4.7420817775544633</v>
      </c>
    </row>
    <row r="55" spans="2:9">
      <c r="B55" s="47">
        <v>2020</v>
      </c>
      <c r="C55" s="47"/>
      <c r="D55" s="54">
        <v>-0.68284972759549145</v>
      </c>
      <c r="E55" s="54">
        <v>2.9488651693584611</v>
      </c>
      <c r="F55" s="54">
        <v>1.4421717885466867</v>
      </c>
      <c r="G55" s="54">
        <v>1.1259485610125131</v>
      </c>
      <c r="H55" s="54">
        <v>2.3517642611752709</v>
      </c>
      <c r="I55" s="54">
        <v>2.3100855366317896</v>
      </c>
    </row>
    <row r="56" spans="2:9">
      <c r="B56" s="47">
        <v>2021</v>
      </c>
      <c r="C56" s="47"/>
      <c r="D56" s="54">
        <v>1.4450864105523875</v>
      </c>
      <c r="E56" s="54">
        <v>3.7618385024227097</v>
      </c>
      <c r="F56" s="54">
        <v>2.0800941247959948</v>
      </c>
      <c r="G56" s="54">
        <v>2.654061768284377</v>
      </c>
      <c r="H56" s="54">
        <v>4.8265150724958961</v>
      </c>
      <c r="I56" s="54">
        <v>3.2430809605447086</v>
      </c>
    </row>
    <row r="57" spans="2:9">
      <c r="B57" s="47"/>
      <c r="C57" s="47"/>
      <c r="D57" s="54"/>
      <c r="E57" s="54"/>
      <c r="F57" s="54"/>
      <c r="G57" s="54"/>
      <c r="H57" s="54"/>
      <c r="I57" s="54"/>
    </row>
    <row r="58" spans="2:9">
      <c r="B58" s="47">
        <v>2022</v>
      </c>
      <c r="C58" s="47" t="s">
        <v>114</v>
      </c>
      <c r="D58" s="54">
        <v>4.450182674896741</v>
      </c>
      <c r="E58" s="54">
        <v>7.0561774452778447</v>
      </c>
      <c r="F58" s="54">
        <v>5.4277249424147911</v>
      </c>
      <c r="G58" s="54">
        <v>5.8915357478160679</v>
      </c>
      <c r="H58" s="54">
        <v>8.219666027753858</v>
      </c>
      <c r="I58" s="54">
        <v>6.5197974516788104</v>
      </c>
    </row>
    <row r="59" spans="2:9">
      <c r="B59" s="47"/>
      <c r="C59" s="47" t="s">
        <v>115</v>
      </c>
      <c r="D59" s="54">
        <v>4.4155573998134079</v>
      </c>
      <c r="E59" s="54">
        <v>7.058185299495956</v>
      </c>
      <c r="F59" s="54">
        <v>5.2396247974814569</v>
      </c>
      <c r="G59" s="54">
        <v>5.7284535056237873</v>
      </c>
      <c r="H59" s="54">
        <v>8.1434195420619471</v>
      </c>
      <c r="I59" s="54">
        <v>6.4846709838361827</v>
      </c>
    </row>
    <row r="60" spans="2:9">
      <c r="B60" s="47"/>
      <c r="C60" s="47" t="s">
        <v>116</v>
      </c>
      <c r="D60" s="54">
        <v>4.6399999999999997</v>
      </c>
      <c r="E60" s="54">
        <v>7.13</v>
      </c>
      <c r="F60" s="54">
        <v>5.18</v>
      </c>
      <c r="G60" s="54">
        <v>5.74</v>
      </c>
      <c r="H60" s="54">
        <v>8.16</v>
      </c>
      <c r="I60" s="54">
        <v>6.54</v>
      </c>
    </row>
    <row r="61" spans="2:9">
      <c r="B61" s="47"/>
      <c r="C61" s="47" t="s">
        <v>117</v>
      </c>
      <c r="D61" s="54">
        <v>4.71380829539505</v>
      </c>
      <c r="E61" s="54">
        <v>7.1188275914657373</v>
      </c>
      <c r="F61" s="54">
        <v>5.0938707616079437</v>
      </c>
      <c r="G61" s="54">
        <v>5.6269811136405723</v>
      </c>
      <c r="H61" s="54">
        <v>8.1160375883649003</v>
      </c>
      <c r="I61" s="54">
        <v>6.529968718967516</v>
      </c>
    </row>
    <row r="62" spans="2:9">
      <c r="B62" s="47"/>
      <c r="C62" s="47" t="s">
        <v>118</v>
      </c>
      <c r="D62" s="54">
        <v>4.5789909541599005</v>
      </c>
      <c r="E62" s="54">
        <v>7.0805556585289864</v>
      </c>
      <c r="F62" s="54">
        <v>4.9656016766701283</v>
      </c>
      <c r="G62" s="54">
        <v>5.2314486703490815</v>
      </c>
      <c r="H62" s="54">
        <v>8.0802547396905631</v>
      </c>
      <c r="I62" s="54">
        <v>6.4625910766447969</v>
      </c>
    </row>
    <row r="63" spans="2:9">
      <c r="B63" s="47"/>
      <c r="C63" s="47" t="s">
        <v>119</v>
      </c>
      <c r="D63" s="54">
        <v>4.4583060558349485</v>
      </c>
      <c r="E63" s="54">
        <v>7.0236151762417931</v>
      </c>
      <c r="F63" s="54">
        <v>4.9437763246742872</v>
      </c>
      <c r="G63" s="54">
        <v>5.0926773036339412</v>
      </c>
      <c r="H63" s="54">
        <v>7.74894110674893</v>
      </c>
      <c r="I63" s="54">
        <v>6.4041674578726004</v>
      </c>
    </row>
    <row r="64" spans="2:9">
      <c r="B64" s="47"/>
      <c r="C64" s="47" t="s">
        <v>120</v>
      </c>
      <c r="D64" s="54">
        <v>4.2754674452213814</v>
      </c>
      <c r="E64" s="54">
        <v>6.9143831218302587</v>
      </c>
      <c r="F64" s="54">
        <v>4.9482954448470728</v>
      </c>
      <c r="G64" s="54">
        <v>5.0211750634183261</v>
      </c>
      <c r="H64" s="54">
        <v>7.4222940255008529</v>
      </c>
      <c r="I64" s="54">
        <v>6.3079984147573764</v>
      </c>
    </row>
    <row r="65" spans="2:20">
      <c r="B65" s="47"/>
      <c r="C65" s="47" t="s">
        <v>121</v>
      </c>
      <c r="D65" s="54">
        <v>4.2030424926007504</v>
      </c>
      <c r="E65" s="54">
        <v>6.8483530735594433</v>
      </c>
      <c r="F65" s="54">
        <v>4.9891587138076066</v>
      </c>
      <c r="G65" s="54">
        <v>5.1171076695264439</v>
      </c>
      <c r="H65" s="54">
        <v>7.1229162741801355</v>
      </c>
      <c r="I65" s="54">
        <v>6.2623493731065016</v>
      </c>
    </row>
    <row r="66" spans="2:20">
      <c r="B66" s="47"/>
      <c r="C66" s="47" t="s">
        <v>122</v>
      </c>
      <c r="D66" s="54">
        <v>4.0551816667938834</v>
      </c>
      <c r="E66" s="54">
        <v>6.7597577249437713</v>
      </c>
      <c r="F66" s="54">
        <v>5.0054844864928061</v>
      </c>
      <c r="G66" s="54">
        <v>5.038916416790018</v>
      </c>
      <c r="H66" s="54">
        <v>7.0041494807595583</v>
      </c>
      <c r="I66" s="54">
        <v>6.1872805150472221</v>
      </c>
    </row>
    <row r="67" spans="2:20">
      <c r="B67" s="47"/>
      <c r="C67" s="47" t="s">
        <v>123</v>
      </c>
      <c r="D67" s="54">
        <v>3.9218727471514336</v>
      </c>
      <c r="E67" s="54">
        <v>6.7699893753624618</v>
      </c>
      <c r="F67" s="54">
        <v>5.0819658887120367</v>
      </c>
      <c r="G67" s="54">
        <v>4.9396887826238745</v>
      </c>
      <c r="H67" s="54">
        <v>6.908339468057112</v>
      </c>
      <c r="I67" s="54">
        <v>6.1946373050109305</v>
      </c>
    </row>
    <row r="68" spans="2:20">
      <c r="B68" s="47"/>
      <c r="C68" s="47" t="s">
        <v>124</v>
      </c>
      <c r="D68" s="54">
        <v>3.7812066344302675</v>
      </c>
      <c r="E68" s="54">
        <v>6.7266072143429723</v>
      </c>
      <c r="F68" s="54">
        <v>5.1136730592611812</v>
      </c>
      <c r="G68" s="54">
        <v>4.8452914541930348</v>
      </c>
      <c r="H68" s="54">
        <v>7.1335562568911159</v>
      </c>
      <c r="I68" s="54">
        <v>6.1560591183421609</v>
      </c>
    </row>
    <row r="69" spans="2:20">
      <c r="B69" s="47"/>
      <c r="C69" s="47" t="s">
        <v>125</v>
      </c>
      <c r="D69" s="54">
        <v>3.6095290434432048</v>
      </c>
      <c r="E69" s="54">
        <v>6.7372007822144697</v>
      </c>
      <c r="F69" s="54">
        <v>5.124222243951615</v>
      </c>
      <c r="G69" s="54">
        <v>4.7493506208887037</v>
      </c>
      <c r="H69" s="54">
        <v>7.2384090477152441</v>
      </c>
      <c r="I69" s="54">
        <v>6.1490096619009948</v>
      </c>
    </row>
    <row r="70" spans="2:20">
      <c r="B70" s="47">
        <v>2023</v>
      </c>
      <c r="C70" s="47" t="s">
        <v>114</v>
      </c>
      <c r="D70" s="54">
        <v>7.8888057270752876</v>
      </c>
      <c r="E70" s="54">
        <v>11.482841774537578</v>
      </c>
      <c r="F70" s="54">
        <v>9.3950358336272863</v>
      </c>
      <c r="G70" s="54">
        <v>9.0158343265483776</v>
      </c>
      <c r="H70" s="54">
        <v>11.584320828143202</v>
      </c>
      <c r="I70" s="54">
        <v>10.764764673043148</v>
      </c>
    </row>
    <row r="71" spans="2:20">
      <c r="B71" s="47"/>
      <c r="C71" s="47" t="s">
        <v>115</v>
      </c>
      <c r="D71" s="54">
        <v>7.76</v>
      </c>
      <c r="E71" s="54">
        <v>11.58</v>
      </c>
      <c r="F71" s="54">
        <v>9.5299999999999994</v>
      </c>
      <c r="G71" s="54">
        <v>8.94</v>
      </c>
      <c r="H71" s="54">
        <v>11.58</v>
      </c>
      <c r="I71" s="54">
        <v>10.84</v>
      </c>
    </row>
    <row r="72" spans="2:20">
      <c r="B72" s="47"/>
      <c r="C72" s="47" t="s">
        <v>116</v>
      </c>
      <c r="D72" s="54">
        <v>7.4941262514245155</v>
      </c>
      <c r="E72" s="54">
        <v>11.550615046606261</v>
      </c>
      <c r="F72" s="54">
        <v>9.5049358805632256</v>
      </c>
      <c r="G72" s="54">
        <v>8.7473204855640816</v>
      </c>
      <c r="H72" s="54">
        <v>11.450871781565786</v>
      </c>
      <c r="I72" s="54">
        <v>10.794870353221974</v>
      </c>
    </row>
    <row r="73" spans="2:20">
      <c r="B73" s="47"/>
      <c r="C73" s="50" t="s">
        <v>117</v>
      </c>
      <c r="D73" s="58">
        <v>7.4438702557303449</v>
      </c>
      <c r="E73" s="58">
        <v>11.565218295609391</v>
      </c>
      <c r="F73" s="58">
        <v>9.4165163782172314</v>
      </c>
      <c r="G73" s="58">
        <v>8.6829822487507933</v>
      </c>
      <c r="H73" s="58">
        <v>11.368284695363995</v>
      </c>
      <c r="I73" s="58">
        <v>10.78503984111876</v>
      </c>
      <c r="O73" s="235"/>
      <c r="P73" s="235"/>
      <c r="Q73" s="235"/>
      <c r="R73" s="235"/>
      <c r="S73" s="235"/>
      <c r="T73" s="235"/>
    </row>
    <row r="74" spans="2:20">
      <c r="B74" s="47"/>
      <c r="C74" s="47" t="s">
        <v>118</v>
      </c>
      <c r="D74" s="54"/>
      <c r="E74" s="54"/>
      <c r="F74" s="54"/>
      <c r="G74" s="54"/>
      <c r="H74" s="54"/>
      <c r="I74" s="54"/>
    </row>
    <row r="75" spans="2:20">
      <c r="B75" s="47"/>
      <c r="C75" s="47" t="s">
        <v>119</v>
      </c>
      <c r="D75" s="54"/>
      <c r="E75" s="54"/>
      <c r="F75" s="54"/>
      <c r="G75" s="54"/>
      <c r="H75" s="54"/>
      <c r="I75" s="54"/>
    </row>
    <row r="76" spans="2:20">
      <c r="B76" s="47"/>
      <c r="C76" s="47" t="s">
        <v>120</v>
      </c>
      <c r="D76" s="54"/>
      <c r="E76" s="54"/>
      <c r="F76" s="54"/>
      <c r="G76" s="54"/>
      <c r="H76" s="54"/>
      <c r="I76" s="54"/>
    </row>
    <row r="77" spans="2:20">
      <c r="B77" s="47"/>
      <c r="C77" s="47" t="s">
        <v>121</v>
      </c>
      <c r="D77" s="54"/>
      <c r="E77" s="54"/>
      <c r="F77" s="54"/>
      <c r="G77" s="54"/>
      <c r="H77" s="54"/>
      <c r="I77" s="54"/>
    </row>
    <row r="78" spans="2:20">
      <c r="B78" s="47"/>
      <c r="C78" s="47" t="s">
        <v>122</v>
      </c>
      <c r="D78" s="54"/>
      <c r="E78" s="54"/>
      <c r="F78" s="54"/>
      <c r="G78" s="54"/>
      <c r="H78" s="54"/>
      <c r="I78" s="54"/>
    </row>
    <row r="79" spans="2:20">
      <c r="B79" s="47"/>
      <c r="C79" s="47" t="s">
        <v>123</v>
      </c>
      <c r="D79" s="54"/>
      <c r="E79" s="54"/>
      <c r="F79" s="54"/>
      <c r="G79" s="54"/>
      <c r="H79" s="54"/>
      <c r="I79" s="54"/>
    </row>
    <row r="80" spans="2:20">
      <c r="B80" s="47"/>
      <c r="C80" s="47" t="s">
        <v>124</v>
      </c>
      <c r="D80" s="54"/>
      <c r="E80" s="54"/>
      <c r="F80" s="54"/>
      <c r="G80" s="54"/>
      <c r="H80" s="54"/>
      <c r="I80" s="54"/>
    </row>
    <row r="81" spans="2:9">
      <c r="B81" s="47"/>
      <c r="C81" s="47" t="s">
        <v>125</v>
      </c>
      <c r="D81" s="54"/>
      <c r="E81" s="54"/>
      <c r="F81" s="54"/>
      <c r="G81" s="54"/>
      <c r="H81" s="54"/>
      <c r="I81" s="54"/>
    </row>
    <row r="82" spans="2:9">
      <c r="B82" s="47"/>
      <c r="C82" s="47"/>
      <c r="D82" s="54"/>
      <c r="E82" s="54"/>
      <c r="F82" s="54"/>
      <c r="G82" s="54"/>
      <c r="H82" s="54"/>
      <c r="I82" s="54"/>
    </row>
    <row r="83" spans="2:9">
      <c r="B83" s="29" t="s">
        <v>128</v>
      </c>
    </row>
    <row r="84" spans="2:9" ht="21">
      <c r="B84" s="61"/>
      <c r="C84" s="446"/>
      <c r="D84" s="447"/>
      <c r="E84" s="447"/>
      <c r="F84" s="447"/>
      <c r="G84" s="447"/>
      <c r="H84" s="447"/>
      <c r="I84" s="447"/>
    </row>
    <row r="85" spans="2:9">
      <c r="C85" s="446"/>
      <c r="D85" s="446"/>
      <c r="E85" s="446"/>
      <c r="F85" s="446"/>
      <c r="G85" s="446"/>
      <c r="H85" s="446"/>
      <c r="I85" s="446"/>
    </row>
    <row r="86" spans="2:9" ht="18.75">
      <c r="B86" s="44"/>
      <c r="C86" s="45"/>
      <c r="D86" s="45"/>
      <c r="E86" s="45"/>
      <c r="F86" s="45"/>
      <c r="G86" s="45"/>
      <c r="H86" s="45"/>
      <c r="I86" s="45"/>
    </row>
    <row r="87" spans="2:9" ht="18.75">
      <c r="B87" s="44"/>
      <c r="C87" s="45"/>
      <c r="D87" s="45"/>
      <c r="E87" s="45"/>
      <c r="F87" s="45"/>
      <c r="G87" s="45"/>
      <c r="H87" s="45"/>
      <c r="I87" s="45"/>
    </row>
    <row r="92" spans="2:9" ht="15.75" customHeight="1">
      <c r="B92" s="47"/>
      <c r="C92" s="47"/>
      <c r="D92" s="48"/>
      <c r="E92" s="48"/>
      <c r="F92" s="48"/>
      <c r="G92" s="48"/>
      <c r="H92" s="48"/>
      <c r="I92" s="48"/>
    </row>
    <row r="93" spans="2:9">
      <c r="B93" s="47"/>
      <c r="C93" s="47"/>
      <c r="D93" s="48"/>
      <c r="E93" s="48"/>
      <c r="F93" s="48"/>
      <c r="G93" s="48"/>
      <c r="H93" s="48"/>
      <c r="I93" s="48"/>
    </row>
    <row r="94" spans="2:9">
      <c r="B94" s="47"/>
      <c r="C94" s="47"/>
      <c r="D94" s="48"/>
      <c r="E94" s="48"/>
      <c r="F94" s="48"/>
      <c r="G94" s="48"/>
      <c r="H94" s="48"/>
      <c r="I94" s="48"/>
    </row>
    <row r="95" spans="2:9">
      <c r="B95" s="47"/>
      <c r="C95" s="47"/>
      <c r="D95" s="48"/>
      <c r="E95" s="48"/>
      <c r="F95" s="48"/>
      <c r="G95" s="48"/>
      <c r="H95" s="48"/>
      <c r="I95" s="48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28" activePane="bottomLeft" state="frozen"/>
      <selection activeCell="U42" sqref="U42"/>
      <selection pane="bottomLeft" activeCell="I22" sqref="I22"/>
    </sheetView>
  </sheetViews>
  <sheetFormatPr baseColWidth="10" defaultColWidth="11.5703125" defaultRowHeight="15.75"/>
  <cols>
    <col min="1" max="1" width="2.7109375" style="29" customWidth="1"/>
    <col min="2" max="2" width="8" style="29" customWidth="1"/>
    <col min="3" max="3" width="5.5703125" style="29" customWidth="1"/>
    <col min="4" max="9" width="20" style="29" customWidth="1"/>
    <col min="10" max="12" width="12" style="29" customWidth="1"/>
    <col min="13" max="16384" width="11.5703125" style="29"/>
  </cols>
  <sheetData>
    <row r="1" spans="2:16" ht="18.75">
      <c r="B1" s="44" t="s">
        <v>130</v>
      </c>
      <c r="C1" s="45"/>
      <c r="D1" s="45"/>
      <c r="E1" s="45"/>
      <c r="F1" s="45"/>
      <c r="G1" s="45"/>
      <c r="H1" s="45"/>
      <c r="I1" s="45"/>
    </row>
    <row r="2" spans="2:16" ht="18.75">
      <c r="B2" s="44" t="s">
        <v>110</v>
      </c>
      <c r="C2" s="45"/>
      <c r="D2" s="45"/>
      <c r="E2" s="45"/>
      <c r="F2" s="45"/>
      <c r="G2" s="45"/>
      <c r="H2" s="45"/>
      <c r="I2" s="45"/>
    </row>
    <row r="3" spans="2:16">
      <c r="K3" s="7" t="s">
        <v>171</v>
      </c>
    </row>
    <row r="4" spans="2:16" ht="32.1" customHeight="1">
      <c r="B4" s="294" t="s">
        <v>111</v>
      </c>
      <c r="C4" s="294"/>
      <c r="D4" s="294" t="s">
        <v>112</v>
      </c>
      <c r="E4" s="294" t="s">
        <v>49</v>
      </c>
      <c r="F4" s="294" t="s">
        <v>50</v>
      </c>
      <c r="G4" s="294" t="s">
        <v>105</v>
      </c>
      <c r="H4" s="294" t="s">
        <v>113</v>
      </c>
      <c r="I4" s="295" t="s">
        <v>45</v>
      </c>
    </row>
    <row r="5" spans="2:16">
      <c r="B5" s="36"/>
      <c r="D5" s="33"/>
    </row>
    <row r="6" spans="2:16">
      <c r="B6" s="47">
        <v>2010</v>
      </c>
      <c r="C6" s="47"/>
      <c r="D6" s="54">
        <v>854.0098516375906</v>
      </c>
      <c r="E6" s="54">
        <v>892.37764217259462</v>
      </c>
      <c r="F6" s="54">
        <v>574.12949385821184</v>
      </c>
      <c r="G6" s="54">
        <v>351.08814006829385</v>
      </c>
      <c r="H6" s="54">
        <v>462.0913540920069</v>
      </c>
      <c r="I6" s="54">
        <v>785.83047111742064</v>
      </c>
      <c r="K6" s="34"/>
      <c r="L6" s="34"/>
      <c r="M6" s="34"/>
      <c r="N6" s="34"/>
      <c r="O6" s="34"/>
      <c r="P6" s="34"/>
    </row>
    <row r="7" spans="2:16">
      <c r="B7" s="47">
        <v>2011</v>
      </c>
      <c r="C7" s="47"/>
      <c r="D7" s="54">
        <v>873.20752003164876</v>
      </c>
      <c r="E7" s="54">
        <v>923.06397400451101</v>
      </c>
      <c r="F7" s="54">
        <v>588.72296997590513</v>
      </c>
      <c r="G7" s="54">
        <v>360.34340878210691</v>
      </c>
      <c r="H7" s="54">
        <v>473.67850927937536</v>
      </c>
      <c r="I7" s="54">
        <v>810.85356069746285</v>
      </c>
      <c r="K7" s="34"/>
      <c r="L7" s="34"/>
      <c r="M7" s="34"/>
      <c r="N7" s="34"/>
      <c r="O7" s="34"/>
      <c r="P7" s="34"/>
    </row>
    <row r="8" spans="2:16">
      <c r="B8" s="47">
        <v>2012</v>
      </c>
      <c r="C8" s="47"/>
      <c r="D8" s="54">
        <v>890.96203422829547</v>
      </c>
      <c r="E8" s="54">
        <v>955.4104056196536</v>
      </c>
      <c r="F8" s="54">
        <v>603.86982572137697</v>
      </c>
      <c r="G8" s="54">
        <v>365.30420992649925</v>
      </c>
      <c r="H8" s="54">
        <v>488.24254826560002</v>
      </c>
      <c r="I8" s="54">
        <v>836.26568757017981</v>
      </c>
      <c r="K8" s="34"/>
      <c r="L8" s="34"/>
      <c r="M8" s="34"/>
      <c r="N8" s="34"/>
      <c r="O8" s="34"/>
      <c r="P8" s="34"/>
    </row>
    <row r="9" spans="2:16">
      <c r="B9" s="47">
        <v>2013</v>
      </c>
      <c r="C9" s="47"/>
      <c r="D9" s="54">
        <v>910.3720826990276</v>
      </c>
      <c r="E9" s="54">
        <v>987.48063579495374</v>
      </c>
      <c r="F9" s="54">
        <v>619.75687378538237</v>
      </c>
      <c r="G9" s="54">
        <v>369.68166364562711</v>
      </c>
      <c r="H9" s="54">
        <v>503.82679781334627</v>
      </c>
      <c r="I9" s="54">
        <v>862.0005649572704</v>
      </c>
      <c r="K9" s="34"/>
      <c r="L9" s="34"/>
      <c r="M9" s="34"/>
      <c r="N9" s="34"/>
      <c r="O9" s="34"/>
      <c r="P9" s="34"/>
    </row>
    <row r="10" spans="2:16">
      <c r="B10" s="47">
        <v>2014</v>
      </c>
      <c r="C10" s="47"/>
      <c r="D10" s="54">
        <v>918.29211711246444</v>
      </c>
      <c r="E10" s="54">
        <v>1007.6883898661677</v>
      </c>
      <c r="F10" s="54">
        <v>626.11859428726598</v>
      </c>
      <c r="G10" s="54">
        <v>368.0060296391639</v>
      </c>
      <c r="H10" s="54">
        <v>510.91438177257129</v>
      </c>
      <c r="I10" s="54">
        <v>876.52859760097738</v>
      </c>
      <c r="K10" s="34"/>
      <c r="L10" s="34"/>
      <c r="M10" s="34"/>
      <c r="N10" s="34"/>
      <c r="O10" s="34"/>
      <c r="P10" s="34"/>
    </row>
    <row r="11" spans="2:16">
      <c r="B11" s="47">
        <v>2015</v>
      </c>
      <c r="C11" s="47"/>
      <c r="D11" s="54">
        <v>925.16460204597911</v>
      </c>
      <c r="E11" s="54">
        <v>1029.5348624662738</v>
      </c>
      <c r="F11" s="54">
        <v>632.73647553638693</v>
      </c>
      <c r="G11" s="54">
        <v>371.93226340494067</v>
      </c>
      <c r="H11" s="54">
        <v>520.60231470894644</v>
      </c>
      <c r="I11" s="54">
        <v>893.13122980420644</v>
      </c>
      <c r="K11" s="34"/>
      <c r="L11" s="34"/>
      <c r="M11" s="34"/>
      <c r="N11" s="34"/>
      <c r="O11" s="34"/>
      <c r="P11" s="34"/>
    </row>
    <row r="12" spans="2:16">
      <c r="B12" s="47">
        <v>2016</v>
      </c>
      <c r="C12" s="47"/>
      <c r="D12" s="55">
        <v>931.64910253017274</v>
      </c>
      <c r="E12" s="55">
        <v>1050.8237921202408</v>
      </c>
      <c r="F12" s="55">
        <v>640.89177371057519</v>
      </c>
      <c r="G12" s="55">
        <v>376.42090629243734</v>
      </c>
      <c r="H12" s="55">
        <v>528.63899788950926</v>
      </c>
      <c r="I12" s="54">
        <v>910.2438056302824</v>
      </c>
      <c r="K12" s="34"/>
      <c r="L12" s="34"/>
      <c r="M12" s="34"/>
      <c r="N12" s="34"/>
      <c r="O12" s="34"/>
      <c r="P12" s="34"/>
    </row>
    <row r="13" spans="2:16">
      <c r="B13" s="47">
        <v>2017</v>
      </c>
      <c r="C13" s="47"/>
      <c r="D13" s="54">
        <v>937.13550373947908</v>
      </c>
      <c r="E13" s="54">
        <v>1071.0073356712587</v>
      </c>
      <c r="F13" s="54">
        <v>649.19055643534398</v>
      </c>
      <c r="G13" s="54">
        <v>381.05815181742025</v>
      </c>
      <c r="H13" s="54">
        <v>538.40100572204483</v>
      </c>
      <c r="I13" s="54">
        <v>926.86713257362715</v>
      </c>
      <c r="K13" s="34"/>
      <c r="L13" s="34"/>
      <c r="M13" s="34"/>
      <c r="N13" s="34"/>
      <c r="O13" s="34"/>
      <c r="P13" s="34"/>
    </row>
    <row r="14" spans="2:16">
      <c r="B14" s="47">
        <v>2018</v>
      </c>
      <c r="C14" s="47"/>
      <c r="D14" s="54">
        <v>953.92125812729375</v>
      </c>
      <c r="E14" s="54">
        <v>1107.4871268066829</v>
      </c>
      <c r="F14" s="54">
        <v>680.95871055427142</v>
      </c>
      <c r="G14" s="54">
        <v>393.40111817886367</v>
      </c>
      <c r="H14" s="54">
        <v>558.41336534140623</v>
      </c>
      <c r="I14" s="54">
        <v>960.98128601384064</v>
      </c>
      <c r="K14" s="34"/>
      <c r="L14" s="34"/>
      <c r="M14" s="34"/>
      <c r="N14" s="34"/>
      <c r="O14" s="34"/>
      <c r="P14" s="34"/>
    </row>
    <row r="15" spans="2:16">
      <c r="B15" s="47">
        <v>2019</v>
      </c>
      <c r="C15" s="47"/>
      <c r="D15" s="54">
        <v>978.40342140358734</v>
      </c>
      <c r="E15" s="54">
        <v>1143.5510504863109</v>
      </c>
      <c r="F15" s="54">
        <v>714.976103465964</v>
      </c>
      <c r="G15" s="54">
        <v>405.54418228434622</v>
      </c>
      <c r="H15" s="54">
        <v>579.25481068681074</v>
      </c>
      <c r="I15" s="54">
        <v>995.75784980562355</v>
      </c>
      <c r="K15" s="34"/>
      <c r="L15" s="34"/>
      <c r="M15" s="34"/>
      <c r="N15" s="34"/>
      <c r="O15" s="34"/>
      <c r="P15" s="34"/>
    </row>
    <row r="16" spans="2:16">
      <c r="B16" s="47">
        <v>2020</v>
      </c>
      <c r="C16" s="47"/>
      <c r="D16" s="54">
        <v>985.15566222335588</v>
      </c>
      <c r="E16" s="54">
        <v>1170.2585354922246</v>
      </c>
      <c r="F16" s="54">
        <v>729.61853284131189</v>
      </c>
      <c r="G16" s="54">
        <v>412.00746765522553</v>
      </c>
      <c r="H16" s="54">
        <v>594.58594023052615</v>
      </c>
      <c r="I16" s="54">
        <v>1017.9672205936176</v>
      </c>
      <c r="K16" s="34"/>
      <c r="L16" s="34"/>
      <c r="M16" s="34"/>
      <c r="N16" s="34"/>
      <c r="O16" s="34"/>
      <c r="P16" s="34"/>
    </row>
    <row r="17" spans="2:16">
      <c r="B17" s="47">
        <v>2021</v>
      </c>
      <c r="C17" s="47"/>
      <c r="D17" s="54">
        <v>994.49352041913289</v>
      </c>
      <c r="E17" s="54">
        <v>1196.1689407339413</v>
      </c>
      <c r="F17" s="54">
        <v>743.0298793976076</v>
      </c>
      <c r="G17" s="54">
        <v>418.39681200287475</v>
      </c>
      <c r="H17" s="54">
        <v>605.74427593838902</v>
      </c>
      <c r="I17" s="54">
        <v>1039.5407091120405</v>
      </c>
      <c r="K17" s="34"/>
      <c r="L17" s="34"/>
      <c r="M17" s="34"/>
      <c r="N17" s="34"/>
      <c r="O17" s="34"/>
      <c r="P17" s="34"/>
    </row>
    <row r="18" spans="2:16">
      <c r="B18" s="47"/>
      <c r="C18" s="47"/>
      <c r="D18" s="54"/>
      <c r="E18" s="54"/>
      <c r="F18" s="54"/>
      <c r="G18" s="54"/>
      <c r="H18" s="54"/>
      <c r="I18" s="54"/>
      <c r="K18" s="34"/>
      <c r="L18" s="34"/>
      <c r="M18" s="34"/>
      <c r="N18" s="34"/>
      <c r="O18" s="34"/>
      <c r="P18" s="34"/>
    </row>
    <row r="19" spans="2:16">
      <c r="B19" s="47">
        <v>2022</v>
      </c>
      <c r="C19" s="47" t="s">
        <v>114</v>
      </c>
      <c r="D19" s="54">
        <v>1034.5387734085764</v>
      </c>
      <c r="E19" s="54">
        <v>1245.89709907786</v>
      </c>
      <c r="F19" s="54">
        <v>774.25833880903542</v>
      </c>
      <c r="G19" s="54">
        <v>436.60655564895768</v>
      </c>
      <c r="H19" s="54">
        <v>632.01411734152407</v>
      </c>
      <c r="I19" s="54">
        <v>1082.9811481063728</v>
      </c>
      <c r="K19" s="34"/>
      <c r="L19" s="34"/>
      <c r="M19" s="34"/>
      <c r="N19" s="34"/>
      <c r="O19" s="34"/>
      <c r="P19" s="34"/>
    </row>
    <row r="20" spans="2:16">
      <c r="B20" s="47"/>
      <c r="C20" s="47" t="s">
        <v>115</v>
      </c>
      <c r="D20" s="54">
        <v>1034.3143371824985</v>
      </c>
      <c r="E20" s="54">
        <v>1248.3639538219993</v>
      </c>
      <c r="F20" s="54">
        <v>775.28690134092778</v>
      </c>
      <c r="G20" s="54">
        <v>436.73075335161542</v>
      </c>
      <c r="H20" s="54">
        <v>633.33577292715017</v>
      </c>
      <c r="I20" s="54">
        <v>1085.0698188245644</v>
      </c>
      <c r="K20" s="34"/>
      <c r="L20" s="34"/>
      <c r="M20" s="34"/>
      <c r="N20" s="34"/>
      <c r="O20" s="34"/>
      <c r="P20" s="34"/>
    </row>
    <row r="21" spans="2:16">
      <c r="B21" s="47"/>
      <c r="C21" s="47" t="s">
        <v>116</v>
      </c>
      <c r="D21" s="54">
        <v>1034.57</v>
      </c>
      <c r="E21" s="54">
        <v>1250.3699999999999</v>
      </c>
      <c r="F21" s="54">
        <v>776</v>
      </c>
      <c r="G21" s="54">
        <v>436.93</v>
      </c>
      <c r="H21" s="54">
        <v>633.75</v>
      </c>
      <c r="I21" s="54">
        <v>1086.52</v>
      </c>
      <c r="K21" s="34"/>
      <c r="L21" s="34"/>
      <c r="M21" s="34"/>
      <c r="N21" s="34"/>
      <c r="O21" s="34"/>
      <c r="P21" s="34"/>
    </row>
    <row r="22" spans="2:16">
      <c r="B22" s="47"/>
      <c r="C22" s="47" t="s">
        <v>117</v>
      </c>
      <c r="D22" s="54">
        <v>1034.940127943054</v>
      </c>
      <c r="E22" s="54">
        <v>1251.5355452325248</v>
      </c>
      <c r="F22" s="54">
        <v>776.75179361770847</v>
      </c>
      <c r="G22" s="54">
        <v>437.30937629464518</v>
      </c>
      <c r="H22" s="54">
        <v>635.23630569223155</v>
      </c>
      <c r="I22" s="54">
        <v>1087.4750980441895</v>
      </c>
      <c r="K22" s="34"/>
      <c r="L22" s="34"/>
      <c r="M22" s="34"/>
      <c r="N22" s="34"/>
      <c r="O22" s="34"/>
      <c r="P22" s="34"/>
    </row>
    <row r="23" spans="2:16">
      <c r="B23" s="47"/>
      <c r="C23" s="47" t="s">
        <v>118</v>
      </c>
      <c r="D23" s="54">
        <v>1035.4477381186357</v>
      </c>
      <c r="E23" s="54">
        <v>1254.363449608682</v>
      </c>
      <c r="F23" s="54">
        <v>778.36660700005598</v>
      </c>
      <c r="G23" s="54">
        <v>438.55424812151142</v>
      </c>
      <c r="H23" s="54">
        <v>636.12356732394414</v>
      </c>
      <c r="I23" s="54">
        <v>1089.8640347178266</v>
      </c>
      <c r="K23" s="34"/>
      <c r="L23" s="34"/>
      <c r="M23" s="34"/>
      <c r="N23" s="34"/>
      <c r="O23" s="34"/>
      <c r="P23" s="34"/>
    </row>
    <row r="24" spans="2:16">
      <c r="B24" s="47"/>
      <c r="C24" s="47" t="s">
        <v>119</v>
      </c>
      <c r="D24" s="54">
        <v>1035.4326922333898</v>
      </c>
      <c r="E24" s="54">
        <v>1254.659992962467</v>
      </c>
      <c r="F24" s="54">
        <v>778.73156976420307</v>
      </c>
      <c r="G24" s="54">
        <v>438.46065987876386</v>
      </c>
      <c r="H24" s="54">
        <v>637.3812671394802</v>
      </c>
      <c r="I24" s="54">
        <v>1090.1761275045094</v>
      </c>
      <c r="K24" s="34"/>
      <c r="L24" s="34"/>
      <c r="M24" s="34"/>
      <c r="N24" s="34"/>
      <c r="O24" s="34"/>
      <c r="P24" s="34"/>
    </row>
    <row r="25" spans="2:16">
      <c r="B25" s="47"/>
      <c r="C25" s="47" t="s">
        <v>120</v>
      </c>
      <c r="D25" s="54">
        <v>1035.2775991407063</v>
      </c>
      <c r="E25" s="54">
        <v>1254.9502359584596</v>
      </c>
      <c r="F25" s="54">
        <v>779.06780339746581</v>
      </c>
      <c r="G25" s="54">
        <v>438.45061392980352</v>
      </c>
      <c r="H25" s="54">
        <v>638.3212017090176</v>
      </c>
      <c r="I25" s="54">
        <v>1090.4303000492937</v>
      </c>
      <c r="K25" s="34"/>
      <c r="L25" s="34"/>
      <c r="M25" s="34"/>
      <c r="N25" s="34"/>
      <c r="O25" s="34"/>
      <c r="P25" s="34"/>
    </row>
    <row r="26" spans="2:16">
      <c r="B26" s="47"/>
      <c r="C26" s="47" t="s">
        <v>121</v>
      </c>
      <c r="D26" s="54">
        <v>1035.0008636051366</v>
      </c>
      <c r="E26" s="54">
        <v>1255.9198739474584</v>
      </c>
      <c r="F26" s="54">
        <v>779.61688994765598</v>
      </c>
      <c r="G26" s="54">
        <v>438.55147650517819</v>
      </c>
      <c r="H26" s="54">
        <v>638.98956519784235</v>
      </c>
      <c r="I26" s="54">
        <v>1091.2846038568416</v>
      </c>
      <c r="K26" s="34"/>
      <c r="L26" s="34"/>
      <c r="M26" s="34"/>
      <c r="N26" s="34"/>
      <c r="O26" s="34"/>
      <c r="P26" s="34"/>
    </row>
    <row r="27" spans="2:16">
      <c r="B27" s="47"/>
      <c r="C27" s="47" t="s">
        <v>122</v>
      </c>
      <c r="D27" s="54">
        <v>1034.8584819655475</v>
      </c>
      <c r="E27" s="54">
        <v>1256.9648009340945</v>
      </c>
      <c r="F27" s="54">
        <v>780.17119941850956</v>
      </c>
      <c r="G27" s="54">
        <v>438.71411335671297</v>
      </c>
      <c r="H27" s="54">
        <v>639.75366570035305</v>
      </c>
      <c r="I27" s="54">
        <v>1092.180085681528</v>
      </c>
      <c r="K27" s="34"/>
      <c r="L27" s="34"/>
      <c r="M27" s="34"/>
      <c r="N27" s="34"/>
      <c r="O27" s="34"/>
      <c r="P27" s="34"/>
    </row>
    <row r="28" spans="2:16">
      <c r="B28" s="47"/>
      <c r="C28" s="47" t="s">
        <v>123</v>
      </c>
      <c r="D28" s="54">
        <v>1034.8476349459447</v>
      </c>
      <c r="E28" s="54">
        <v>1257.8990567433138</v>
      </c>
      <c r="F28" s="54">
        <v>780.63862700162815</v>
      </c>
      <c r="G28" s="54">
        <v>439.07026685697889</v>
      </c>
      <c r="H28" s="54">
        <v>640.70203010897694</v>
      </c>
      <c r="I28" s="54">
        <v>1093.1251600176033</v>
      </c>
      <c r="K28" s="34"/>
      <c r="L28" s="34"/>
      <c r="M28" s="34"/>
      <c r="N28" s="34"/>
      <c r="O28" s="34"/>
      <c r="P28" s="34"/>
    </row>
    <row r="29" spans="2:16">
      <c r="B29" s="47"/>
      <c r="C29" s="47" t="s">
        <v>124</v>
      </c>
      <c r="D29" s="54">
        <v>1034.6222322339643</v>
      </c>
      <c r="E29" s="54">
        <v>1258.8438483217346</v>
      </c>
      <c r="F29" s="54">
        <v>781.16225962492138</v>
      </c>
      <c r="G29" s="54">
        <v>439.20214140400003</v>
      </c>
      <c r="H29" s="54">
        <v>641.18854595151731</v>
      </c>
      <c r="I29" s="54">
        <v>1094.0203239873858</v>
      </c>
      <c r="K29" s="34"/>
      <c r="L29" s="34"/>
      <c r="M29" s="34"/>
      <c r="N29" s="34"/>
      <c r="O29" s="34"/>
      <c r="P29" s="34"/>
    </row>
    <row r="30" spans="2:16">
      <c r="B30" s="47"/>
      <c r="C30" s="47" t="s">
        <v>125</v>
      </c>
      <c r="D30" s="54">
        <v>1034.5234121444848</v>
      </c>
      <c r="E30" s="54">
        <v>1259.7914754287194</v>
      </c>
      <c r="F30" s="54">
        <v>781.67282214771876</v>
      </c>
      <c r="G30" s="54">
        <v>439.43259701562505</v>
      </c>
      <c r="H30" s="54">
        <v>641.53475576571395</v>
      </c>
      <c r="I30" s="54">
        <v>1094.865068312276</v>
      </c>
      <c r="K30" s="34"/>
      <c r="L30" s="34"/>
      <c r="M30" s="34"/>
      <c r="N30" s="34"/>
      <c r="O30" s="34"/>
      <c r="P30" s="34"/>
    </row>
    <row r="31" spans="2:16">
      <c r="B31" s="47">
        <v>2023</v>
      </c>
      <c r="C31" s="47" t="s">
        <v>114</v>
      </c>
      <c r="D31" s="54">
        <v>1120.6774392709985</v>
      </c>
      <c r="E31" s="54">
        <v>1368.3085929669633</v>
      </c>
      <c r="F31" s="54">
        <v>848.05941594283422</v>
      </c>
      <c r="G31" s="54">
        <v>476.90196586940607</v>
      </c>
      <c r="H31" s="54">
        <v>696.31266299500544</v>
      </c>
      <c r="I31" s="54">
        <v>1189.1231293089957</v>
      </c>
      <c r="K31" s="34"/>
      <c r="L31" s="34"/>
      <c r="M31" s="34"/>
      <c r="N31" s="34"/>
      <c r="O31" s="34"/>
      <c r="P31" s="34"/>
    </row>
    <row r="32" spans="2:16">
      <c r="B32" s="47"/>
      <c r="C32" s="47" t="s">
        <v>115</v>
      </c>
      <c r="D32" s="54">
        <v>1120.5370343873651</v>
      </c>
      <c r="E32" s="54">
        <v>1370.7901829659954</v>
      </c>
      <c r="F32" s="54">
        <v>849.00385530475194</v>
      </c>
      <c r="G32" s="54">
        <v>477.17311984484957</v>
      </c>
      <c r="H32" s="54">
        <v>697.58878882126567</v>
      </c>
      <c r="I32" s="54">
        <v>1191.2847790050969</v>
      </c>
      <c r="K32" s="34"/>
      <c r="L32" s="34"/>
      <c r="M32" s="34"/>
      <c r="N32" s="34"/>
      <c r="O32" s="34"/>
      <c r="P32" s="34"/>
    </row>
    <row r="33" spans="2:42">
      <c r="B33" s="47"/>
      <c r="C33" s="47" t="s">
        <v>116</v>
      </c>
      <c r="D33" s="54">
        <v>1120.1340672060182</v>
      </c>
      <c r="E33" s="54">
        <v>1372.033288369928</v>
      </c>
      <c r="F33" s="54">
        <v>849.68687999952306</v>
      </c>
      <c r="G33" s="54">
        <v>477.18027535508861</v>
      </c>
      <c r="H33" s="54">
        <v>698.49754802108498</v>
      </c>
      <c r="I33" s="54">
        <v>1192.2969131857992</v>
      </c>
      <c r="K33" s="34"/>
      <c r="L33" s="34"/>
      <c r="M33" s="34"/>
      <c r="N33" s="34"/>
      <c r="O33" s="34"/>
      <c r="P33" s="34"/>
    </row>
    <row r="34" spans="2:42">
      <c r="B34" s="47"/>
      <c r="C34" s="50" t="s">
        <v>117</v>
      </c>
      <c r="D34" s="58">
        <v>1119.9342830208623</v>
      </c>
      <c r="E34" s="58">
        <v>1372.9760265722866</v>
      </c>
      <c r="F34" s="58">
        <v>850.29652469857535</v>
      </c>
      <c r="G34" s="58">
        <v>477.34199409279256</v>
      </c>
      <c r="H34" s="58">
        <v>699.479111155743</v>
      </c>
      <c r="I34" s="58">
        <v>1193.1005133398526</v>
      </c>
      <c r="K34" s="34"/>
      <c r="L34" s="34"/>
      <c r="M34" s="34"/>
      <c r="N34" s="34"/>
      <c r="O34" s="34"/>
      <c r="P34" s="34"/>
    </row>
    <row r="35" spans="2:42">
      <c r="B35" s="47"/>
      <c r="C35" s="47" t="s">
        <v>118</v>
      </c>
      <c r="D35" s="54"/>
      <c r="E35" s="54"/>
      <c r="F35" s="54"/>
      <c r="G35" s="54"/>
      <c r="H35" s="54"/>
      <c r="I35" s="54"/>
      <c r="K35" s="34"/>
      <c r="L35" s="34"/>
      <c r="M35" s="34"/>
      <c r="N35" s="34"/>
      <c r="O35" s="34"/>
      <c r="P35" s="34"/>
    </row>
    <row r="36" spans="2:42">
      <c r="B36" s="47"/>
      <c r="C36" s="47" t="s">
        <v>119</v>
      </c>
      <c r="D36" s="54"/>
      <c r="E36" s="54"/>
      <c r="F36" s="54"/>
      <c r="G36" s="54"/>
      <c r="H36" s="54"/>
      <c r="I36" s="54"/>
      <c r="K36" s="34"/>
      <c r="L36" s="34"/>
      <c r="M36" s="34"/>
      <c r="N36" s="34"/>
      <c r="O36" s="34"/>
      <c r="P36" s="34"/>
    </row>
    <row r="37" spans="2:42">
      <c r="B37" s="47"/>
      <c r="C37" s="47" t="s">
        <v>120</v>
      </c>
      <c r="D37" s="54"/>
      <c r="E37" s="54"/>
      <c r="F37" s="54"/>
      <c r="G37" s="54"/>
      <c r="H37" s="54"/>
      <c r="I37" s="54"/>
      <c r="K37" s="34"/>
      <c r="L37" s="34"/>
      <c r="M37" s="34"/>
      <c r="N37" s="34"/>
      <c r="O37" s="34"/>
      <c r="P37" s="34"/>
    </row>
    <row r="38" spans="2:42">
      <c r="B38" s="47"/>
      <c r="C38" s="47" t="s">
        <v>121</v>
      </c>
      <c r="D38" s="54"/>
      <c r="E38" s="54"/>
      <c r="F38" s="54"/>
      <c r="G38" s="54"/>
      <c r="H38" s="54"/>
      <c r="I38" s="54"/>
      <c r="K38" s="34"/>
      <c r="L38" s="34"/>
      <c r="M38" s="34"/>
      <c r="N38" s="34"/>
      <c r="O38" s="34"/>
      <c r="P38" s="34"/>
    </row>
    <row r="39" spans="2:42">
      <c r="B39" s="47"/>
      <c r="C39" s="47" t="s">
        <v>122</v>
      </c>
      <c r="D39" s="54"/>
      <c r="E39" s="54"/>
      <c r="F39" s="54"/>
      <c r="G39" s="54"/>
      <c r="H39" s="54"/>
      <c r="I39" s="54"/>
      <c r="K39" s="34"/>
      <c r="L39" s="34"/>
      <c r="M39" s="34"/>
      <c r="N39" s="34"/>
      <c r="O39" s="34"/>
      <c r="P39" s="34"/>
    </row>
    <row r="40" spans="2:42">
      <c r="B40" s="47"/>
      <c r="C40" s="47" t="s">
        <v>123</v>
      </c>
      <c r="D40" s="54"/>
      <c r="E40" s="54"/>
      <c r="F40" s="54"/>
      <c r="G40" s="54"/>
      <c r="H40" s="54"/>
      <c r="I40" s="54"/>
      <c r="K40" s="34"/>
      <c r="L40" s="34"/>
      <c r="M40" s="34"/>
      <c r="N40" s="34"/>
      <c r="O40" s="34"/>
      <c r="P40" s="34"/>
    </row>
    <row r="41" spans="2:42">
      <c r="B41" s="53"/>
      <c r="C41" s="47" t="s">
        <v>124</v>
      </c>
      <c r="D41" s="54"/>
      <c r="E41" s="54"/>
      <c r="F41" s="54"/>
      <c r="G41" s="54"/>
      <c r="H41" s="54"/>
      <c r="I41" s="54"/>
      <c r="K41" s="34"/>
      <c r="L41" s="34"/>
      <c r="M41" s="34"/>
      <c r="N41" s="34"/>
      <c r="O41" s="34"/>
      <c r="P41" s="34"/>
    </row>
    <row r="42" spans="2:42">
      <c r="B42" s="53"/>
      <c r="C42" s="47" t="s">
        <v>125</v>
      </c>
      <c r="D42" s="54"/>
      <c r="E42" s="54"/>
      <c r="F42" s="54"/>
      <c r="G42" s="54"/>
      <c r="H42" s="54"/>
      <c r="I42" s="54"/>
      <c r="K42" s="34"/>
      <c r="L42" s="235"/>
      <c r="M42" s="235"/>
      <c r="N42" s="235"/>
      <c r="O42" s="235"/>
      <c r="P42" s="235"/>
      <c r="Q42" s="235"/>
    </row>
    <row r="43" spans="2:42">
      <c r="B43" s="53"/>
      <c r="C43" s="47"/>
      <c r="D43" s="60"/>
      <c r="E43" s="60"/>
      <c r="F43" s="60"/>
      <c r="G43" s="60"/>
      <c r="H43" s="60"/>
      <c r="I43" s="60"/>
      <c r="K43" s="34"/>
      <c r="L43" s="34"/>
      <c r="M43" s="34"/>
      <c r="N43" s="34"/>
      <c r="O43" s="34"/>
      <c r="P43" s="34"/>
    </row>
    <row r="44" spans="2:42">
      <c r="B44" s="47"/>
      <c r="C44" s="47"/>
      <c r="D44" s="58" t="s">
        <v>127</v>
      </c>
      <c r="E44" s="54"/>
      <c r="F44" s="54"/>
      <c r="G44" s="54"/>
      <c r="H44" s="54"/>
      <c r="I44" s="54"/>
      <c r="K44" s="34"/>
      <c r="L44" s="34"/>
      <c r="M44" s="34"/>
      <c r="N44" s="34"/>
      <c r="O44" s="34"/>
      <c r="P44" s="34"/>
    </row>
    <row r="45" spans="2:42">
      <c r="B45" s="47">
        <v>2010</v>
      </c>
      <c r="C45" s="47"/>
      <c r="D45" s="54">
        <v>2.1742639544057196</v>
      </c>
      <c r="E45" s="54">
        <v>3.5854194921367322</v>
      </c>
      <c r="F45" s="54">
        <v>3.2084438878145383</v>
      </c>
      <c r="G45" s="54">
        <v>2.8985024455060904</v>
      </c>
      <c r="H45" s="54">
        <v>2.8228685702079925</v>
      </c>
      <c r="I45" s="54">
        <v>3.4175092207132662</v>
      </c>
      <c r="K45" s="34"/>
      <c r="L45" s="34"/>
      <c r="M45" s="34"/>
      <c r="N45" s="34"/>
      <c r="O45" s="34"/>
      <c r="P45" s="34"/>
    </row>
    <row r="46" spans="2:42">
      <c r="B46" s="47">
        <v>2011</v>
      </c>
      <c r="C46" s="47"/>
      <c r="D46" s="54">
        <v>2.2479446059370467</v>
      </c>
      <c r="E46" s="54">
        <v>3.4387158957957631</v>
      </c>
      <c r="F46" s="54">
        <v>2.541844004498639</v>
      </c>
      <c r="G46" s="54">
        <v>2.636166722126454</v>
      </c>
      <c r="H46" s="54">
        <v>2.5075464158243799</v>
      </c>
      <c r="I46" s="54">
        <v>3.1842859878493002</v>
      </c>
      <c r="K46" s="34"/>
      <c r="L46" s="34"/>
      <c r="M46" s="34"/>
      <c r="N46" s="34"/>
      <c r="O46" s="34"/>
      <c r="P46" s="34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</row>
    <row r="47" spans="2:42">
      <c r="B47" s="47">
        <v>2012</v>
      </c>
      <c r="C47" s="47"/>
      <c r="D47" s="55">
        <v>2.0332525532994916</v>
      </c>
      <c r="E47" s="55">
        <v>3.5042459164357442</v>
      </c>
      <c r="F47" s="55">
        <v>2.5728324726469909</v>
      </c>
      <c r="G47" s="55">
        <v>1.3766870777958573</v>
      </c>
      <c r="H47" s="55">
        <v>3.0746674592396994</v>
      </c>
      <c r="I47" s="55">
        <v>3.1339970747441104</v>
      </c>
      <c r="K47" s="34"/>
      <c r="L47" s="34"/>
      <c r="M47" s="34"/>
      <c r="N47" s="34"/>
      <c r="O47" s="34"/>
      <c r="P47" s="34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>
      <c r="B48" s="47">
        <v>2013</v>
      </c>
      <c r="C48" s="47"/>
      <c r="D48" s="54">
        <v>2.1785494471202815</v>
      </c>
      <c r="E48" s="54">
        <v>3.3566967647270074</v>
      </c>
      <c r="F48" s="54">
        <v>2.6308729774710882</v>
      </c>
      <c r="G48" s="54">
        <v>1.1983036603954389</v>
      </c>
      <c r="H48" s="54">
        <v>3.1919073016283939</v>
      </c>
      <c r="I48" s="54">
        <v>3.0773566068296843</v>
      </c>
      <c r="K48" s="34"/>
      <c r="L48" s="34"/>
      <c r="M48" s="34"/>
      <c r="N48" s="34"/>
      <c r="O48" s="34"/>
      <c r="P48" s="34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</row>
    <row r="49" spans="2:16">
      <c r="B49" s="47">
        <v>2014</v>
      </c>
      <c r="C49" s="47"/>
      <c r="D49" s="54">
        <v>0.86997773371475517</v>
      </c>
      <c r="E49" s="54">
        <v>2.0463949710716189</v>
      </c>
      <c r="F49" s="54">
        <v>1.0264864773547711</v>
      </c>
      <c r="G49" s="54">
        <v>-0.45326402990586434</v>
      </c>
      <c r="H49" s="54">
        <v>1.4067500954664913</v>
      </c>
      <c r="I49" s="54">
        <v>1.6853855129929318</v>
      </c>
      <c r="K49" s="34"/>
      <c r="L49" s="34"/>
      <c r="M49" s="34"/>
      <c r="N49" s="34"/>
      <c r="O49" s="34"/>
      <c r="P49" s="34"/>
    </row>
    <row r="50" spans="2:16">
      <c r="B50" s="47">
        <v>2015</v>
      </c>
      <c r="C50" s="47"/>
      <c r="D50" s="54">
        <v>0.74839855482207174</v>
      </c>
      <c r="E50" s="54">
        <v>2.1679789922961712</v>
      </c>
      <c r="F50" s="54">
        <v>1.0569692881672532</v>
      </c>
      <c r="G50" s="54">
        <v>1.0668938684582185</v>
      </c>
      <c r="H50" s="54">
        <v>1.8961949950916823</v>
      </c>
      <c r="I50" s="54">
        <v>1.8941346863832864</v>
      </c>
      <c r="K50" s="34"/>
      <c r="L50" s="34"/>
      <c r="M50" s="34"/>
      <c r="N50" s="34"/>
      <c r="O50" s="34"/>
      <c r="P50" s="34"/>
    </row>
    <row r="51" spans="2:16">
      <c r="B51" s="47">
        <v>2016</v>
      </c>
      <c r="C51" s="47"/>
      <c r="D51" s="54">
        <v>0.70090235508939447</v>
      </c>
      <c r="E51" s="54">
        <v>2.0678201807531771</v>
      </c>
      <c r="F51" s="54">
        <v>1.2888933212321652</v>
      </c>
      <c r="G51" s="54">
        <v>1.2068441835092036</v>
      </c>
      <c r="H51" s="54">
        <v>1.5437279000681814</v>
      </c>
      <c r="I51" s="54">
        <v>1.9160203176220136</v>
      </c>
      <c r="K51" s="34"/>
      <c r="L51" s="34"/>
      <c r="M51" s="34"/>
      <c r="N51" s="34"/>
      <c r="O51" s="34"/>
      <c r="P51" s="34"/>
    </row>
    <row r="52" spans="2:16">
      <c r="B52" s="47">
        <v>2017</v>
      </c>
      <c r="C52" s="47"/>
      <c r="D52" s="54">
        <v>0.58889137491855426</v>
      </c>
      <c r="E52" s="54">
        <v>1.9207353033274588</v>
      </c>
      <c r="F52" s="54">
        <v>1.2948805188622181</v>
      </c>
      <c r="G52" s="54">
        <v>1.231930917614954</v>
      </c>
      <c r="H52" s="54">
        <v>1.8466302848462846</v>
      </c>
      <c r="I52" s="54">
        <v>1.8262499388099984</v>
      </c>
      <c r="K52" s="34"/>
      <c r="L52" s="34"/>
      <c r="M52" s="34"/>
      <c r="N52" s="34"/>
      <c r="O52" s="34"/>
      <c r="P52" s="34"/>
    </row>
    <row r="53" spans="2:16">
      <c r="B53" s="47">
        <v>2018</v>
      </c>
      <c r="C53" s="47"/>
      <c r="D53" s="54">
        <v>1.7911768704562014</v>
      </c>
      <c r="E53" s="54">
        <v>3.4061196333973198</v>
      </c>
      <c r="F53" s="54">
        <v>4.8935021934644274</v>
      </c>
      <c r="G53" s="54">
        <v>3.2391293304118607</v>
      </c>
      <c r="H53" s="54">
        <v>3.7169989295475103</v>
      </c>
      <c r="I53" s="54">
        <v>3.6805872429081399</v>
      </c>
      <c r="K53" s="34"/>
      <c r="L53" s="34"/>
      <c r="M53" s="34"/>
      <c r="N53" s="34"/>
      <c r="O53" s="34"/>
      <c r="P53" s="34"/>
    </row>
    <row r="54" spans="2:16">
      <c r="B54" s="47">
        <v>2019</v>
      </c>
      <c r="C54" s="47"/>
      <c r="D54" s="54">
        <v>2.5664763278633762</v>
      </c>
      <c r="E54" s="54">
        <v>3.2563740748494663</v>
      </c>
      <c r="F54" s="54">
        <v>4.995514762415465</v>
      </c>
      <c r="G54" s="54">
        <v>3.0866877454988728</v>
      </c>
      <c r="H54" s="54">
        <v>3.7322611955504126</v>
      </c>
      <c r="I54" s="54">
        <v>3.6188596279576268</v>
      </c>
      <c r="K54" s="34"/>
      <c r="L54" s="34"/>
      <c r="M54" s="34"/>
      <c r="N54" s="34"/>
      <c r="O54" s="34"/>
      <c r="P54" s="34"/>
    </row>
    <row r="55" spans="2:16">
      <c r="B55" s="47">
        <v>2020</v>
      </c>
      <c r="C55" s="47"/>
      <c r="D55" s="54">
        <v>0.69012849628857786</v>
      </c>
      <c r="E55" s="54">
        <v>2.3354869023602731</v>
      </c>
      <c r="F55" s="54">
        <v>2.0479606667086703</v>
      </c>
      <c r="G55" s="54">
        <v>1.5937314978782924</v>
      </c>
      <c r="H55" s="54">
        <v>2.6466986999275077</v>
      </c>
      <c r="I55" s="54">
        <v>2.2303987653552682</v>
      </c>
      <c r="K55" s="34"/>
      <c r="L55" s="34"/>
      <c r="M55" s="34"/>
      <c r="N55" s="34"/>
      <c r="O55" s="34"/>
      <c r="P55" s="34"/>
    </row>
    <row r="56" spans="2:16">
      <c r="B56" s="47">
        <v>2021</v>
      </c>
      <c r="C56" s="47"/>
      <c r="D56" s="54">
        <v>0.94785611592616004</v>
      </c>
      <c r="E56" s="54">
        <v>2.2140753052331652</v>
      </c>
      <c r="F56" s="54">
        <v>1.8381312908909653</v>
      </c>
      <c r="G56" s="54">
        <v>1.5507836263288111</v>
      </c>
      <c r="H56" s="54">
        <v>1.876656502092322</v>
      </c>
      <c r="I56" s="54">
        <v>2.1192714344812069</v>
      </c>
      <c r="K56" s="34"/>
      <c r="L56" s="34"/>
      <c r="M56" s="34"/>
      <c r="N56" s="34"/>
      <c r="O56" s="34"/>
      <c r="P56" s="34"/>
    </row>
    <row r="57" spans="2:16">
      <c r="B57" s="47"/>
      <c r="C57" s="47"/>
      <c r="D57" s="54"/>
      <c r="E57" s="54"/>
      <c r="F57" s="54"/>
      <c r="G57" s="54"/>
      <c r="H57" s="54"/>
      <c r="I57" s="54"/>
      <c r="K57" s="34"/>
      <c r="L57" s="34"/>
      <c r="M57" s="34"/>
      <c r="N57" s="34"/>
      <c r="O57" s="34"/>
      <c r="P57" s="34"/>
    </row>
    <row r="58" spans="2:16">
      <c r="B58" s="47">
        <v>2022</v>
      </c>
      <c r="C58" s="47" t="s">
        <v>114</v>
      </c>
      <c r="D58" s="54">
        <v>4.1069955789462931</v>
      </c>
      <c r="E58" s="54">
        <v>5.3997421323421557</v>
      </c>
      <c r="F58" s="54">
        <v>5.1050116550170221</v>
      </c>
      <c r="G58" s="54">
        <v>4.96014603420869</v>
      </c>
      <c r="H58" s="54">
        <v>5.2063002904800815</v>
      </c>
      <c r="I58" s="54">
        <v>5.3289225436661258</v>
      </c>
      <c r="K58" s="34"/>
      <c r="L58" s="34"/>
      <c r="M58" s="34"/>
      <c r="N58" s="34"/>
      <c r="O58" s="34"/>
      <c r="P58" s="34"/>
    </row>
    <row r="59" spans="2:16">
      <c r="B59" s="47"/>
      <c r="C59" s="47" t="s">
        <v>115</v>
      </c>
      <c r="D59" s="54">
        <v>4.0897774314631707</v>
      </c>
      <c r="E59" s="54">
        <v>5.4129559884063205</v>
      </c>
      <c r="F59" s="54">
        <v>5.1155959703903298</v>
      </c>
      <c r="G59" s="54">
        <v>4.984109432550321</v>
      </c>
      <c r="H59" s="54">
        <v>5.2656740743983965</v>
      </c>
      <c r="I59" s="54">
        <v>5.3564606442083385</v>
      </c>
      <c r="K59" s="34"/>
      <c r="L59" s="34"/>
      <c r="M59" s="34"/>
      <c r="N59" s="34"/>
      <c r="O59" s="34"/>
      <c r="P59" s="34"/>
    </row>
    <row r="60" spans="2:16">
      <c r="B60" s="47"/>
      <c r="C60" s="47" t="s">
        <v>116</v>
      </c>
      <c r="D60" s="54">
        <v>4.1100000000000003</v>
      </c>
      <c r="E60" s="54">
        <v>5.44</v>
      </c>
      <c r="F60" s="54">
        <v>5.12</v>
      </c>
      <c r="G60" s="54">
        <v>5.03</v>
      </c>
      <c r="H60" s="54">
        <v>5.24</v>
      </c>
      <c r="I60" s="54">
        <v>5.39</v>
      </c>
      <c r="K60" s="34"/>
      <c r="L60" s="34"/>
      <c r="M60" s="34"/>
      <c r="N60" s="34"/>
      <c r="O60" s="34"/>
      <c r="P60" s="34"/>
    </row>
    <row r="61" spans="2:16">
      <c r="B61" s="47"/>
      <c r="C61" s="47" t="s">
        <v>117</v>
      </c>
      <c r="D61" s="54">
        <v>4.1466229302114632</v>
      </c>
      <c r="E61" s="54">
        <v>5.4485063148840052</v>
      </c>
      <c r="F61" s="54">
        <v>5.1567584806152755</v>
      </c>
      <c r="G61" s="54">
        <v>5.0581033423390265</v>
      </c>
      <c r="H61" s="54">
        <v>5.4854889376120264</v>
      </c>
      <c r="I61" s="54">
        <v>5.4146523659300838</v>
      </c>
      <c r="K61" s="34"/>
      <c r="L61" s="34"/>
      <c r="M61" s="34"/>
      <c r="N61" s="34"/>
      <c r="O61" s="34"/>
      <c r="P61" s="34"/>
    </row>
    <row r="62" spans="2:16">
      <c r="B62" s="47"/>
      <c r="C62" s="47" t="s">
        <v>118</v>
      </c>
      <c r="D62" s="54">
        <v>4.1878099185130635</v>
      </c>
      <c r="E62" s="54">
        <v>5.6041884883227144</v>
      </c>
      <c r="F62" s="54">
        <v>5.2993052399705531</v>
      </c>
      <c r="G62" s="54">
        <v>5.2976743977102725</v>
      </c>
      <c r="H62" s="54">
        <v>5.5399120761751464</v>
      </c>
      <c r="I62" s="54">
        <v>5.5730125335116565</v>
      </c>
      <c r="K62" s="34"/>
      <c r="L62" s="34"/>
      <c r="M62" s="34"/>
      <c r="N62" s="34"/>
      <c r="O62" s="34"/>
      <c r="P62" s="34"/>
    </row>
    <row r="63" spans="2:16">
      <c r="B63" s="47"/>
      <c r="C63" s="47" t="s">
        <v>119</v>
      </c>
      <c r="D63" s="54">
        <v>4.1892735699199379</v>
      </c>
      <c r="E63" s="54">
        <v>5.5454519637650801</v>
      </c>
      <c r="F63" s="54">
        <v>5.2820910345123595</v>
      </c>
      <c r="G63" s="54">
        <v>5.2332214830268953</v>
      </c>
      <c r="H63" s="54">
        <v>5.7960446170284952</v>
      </c>
      <c r="I63" s="54">
        <v>5.5314358155461596</v>
      </c>
      <c r="K63" s="34"/>
      <c r="L63" s="34"/>
      <c r="M63" s="34"/>
      <c r="N63" s="34"/>
      <c r="O63" s="34"/>
      <c r="P63" s="34"/>
    </row>
    <row r="64" spans="2:16">
      <c r="B64" s="47"/>
      <c r="C64" s="47" t="s">
        <v>120</v>
      </c>
      <c r="D64" s="54">
        <v>4.155142313138116</v>
      </c>
      <c r="E64" s="54">
        <v>5.4814509920470211</v>
      </c>
      <c r="F64" s="54">
        <v>5.2523794771834442</v>
      </c>
      <c r="G64" s="54">
        <v>5.1805743368872559</v>
      </c>
      <c r="H64" s="54">
        <v>5.8134960083885856</v>
      </c>
      <c r="I64" s="54">
        <v>5.4716981975670764</v>
      </c>
      <c r="K64" s="34"/>
      <c r="L64" s="34"/>
      <c r="M64" s="34"/>
      <c r="N64" s="34"/>
      <c r="O64" s="34"/>
      <c r="P64" s="34"/>
    </row>
    <row r="65" spans="2:16">
      <c r="B65" s="47"/>
      <c r="C65" s="47" t="s">
        <v>121</v>
      </c>
      <c r="D65" s="54">
        <v>4.0946784913783896</v>
      </c>
      <c r="E65" s="54">
        <v>5.3392090481266363</v>
      </c>
      <c r="F65" s="54">
        <v>5.1620456213118837</v>
      </c>
      <c r="G65" s="54">
        <v>4.9835602837546844</v>
      </c>
      <c r="H65" s="54">
        <v>5.8272299217630996</v>
      </c>
      <c r="I65" s="54">
        <v>5.3385792484654138</v>
      </c>
      <c r="K65" s="34"/>
      <c r="L65" s="34"/>
      <c r="M65" s="34"/>
      <c r="N65" s="34"/>
      <c r="O65" s="34"/>
      <c r="P65" s="34"/>
    </row>
    <row r="66" spans="2:16">
      <c r="B66" s="47"/>
      <c r="C66" s="47" t="s">
        <v>122</v>
      </c>
      <c r="D66" s="54">
        <v>4.1082928908597438</v>
      </c>
      <c r="E66" s="54">
        <v>5.3546090860634443</v>
      </c>
      <c r="F66" s="54">
        <v>5.1967430046282903</v>
      </c>
      <c r="G66" s="54">
        <v>5.0024786992763692</v>
      </c>
      <c r="H66" s="54">
        <v>5.926870014538288</v>
      </c>
      <c r="I66" s="54">
        <v>5.3524454013095912</v>
      </c>
      <c r="K66" s="34"/>
      <c r="L66" s="34"/>
      <c r="M66" s="34"/>
      <c r="N66" s="34"/>
      <c r="O66" s="34"/>
      <c r="P66" s="34"/>
    </row>
    <row r="67" spans="2:16">
      <c r="B67" s="47"/>
      <c r="C67" s="47" t="s">
        <v>123</v>
      </c>
      <c r="D67" s="54">
        <v>4.0921705836553857</v>
      </c>
      <c r="E67" s="54">
        <v>5.3680230865716938</v>
      </c>
      <c r="F67" s="54">
        <v>5.2174308837139138</v>
      </c>
      <c r="G67" s="54">
        <v>5.0141197652478153</v>
      </c>
      <c r="H67" s="54">
        <v>5.9883103923068504</v>
      </c>
      <c r="I67" s="54">
        <v>5.3638043536662572</v>
      </c>
      <c r="K67" s="34"/>
      <c r="L67" s="34"/>
      <c r="M67" s="34"/>
      <c r="N67" s="34"/>
      <c r="O67" s="34"/>
      <c r="P67" s="34"/>
    </row>
    <row r="68" spans="2:16">
      <c r="B68" s="47"/>
      <c r="C68" s="47" t="s">
        <v>124</v>
      </c>
      <c r="D68" s="54">
        <v>4.0755945600322363</v>
      </c>
      <c r="E68" s="54">
        <v>5.34743175579806</v>
      </c>
      <c r="F68" s="54">
        <v>5.2282320447800457</v>
      </c>
      <c r="G68" s="54">
        <v>4.9757936649561962</v>
      </c>
      <c r="H68" s="54">
        <v>5.9934290170734261</v>
      </c>
      <c r="I68" s="54">
        <v>5.3468869113420858</v>
      </c>
      <c r="K68" s="34"/>
      <c r="L68" s="34"/>
      <c r="M68" s="34"/>
      <c r="N68" s="34"/>
      <c r="O68" s="34"/>
      <c r="P68" s="34"/>
    </row>
    <row r="69" spans="2:16">
      <c r="B69" s="47"/>
      <c r="C69" s="47" t="s">
        <v>125</v>
      </c>
      <c r="D69" s="54">
        <v>4.0251535986359332</v>
      </c>
      <c r="E69" s="54">
        <v>5.3188586100338719</v>
      </c>
      <c r="F69" s="54">
        <v>5.2007252765447154</v>
      </c>
      <c r="G69" s="54">
        <v>5.0277115908344383</v>
      </c>
      <c r="H69" s="54">
        <v>5.9085130886098902</v>
      </c>
      <c r="I69" s="54">
        <v>5.322000256006576</v>
      </c>
      <c r="K69" s="34"/>
      <c r="L69" s="34"/>
      <c r="M69" s="34"/>
      <c r="N69" s="34"/>
      <c r="O69" s="34"/>
      <c r="P69" s="34"/>
    </row>
    <row r="70" spans="2:16">
      <c r="B70" s="47">
        <v>2023</v>
      </c>
      <c r="C70" s="47" t="s">
        <v>114</v>
      </c>
      <c r="D70" s="54">
        <v>8.3262868513486854</v>
      </c>
      <c r="E70" s="54">
        <v>9.8251688666507917</v>
      </c>
      <c r="F70" s="54">
        <v>9.5318414325791689</v>
      </c>
      <c r="G70" s="54">
        <v>9.2292270235279972</v>
      </c>
      <c r="H70" s="54">
        <v>10.173593261483438</v>
      </c>
      <c r="I70" s="54">
        <v>9.8009075585679071</v>
      </c>
      <c r="K70" s="34"/>
      <c r="L70" s="34"/>
      <c r="M70" s="34"/>
      <c r="N70" s="34"/>
      <c r="O70" s="34"/>
      <c r="P70" s="34"/>
    </row>
    <row r="71" spans="2:16">
      <c r="B71" s="47"/>
      <c r="C71" s="47" t="s">
        <v>115</v>
      </c>
      <c r="D71" s="54">
        <v>8.3362179276891482</v>
      </c>
      <c r="E71" s="54">
        <v>9.8069340090424006</v>
      </c>
      <c r="F71" s="54">
        <v>9.5083450831329852</v>
      </c>
      <c r="G71" s="54">
        <v>9.2602515812926214</v>
      </c>
      <c r="H71" s="54">
        <v>10.145173956801944</v>
      </c>
      <c r="I71" s="54">
        <v>9.7887673528320072</v>
      </c>
      <c r="K71" s="34"/>
      <c r="L71" s="34"/>
      <c r="M71" s="34"/>
      <c r="N71" s="34"/>
      <c r="O71" s="34"/>
      <c r="P71" s="34"/>
    </row>
    <row r="72" spans="2:16">
      <c r="B72" s="47"/>
      <c r="C72" s="47" t="s">
        <v>116</v>
      </c>
      <c r="D72" s="54">
        <v>8.2705411977552536</v>
      </c>
      <c r="E72" s="54">
        <v>9.7301593764994578</v>
      </c>
      <c r="F72" s="54">
        <v>9.4963622382605131</v>
      </c>
      <c r="G72" s="54">
        <v>9.2116571192842667</v>
      </c>
      <c r="H72" s="54">
        <v>10.216179732882292</v>
      </c>
      <c r="I72" s="54">
        <v>9.7351261809139</v>
      </c>
      <c r="K72" s="34"/>
      <c r="L72" s="34"/>
      <c r="M72" s="34"/>
      <c r="N72" s="34"/>
      <c r="O72" s="34"/>
      <c r="P72" s="34"/>
    </row>
    <row r="73" spans="2:16">
      <c r="B73" s="47"/>
      <c r="C73" s="50" t="s">
        <v>117</v>
      </c>
      <c r="D73" s="58">
        <v>8.2124707297546173</v>
      </c>
      <c r="E73" s="58">
        <v>9.7033185994888527</v>
      </c>
      <c r="F73" s="58">
        <v>9.4682409085061092</v>
      </c>
      <c r="G73" s="58">
        <v>9.1543012723273254</v>
      </c>
      <c r="H73" s="58">
        <v>10.113213758068284</v>
      </c>
      <c r="I73" s="58">
        <v>9.7129042757511552</v>
      </c>
      <c r="K73" s="34"/>
      <c r="L73" s="34"/>
      <c r="M73" s="34"/>
      <c r="N73" s="34"/>
      <c r="O73" s="34"/>
      <c r="P73" s="34"/>
    </row>
    <row r="74" spans="2:16">
      <c r="B74" s="47"/>
      <c r="C74" s="47" t="s">
        <v>118</v>
      </c>
      <c r="D74" s="54"/>
      <c r="E74" s="54"/>
      <c r="F74" s="54"/>
      <c r="G74" s="54"/>
      <c r="H74" s="54"/>
      <c r="I74" s="54"/>
      <c r="K74" s="34"/>
      <c r="L74" s="34"/>
      <c r="M74" s="34"/>
      <c r="N74" s="34"/>
      <c r="O74" s="34"/>
      <c r="P74" s="34"/>
    </row>
    <row r="75" spans="2:16">
      <c r="B75" s="47"/>
      <c r="C75" s="47" t="s">
        <v>119</v>
      </c>
      <c r="D75" s="54"/>
      <c r="E75" s="54"/>
      <c r="F75" s="54"/>
      <c r="G75" s="54"/>
      <c r="H75" s="54"/>
      <c r="I75" s="54"/>
      <c r="K75" s="34"/>
      <c r="L75" s="34"/>
      <c r="M75" s="34"/>
      <c r="N75" s="34"/>
      <c r="O75" s="34"/>
      <c r="P75" s="34"/>
    </row>
    <row r="76" spans="2:16">
      <c r="B76" s="47"/>
      <c r="C76" s="47" t="s">
        <v>120</v>
      </c>
      <c r="D76" s="54"/>
      <c r="E76" s="54"/>
      <c r="F76" s="54"/>
      <c r="G76" s="54"/>
      <c r="H76" s="54"/>
      <c r="I76" s="54"/>
      <c r="K76" s="34"/>
      <c r="L76" s="34"/>
      <c r="M76" s="34"/>
      <c r="N76" s="34"/>
      <c r="O76" s="34"/>
      <c r="P76" s="34"/>
    </row>
    <row r="77" spans="2:16">
      <c r="B77" s="47"/>
      <c r="C77" s="47" t="s">
        <v>121</v>
      </c>
      <c r="D77" s="54"/>
      <c r="E77" s="54"/>
      <c r="F77" s="54"/>
      <c r="G77" s="54"/>
      <c r="H77" s="54"/>
      <c r="I77" s="54"/>
      <c r="K77" s="235"/>
      <c r="L77" s="235"/>
      <c r="M77" s="235"/>
      <c r="N77" s="235"/>
      <c r="O77" s="235"/>
      <c r="P77" s="235"/>
    </row>
    <row r="78" spans="2:16">
      <c r="B78" s="47"/>
      <c r="C78" s="47" t="s">
        <v>122</v>
      </c>
      <c r="D78" s="54"/>
      <c r="E78" s="54"/>
      <c r="F78" s="54"/>
      <c r="G78" s="54"/>
      <c r="H78" s="54"/>
      <c r="I78" s="54"/>
      <c r="K78" s="34"/>
      <c r="L78" s="34"/>
      <c r="M78" s="34"/>
      <c r="N78" s="34"/>
      <c r="O78" s="34"/>
      <c r="P78" s="34"/>
    </row>
    <row r="79" spans="2:16">
      <c r="B79" s="47"/>
      <c r="C79" s="47" t="s">
        <v>123</v>
      </c>
      <c r="D79" s="54"/>
      <c r="E79" s="54"/>
      <c r="F79" s="54"/>
      <c r="G79" s="54"/>
      <c r="H79" s="54"/>
      <c r="I79" s="54"/>
      <c r="K79" s="34"/>
      <c r="L79" s="34"/>
      <c r="M79" s="34"/>
      <c r="N79" s="34"/>
      <c r="O79" s="34"/>
      <c r="P79" s="34"/>
    </row>
    <row r="80" spans="2:16">
      <c r="B80" s="47"/>
      <c r="C80" s="47" t="s">
        <v>124</v>
      </c>
      <c r="D80" s="54"/>
      <c r="E80" s="54"/>
      <c r="F80" s="54"/>
      <c r="G80" s="54"/>
      <c r="H80" s="54"/>
      <c r="I80" s="54"/>
      <c r="K80" s="34"/>
      <c r="L80" s="34"/>
      <c r="M80" s="34"/>
      <c r="N80" s="34"/>
      <c r="O80" s="34"/>
      <c r="P80" s="34"/>
    </row>
    <row r="81" spans="2:16">
      <c r="B81" s="47"/>
      <c r="C81" s="47" t="s">
        <v>125</v>
      </c>
      <c r="D81" s="54"/>
      <c r="E81" s="54"/>
      <c r="F81" s="54"/>
      <c r="G81" s="54"/>
      <c r="H81" s="54"/>
      <c r="I81" s="54"/>
      <c r="K81" s="34"/>
      <c r="L81" s="34"/>
      <c r="M81" s="34"/>
      <c r="N81" s="34"/>
      <c r="O81" s="34"/>
      <c r="P81" s="34"/>
    </row>
    <row r="82" spans="2:16">
      <c r="B82" s="47"/>
      <c r="C82" s="47"/>
      <c r="D82" s="55"/>
      <c r="E82" s="55"/>
      <c r="F82" s="55"/>
      <c r="G82" s="55"/>
      <c r="H82" s="55"/>
      <c r="I82" s="55"/>
      <c r="K82" s="37"/>
      <c r="L82" s="37"/>
      <c r="M82" s="37"/>
      <c r="N82" s="37"/>
      <c r="O82" s="37"/>
      <c r="P82" s="37"/>
    </row>
    <row r="83" spans="2:16">
      <c r="B83" s="29" t="s">
        <v>128</v>
      </c>
      <c r="D83" s="34"/>
      <c r="E83" s="34"/>
      <c r="F83" s="34"/>
      <c r="G83" s="34"/>
      <c r="H83" s="34"/>
      <c r="I83" s="34"/>
    </row>
    <row r="84" spans="2:16">
      <c r="C84" s="446"/>
      <c r="D84" s="429"/>
      <c r="E84" s="429"/>
      <c r="F84" s="429"/>
      <c r="G84" s="429"/>
      <c r="H84" s="429"/>
      <c r="I84" s="429"/>
    </row>
    <row r="85" spans="2:16" ht="18.75">
      <c r="B85" s="44"/>
      <c r="C85" s="45"/>
      <c r="D85" s="45"/>
      <c r="E85" s="45"/>
      <c r="F85" s="45"/>
      <c r="G85" s="45"/>
      <c r="H85" s="45"/>
      <c r="I85" s="45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7" activePane="bottomLeft" state="frozen"/>
      <selection activeCell="Q29" sqref="Q29"/>
      <selection pane="bottomLeft" activeCell="F15" sqref="F15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51" t="s">
        <v>33</v>
      </c>
      <c r="C1" s="452"/>
      <c r="D1" s="452"/>
      <c r="E1" s="452"/>
      <c r="F1" s="452"/>
      <c r="G1" s="452"/>
    </row>
    <row r="3" spans="1:138" ht="18.75">
      <c r="B3" s="296" t="s">
        <v>221</v>
      </c>
      <c r="C3" s="297"/>
      <c r="D3" s="297"/>
      <c r="E3" s="297"/>
      <c r="F3" s="297"/>
      <c r="G3" s="297"/>
      <c r="K3" s="7" t="s">
        <v>171</v>
      </c>
    </row>
    <row r="4" spans="1:138" ht="23.65" customHeight="1">
      <c r="A4" s="298"/>
      <c r="B4" s="453" t="s">
        <v>41</v>
      </c>
      <c r="C4" s="455" t="s">
        <v>40</v>
      </c>
      <c r="D4" s="456"/>
      <c r="E4" s="299" t="s">
        <v>34</v>
      </c>
      <c r="F4" s="299"/>
      <c r="G4" s="299"/>
    </row>
    <row r="5" spans="1:138" ht="18.600000000000001" customHeight="1">
      <c r="A5" s="298"/>
      <c r="B5" s="454"/>
      <c r="C5" s="300" t="s">
        <v>7</v>
      </c>
      <c r="D5" s="300" t="s">
        <v>32</v>
      </c>
      <c r="E5" s="301" t="s">
        <v>4</v>
      </c>
      <c r="F5" s="301" t="s">
        <v>3</v>
      </c>
      <c r="G5" s="301" t="s">
        <v>6</v>
      </c>
      <c r="J5" s="62"/>
      <c r="K5" s="63"/>
      <c r="L5" s="62"/>
      <c r="M5" s="64"/>
      <c r="N5" s="62"/>
    </row>
    <row r="6" spans="1:138" s="67" customFormat="1" ht="27.6" customHeight="1">
      <c r="A6" s="302"/>
      <c r="B6" s="303" t="s">
        <v>29</v>
      </c>
      <c r="C6" s="304">
        <v>984540</v>
      </c>
      <c r="D6" s="305">
        <f>C6/$C$14</f>
        <v>0.45508395252897604</v>
      </c>
      <c r="E6" s="306">
        <v>0.28528346105555052</v>
      </c>
      <c r="F6" s="306">
        <v>0.128</v>
      </c>
      <c r="G6" s="306">
        <v>0.18813176599537534</v>
      </c>
      <c r="H6" s="3"/>
      <c r="I6" s="3"/>
      <c r="J6" s="65"/>
      <c r="K6" s="66"/>
      <c r="L6" s="65"/>
      <c r="M6" s="66"/>
      <c r="N6" s="6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7" customFormat="1" ht="27.6" customHeight="1">
      <c r="A7" s="302"/>
      <c r="B7" s="307" t="s">
        <v>28</v>
      </c>
      <c r="C7" s="304">
        <v>135085</v>
      </c>
      <c r="D7" s="305">
        <f t="shared" ref="D7:D11" si="0">C7/$C$14</f>
        <v>6.2440343436911377E-2</v>
      </c>
      <c r="E7" s="306">
        <v>0.18826120571847549</v>
      </c>
      <c r="F7" s="306">
        <v>0.11700000000000001</v>
      </c>
      <c r="G7" s="306">
        <v>0.14338254805600076</v>
      </c>
      <c r="H7" s="3"/>
      <c r="I7" s="3"/>
      <c r="J7" s="48"/>
      <c r="K7" s="48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17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7" customFormat="1" ht="27.6" customHeight="1">
      <c r="A8" s="302"/>
      <c r="B8" s="303" t="s">
        <v>35</v>
      </c>
      <c r="C8" s="304">
        <v>270127</v>
      </c>
      <c r="D8" s="305">
        <f t="shared" si="0"/>
        <v>0.12486081098258549</v>
      </c>
      <c r="E8" s="306">
        <v>0.35590444471769539</v>
      </c>
      <c r="F8" s="306">
        <v>0.25700000000000001</v>
      </c>
      <c r="G8" s="306">
        <v>0.29892978120881275</v>
      </c>
      <c r="H8" s="3"/>
      <c r="I8" s="3"/>
      <c r="J8" s="449"/>
      <c r="K8" s="449"/>
      <c r="L8" s="449"/>
      <c r="M8" s="449"/>
      <c r="N8" s="449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194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7" customFormat="1" ht="27.6" customHeight="1">
      <c r="A9" s="302"/>
      <c r="B9" s="303" t="s">
        <v>30</v>
      </c>
      <c r="C9" s="304">
        <v>603079</v>
      </c>
      <c r="D9" s="305">
        <f t="shared" si="0"/>
        <v>0.27876122352288618</v>
      </c>
      <c r="E9" s="306">
        <v>0.27643489225642298</v>
      </c>
      <c r="F9" s="306">
        <v>6.9000000000000006E-2</v>
      </c>
      <c r="G9" s="306">
        <v>0.25869107452544127</v>
      </c>
      <c r="H9" s="3"/>
      <c r="I9" s="3"/>
      <c r="J9" s="174"/>
      <c r="K9" s="198"/>
      <c r="L9" s="174"/>
      <c r="M9" s="199"/>
      <c r="N9" s="174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17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7" customFormat="1" ht="27.6" customHeight="1">
      <c r="A10" s="302"/>
      <c r="B10" s="303" t="s">
        <v>31</v>
      </c>
      <c r="C10" s="304">
        <v>147089</v>
      </c>
      <c r="D10" s="305">
        <f t="shared" si="0"/>
        <v>6.7988952702312311E-2</v>
      </c>
      <c r="E10" s="306">
        <v>0.43541210930258428</v>
      </c>
      <c r="F10" s="306">
        <v>0.42699999999999999</v>
      </c>
      <c r="G10" s="306">
        <v>0.43099467296456262</v>
      </c>
      <c r="H10" s="3"/>
      <c r="I10" s="3"/>
      <c r="J10" s="187"/>
      <c r="K10" s="182"/>
      <c r="L10" s="187"/>
      <c r="M10" s="182"/>
      <c r="N10" s="187"/>
      <c r="O10" s="169"/>
      <c r="P10" s="169"/>
      <c r="Q10" s="169"/>
      <c r="R10" s="169"/>
      <c r="S10" s="169"/>
      <c r="T10" s="169"/>
      <c r="U10" s="195"/>
      <c r="V10" s="169"/>
      <c r="W10" s="196"/>
      <c r="X10" s="169"/>
      <c r="Y10" s="169"/>
      <c r="Z10" s="169"/>
      <c r="AA10" s="169"/>
      <c r="AB10" s="17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7" customFormat="1" ht="27.6" customHeight="1">
      <c r="A11" s="302"/>
      <c r="B11" s="303" t="s">
        <v>37</v>
      </c>
      <c r="C11" s="304">
        <v>22771</v>
      </c>
      <c r="D11" s="305">
        <f t="shared" si="0"/>
        <v>1.052543998520864E-2</v>
      </c>
      <c r="E11" s="306">
        <v>0.50517724037910217</v>
      </c>
      <c r="F11" s="306">
        <v>0.51400000000000001</v>
      </c>
      <c r="G11" s="306">
        <v>0.50815647943585285</v>
      </c>
      <c r="H11" s="3"/>
      <c r="I11" s="3"/>
      <c r="J11" s="187"/>
      <c r="K11" s="182"/>
      <c r="L11" s="187"/>
      <c r="M11" s="182"/>
      <c r="N11" s="187"/>
      <c r="O11" s="208"/>
      <c r="P11" s="208"/>
      <c r="Q11" s="208"/>
      <c r="R11" s="208"/>
      <c r="S11" s="208"/>
      <c r="T11" s="208"/>
      <c r="U11" s="208"/>
      <c r="V11" s="169"/>
      <c r="W11" s="208"/>
      <c r="X11" s="208"/>
      <c r="Y11" s="208"/>
      <c r="Z11" s="208"/>
      <c r="AA11" s="208"/>
      <c r="AB11" s="17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7" customFormat="1" ht="27.6" customHeight="1">
      <c r="A12" s="302"/>
      <c r="B12" s="308" t="s">
        <v>36</v>
      </c>
      <c r="C12" s="309">
        <f>SUM(C6:C11)</f>
        <v>2162691</v>
      </c>
      <c r="D12" s="310">
        <f>SUM(D6:D11)</f>
        <v>0.9996607231588801</v>
      </c>
      <c r="E12" s="311">
        <v>0.2862612744639827</v>
      </c>
      <c r="F12" s="311">
        <v>0.151</v>
      </c>
      <c r="G12" s="311">
        <v>0.22076421259109483</v>
      </c>
      <c r="H12" s="3"/>
      <c r="I12" s="3"/>
      <c r="J12" s="187"/>
      <c r="K12" s="182"/>
      <c r="L12" s="187"/>
      <c r="M12" s="182"/>
      <c r="N12" s="187"/>
      <c r="O12" s="197"/>
      <c r="P12" s="172"/>
      <c r="Q12" s="197"/>
      <c r="R12" s="172"/>
      <c r="S12" s="197"/>
      <c r="T12" s="172"/>
      <c r="U12" s="197"/>
      <c r="V12" s="173"/>
      <c r="W12" s="174"/>
      <c r="X12" s="198"/>
      <c r="Y12" s="174"/>
      <c r="Z12" s="199"/>
      <c r="AA12" s="174"/>
      <c r="AB12" s="17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7" customFormat="1" ht="27.6" customHeight="1">
      <c r="A13" s="302"/>
      <c r="B13" s="303" t="s">
        <v>38</v>
      </c>
      <c r="C13" s="304">
        <v>734</v>
      </c>
      <c r="D13" s="305">
        <f>C13/C14</f>
        <v>3.3927684111998335E-4</v>
      </c>
      <c r="E13" s="306">
        <v>3.1016315431679131E-3</v>
      </c>
      <c r="F13" s="306">
        <v>4.1999999999999997E-3</v>
      </c>
      <c r="G13" s="306">
        <v>3.189210561761626E-3</v>
      </c>
      <c r="H13" s="3"/>
      <c r="I13" s="3"/>
      <c r="J13" s="187"/>
      <c r="K13" s="182"/>
      <c r="L13" s="187"/>
      <c r="M13" s="182"/>
      <c r="N13" s="187"/>
      <c r="O13" s="171"/>
      <c r="P13" s="172"/>
      <c r="Q13" s="171"/>
      <c r="R13" s="172"/>
      <c r="S13" s="171"/>
      <c r="T13" s="172"/>
      <c r="U13" s="171"/>
      <c r="V13" s="173"/>
      <c r="W13" s="174"/>
      <c r="X13" s="175"/>
      <c r="Y13" s="174"/>
      <c r="Z13" s="175"/>
      <c r="AA13" s="174"/>
      <c r="AB13" s="17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7" customFormat="1" ht="32.1" customHeight="1">
      <c r="A14" s="302"/>
      <c r="B14" s="312" t="s">
        <v>39</v>
      </c>
      <c r="C14" s="313">
        <f>SUM(C12:C13)</f>
        <v>2163425</v>
      </c>
      <c r="D14" s="314">
        <v>1</v>
      </c>
      <c r="E14" s="314">
        <v>0.27486102262411788</v>
      </c>
      <c r="F14" s="314">
        <v>0.151</v>
      </c>
      <c r="G14" s="314">
        <v>0.2157699544259308</v>
      </c>
      <c r="H14" s="3"/>
      <c r="I14" s="3"/>
      <c r="J14" s="187"/>
      <c r="K14" s="182"/>
      <c r="L14" s="187"/>
      <c r="M14" s="182"/>
      <c r="N14" s="187"/>
      <c r="O14" s="171"/>
      <c r="P14" s="172"/>
      <c r="Q14" s="171"/>
      <c r="R14" s="172"/>
      <c r="S14" s="171"/>
      <c r="T14" s="172"/>
      <c r="U14" s="171"/>
      <c r="V14" s="173"/>
      <c r="W14" s="200"/>
      <c r="X14" s="175"/>
      <c r="Y14" s="200"/>
      <c r="Z14" s="175"/>
      <c r="AA14" s="200"/>
      <c r="AB14" s="17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8"/>
      <c r="C15" s="69"/>
      <c r="D15" s="69"/>
      <c r="H15" s="4"/>
      <c r="I15" s="4"/>
      <c r="J15" s="187"/>
      <c r="K15" s="182"/>
      <c r="L15" s="187"/>
      <c r="M15" s="182"/>
      <c r="N15" s="187"/>
      <c r="O15" s="179"/>
      <c r="P15" s="180"/>
      <c r="Q15" s="179"/>
      <c r="R15" s="180"/>
      <c r="S15" s="179"/>
      <c r="T15" s="180"/>
      <c r="U15" s="179"/>
      <c r="V15" s="181"/>
      <c r="W15" s="179"/>
      <c r="X15" s="182"/>
      <c r="Y15" s="179"/>
      <c r="Z15" s="182"/>
      <c r="AA15" s="183"/>
      <c r="AB15" s="17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70" t="s">
        <v>44</v>
      </c>
      <c r="C16" s="71"/>
      <c r="D16" s="71"/>
      <c r="E16" s="71"/>
      <c r="F16" s="71"/>
      <c r="G16" s="71"/>
      <c r="H16" s="4"/>
      <c r="I16" s="4"/>
      <c r="J16" s="187"/>
      <c r="K16" s="182"/>
      <c r="L16" s="187"/>
      <c r="M16" s="182"/>
      <c r="N16" s="187"/>
      <c r="O16" s="179"/>
      <c r="P16" s="180"/>
      <c r="Q16" s="179"/>
      <c r="R16" s="180"/>
      <c r="S16" s="179"/>
      <c r="T16" s="180"/>
      <c r="U16" s="179"/>
      <c r="V16" s="181"/>
      <c r="W16" s="179"/>
      <c r="X16" s="182"/>
      <c r="Y16" s="179"/>
      <c r="Z16" s="182"/>
      <c r="AA16" s="183"/>
      <c r="AB16" s="175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83"/>
      <c r="K17" s="182"/>
      <c r="L17" s="183"/>
      <c r="M17" s="182"/>
      <c r="N17" s="183"/>
      <c r="O17" s="186"/>
      <c r="P17" s="180"/>
      <c r="Q17" s="186"/>
      <c r="R17" s="180"/>
      <c r="S17" s="186"/>
      <c r="T17" s="180"/>
      <c r="U17" s="186"/>
      <c r="V17" s="181"/>
      <c r="W17" s="187"/>
      <c r="X17" s="182"/>
      <c r="Y17" s="187"/>
      <c r="Z17" s="182"/>
      <c r="AA17" s="187"/>
      <c r="AB17" s="175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83"/>
      <c r="K18" s="182"/>
      <c r="L18" s="183"/>
      <c r="M18" s="182"/>
      <c r="N18" s="183"/>
      <c r="O18" s="179"/>
      <c r="P18" s="180"/>
      <c r="Q18" s="179"/>
      <c r="R18" s="180"/>
      <c r="S18" s="179"/>
      <c r="T18" s="180"/>
      <c r="U18" s="179"/>
      <c r="V18" s="181"/>
      <c r="W18" s="183"/>
      <c r="X18" s="182"/>
      <c r="Y18" s="183"/>
      <c r="Z18" s="182"/>
      <c r="AA18" s="183"/>
      <c r="AB18" s="175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83"/>
      <c r="K19" s="182"/>
      <c r="L19" s="183"/>
      <c r="M19" s="182"/>
      <c r="N19" s="183"/>
      <c r="O19" s="171"/>
      <c r="P19" s="172"/>
      <c r="Q19" s="171"/>
      <c r="R19" s="172"/>
      <c r="S19" s="171"/>
      <c r="T19" s="192"/>
      <c r="U19" s="202"/>
      <c r="V19" s="181"/>
      <c r="W19" s="200"/>
      <c r="X19" s="175"/>
      <c r="Y19" s="200"/>
      <c r="Z19" s="175"/>
      <c r="AA19" s="200"/>
      <c r="AB19" s="175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83"/>
      <c r="K20" s="182"/>
      <c r="L20" s="183"/>
      <c r="M20" s="182"/>
      <c r="N20" s="183"/>
      <c r="O20" s="179"/>
      <c r="P20" s="180"/>
      <c r="Q20" s="179"/>
      <c r="R20" s="180"/>
      <c r="S20" s="179"/>
      <c r="T20" s="180"/>
      <c r="U20" s="179"/>
      <c r="V20" s="181"/>
      <c r="W20" s="183"/>
      <c r="X20" s="182"/>
      <c r="Y20" s="183"/>
      <c r="Z20" s="182"/>
      <c r="AA20" s="183"/>
      <c r="AB20" s="175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83"/>
      <c r="K21" s="182"/>
      <c r="L21" s="183"/>
      <c r="M21" s="182"/>
      <c r="N21" s="183"/>
      <c r="O21" s="179"/>
      <c r="P21" s="180"/>
      <c r="Q21" s="179"/>
      <c r="R21" s="180"/>
      <c r="S21" s="179"/>
      <c r="T21" s="180"/>
      <c r="U21" s="179"/>
      <c r="V21" s="181"/>
      <c r="W21" s="183"/>
      <c r="X21" s="182"/>
      <c r="Y21" s="183"/>
      <c r="Z21" s="182"/>
      <c r="AA21" s="183"/>
      <c r="AB21" s="17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83"/>
      <c r="K22" s="182"/>
      <c r="L22" s="183"/>
      <c r="M22" s="182"/>
      <c r="N22" s="183"/>
      <c r="O22" s="179"/>
      <c r="P22" s="180"/>
      <c r="Q22" s="179"/>
      <c r="R22" s="180"/>
      <c r="S22" s="179"/>
      <c r="T22" s="180"/>
      <c r="U22" s="179"/>
      <c r="V22" s="181"/>
      <c r="W22" s="183"/>
      <c r="X22" s="182"/>
      <c r="Y22" s="183"/>
      <c r="Z22" s="182"/>
      <c r="AA22" s="183"/>
      <c r="AB22" s="17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83"/>
      <c r="K23" s="182"/>
      <c r="L23" s="183"/>
      <c r="M23" s="182"/>
      <c r="N23" s="183"/>
      <c r="O23" s="179"/>
      <c r="P23" s="180"/>
      <c r="Q23" s="179"/>
      <c r="R23" s="180"/>
      <c r="S23" s="179"/>
      <c r="T23" s="180"/>
      <c r="U23" s="179"/>
      <c r="V23" s="181"/>
      <c r="W23" s="183"/>
      <c r="X23" s="182"/>
      <c r="Y23" s="183"/>
      <c r="Z23" s="182"/>
      <c r="AA23" s="183"/>
      <c r="AB23" s="17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87"/>
      <c r="K24" s="182"/>
      <c r="L24" s="187"/>
      <c r="M24" s="182"/>
      <c r="N24" s="187"/>
      <c r="O24" s="179"/>
      <c r="P24" s="180"/>
      <c r="Q24" s="179"/>
      <c r="R24" s="180"/>
      <c r="S24" s="179"/>
      <c r="T24" s="180"/>
      <c r="U24" s="179"/>
      <c r="V24" s="181"/>
      <c r="W24" s="183"/>
      <c r="X24" s="182"/>
      <c r="Y24" s="183"/>
      <c r="Z24" s="182"/>
      <c r="AA24" s="183"/>
      <c r="AB24" s="17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83"/>
      <c r="K25" s="182"/>
      <c r="L25" s="183"/>
      <c r="M25" s="182"/>
      <c r="N25" s="183"/>
      <c r="O25" s="179"/>
      <c r="P25" s="180"/>
      <c r="Q25" s="179"/>
      <c r="R25" s="180"/>
      <c r="S25" s="179"/>
      <c r="T25" s="180"/>
      <c r="U25" s="179"/>
      <c r="V25" s="181"/>
      <c r="W25" s="183"/>
      <c r="X25" s="182"/>
      <c r="Y25" s="183"/>
      <c r="Z25" s="182"/>
      <c r="AA25" s="183"/>
      <c r="AB25" s="17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79"/>
      <c r="P26" s="180"/>
      <c r="Q26" s="179"/>
      <c r="R26" s="180"/>
      <c r="S26" s="179"/>
      <c r="T26" s="180"/>
      <c r="U26" s="179"/>
      <c r="V26" s="181"/>
      <c r="W26" s="183"/>
      <c r="X26" s="182"/>
      <c r="Y26" s="183"/>
      <c r="Z26" s="182"/>
      <c r="AA26" s="183"/>
      <c r="AB26" s="17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2"/>
      <c r="H27" s="4"/>
      <c r="I27" s="4"/>
      <c r="O27" s="186"/>
      <c r="P27" s="180"/>
      <c r="Q27" s="186"/>
      <c r="R27" s="180"/>
      <c r="S27" s="186"/>
      <c r="T27" s="180"/>
      <c r="U27" s="186"/>
      <c r="V27" s="181"/>
      <c r="W27" s="187"/>
      <c r="X27" s="182"/>
      <c r="Y27" s="187"/>
      <c r="Z27" s="182"/>
      <c r="AA27" s="187"/>
      <c r="AB27" s="17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79"/>
      <c r="P28" s="180"/>
      <c r="Q28" s="179"/>
      <c r="R28" s="180"/>
      <c r="S28" s="179"/>
      <c r="T28" s="180"/>
      <c r="U28" s="179"/>
      <c r="V28" s="181"/>
      <c r="W28" s="183"/>
      <c r="X28" s="182"/>
      <c r="Y28" s="183"/>
      <c r="Z28" s="182"/>
      <c r="AA28" s="183"/>
      <c r="AB28" s="17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71"/>
      <c r="P29" s="172"/>
      <c r="Q29" s="171"/>
      <c r="R29" s="172"/>
      <c r="S29" s="171"/>
      <c r="T29" s="192"/>
      <c r="U29" s="171"/>
      <c r="V29" s="181"/>
      <c r="W29" s="200"/>
      <c r="X29" s="175"/>
      <c r="Y29" s="200"/>
      <c r="Z29" s="175"/>
      <c r="AA29" s="200"/>
      <c r="AB29" s="17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79"/>
      <c r="P30" s="180"/>
      <c r="Q30" s="179"/>
      <c r="R30" s="180"/>
      <c r="S30" s="179"/>
      <c r="T30" s="180"/>
      <c r="U30" s="179"/>
      <c r="V30" s="181"/>
      <c r="W30" s="183"/>
      <c r="X30" s="182"/>
      <c r="Y30" s="183"/>
      <c r="Z30" s="182"/>
      <c r="AA30" s="183"/>
      <c r="AB30" s="17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79"/>
      <c r="P31" s="180"/>
      <c r="Q31" s="179"/>
      <c r="R31" s="180"/>
      <c r="S31" s="179"/>
      <c r="T31" s="180"/>
      <c r="U31" s="179"/>
      <c r="V31" s="181"/>
      <c r="W31" s="183"/>
      <c r="X31" s="182"/>
      <c r="Y31" s="183"/>
      <c r="Z31" s="182"/>
      <c r="AA31" s="183"/>
      <c r="AB31" s="17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210"/>
      <c r="P32" s="180"/>
      <c r="Q32" s="179"/>
      <c r="R32" s="180"/>
      <c r="S32" s="179"/>
      <c r="T32" s="180"/>
      <c r="U32" s="179"/>
      <c r="V32" s="181"/>
      <c r="W32" s="183"/>
      <c r="X32" s="182"/>
      <c r="Y32" s="183"/>
      <c r="Z32" s="182"/>
      <c r="AA32" s="183"/>
      <c r="AB32" s="17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211"/>
      <c r="K33" s="212"/>
      <c r="L33" s="211"/>
      <c r="M33" s="212"/>
      <c r="N33" s="211"/>
      <c r="O33" s="210"/>
      <c r="P33" s="180"/>
      <c r="Q33" s="179"/>
      <c r="R33" s="180"/>
      <c r="S33" s="179"/>
      <c r="T33" s="180"/>
      <c r="U33" s="179"/>
      <c r="V33" s="181"/>
      <c r="W33" s="183"/>
      <c r="X33" s="182"/>
      <c r="Y33" s="183"/>
      <c r="Z33" s="182"/>
      <c r="AA33" s="183"/>
      <c r="AB33" s="17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213"/>
      <c r="K34" s="212"/>
      <c r="L34" s="213"/>
      <c r="M34" s="212"/>
      <c r="N34" s="213"/>
      <c r="O34" s="210"/>
      <c r="P34" s="180"/>
      <c r="Q34" s="179"/>
      <c r="R34" s="180"/>
      <c r="S34" s="179"/>
      <c r="T34" s="180"/>
      <c r="U34" s="179"/>
      <c r="V34" s="181"/>
      <c r="W34" s="183"/>
      <c r="X34" s="182"/>
      <c r="Y34" s="183"/>
      <c r="Z34" s="182"/>
      <c r="AA34" s="183"/>
      <c r="AB34" s="17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214"/>
      <c r="M35" s="215"/>
      <c r="N35" s="216"/>
      <c r="O35" s="210"/>
      <c r="P35" s="180"/>
      <c r="Q35" s="179"/>
      <c r="R35" s="180"/>
      <c r="S35" s="179"/>
      <c r="T35" s="180"/>
      <c r="U35" s="179"/>
      <c r="V35" s="181"/>
      <c r="W35" s="183"/>
      <c r="X35" s="182"/>
      <c r="Y35" s="183"/>
      <c r="Z35" s="182"/>
      <c r="AA35" s="183"/>
      <c r="AB35" s="17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214"/>
      <c r="M36" s="215"/>
      <c r="N36" s="216"/>
      <c r="O36" s="210"/>
      <c r="P36" s="180"/>
      <c r="Q36" s="179"/>
      <c r="R36" s="180"/>
      <c r="S36" s="179"/>
      <c r="T36" s="180"/>
      <c r="U36" s="179"/>
      <c r="V36" s="181"/>
      <c r="W36" s="183"/>
      <c r="X36" s="182"/>
      <c r="Y36" s="183"/>
      <c r="Z36" s="182"/>
      <c r="AA36" s="183"/>
      <c r="AB36" s="17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217"/>
      <c r="M37" s="218"/>
      <c r="N37" s="216"/>
      <c r="O37" s="219"/>
      <c r="P37" s="180"/>
      <c r="Q37" s="186"/>
      <c r="R37" s="180"/>
      <c r="S37" s="186"/>
      <c r="T37" s="180"/>
      <c r="U37" s="186"/>
      <c r="V37" s="181"/>
      <c r="W37" s="187"/>
      <c r="X37" s="182"/>
      <c r="Y37" s="187"/>
      <c r="Z37" s="182"/>
      <c r="AA37" s="187"/>
      <c r="AB37" s="17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214"/>
      <c r="M38" s="215"/>
      <c r="N38" s="220"/>
      <c r="O38" s="210"/>
      <c r="P38" s="180"/>
      <c r="Q38" s="179"/>
      <c r="R38" s="180"/>
      <c r="S38" s="179"/>
      <c r="T38" s="180"/>
      <c r="U38" s="179"/>
      <c r="V38" s="181"/>
      <c r="W38" s="183"/>
      <c r="X38" s="182"/>
      <c r="Y38" s="183"/>
      <c r="Z38" s="182"/>
      <c r="AA38" s="183"/>
      <c r="AB38" s="17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84"/>
      <c r="M39" s="193"/>
      <c r="N39" s="201"/>
      <c r="O39" s="171"/>
      <c r="P39" s="172"/>
      <c r="Q39" s="171"/>
      <c r="R39" s="172"/>
      <c r="S39" s="171"/>
      <c r="T39" s="192"/>
      <c r="U39" s="171"/>
      <c r="V39" s="181"/>
      <c r="W39" s="200"/>
      <c r="X39" s="175"/>
      <c r="Y39" s="200"/>
      <c r="Z39" s="175"/>
      <c r="AA39" s="200"/>
      <c r="AB39" s="17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76"/>
      <c r="M40" s="177"/>
      <c r="N40" s="178"/>
      <c r="O40" s="179"/>
      <c r="P40" s="180"/>
      <c r="Q40" s="179"/>
      <c r="R40" s="180"/>
      <c r="S40" s="179"/>
      <c r="T40" s="180"/>
      <c r="U40" s="179"/>
      <c r="V40" s="181"/>
      <c r="W40" s="183"/>
      <c r="X40" s="182"/>
      <c r="Y40" s="183"/>
      <c r="Z40" s="182"/>
      <c r="AA40" s="183"/>
      <c r="AB40" s="17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3" t="s">
        <v>29</v>
      </c>
      <c r="C41" s="74">
        <f>D6</f>
        <v>0.45508395252897604</v>
      </c>
      <c r="D41" s="5"/>
      <c r="E41" s="5"/>
      <c r="F41" s="5"/>
      <c r="G41" s="4"/>
      <c r="H41" s="4"/>
      <c r="I41" s="4"/>
      <c r="J41" s="4"/>
      <c r="K41" s="4"/>
      <c r="L41" s="176"/>
      <c r="M41" s="177"/>
      <c r="N41" s="178"/>
      <c r="O41" s="179"/>
      <c r="P41" s="180"/>
      <c r="Q41" s="179"/>
      <c r="R41" s="180"/>
      <c r="S41" s="179"/>
      <c r="T41" s="180"/>
      <c r="U41" s="179"/>
      <c r="V41" s="181"/>
      <c r="W41" s="183"/>
      <c r="X41" s="182"/>
      <c r="Y41" s="183"/>
      <c r="Z41" s="182"/>
      <c r="AA41" s="183"/>
      <c r="AB41" s="17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3" t="s">
        <v>35</v>
      </c>
      <c r="C42" s="74">
        <f>D8</f>
        <v>0.12486081098258549</v>
      </c>
      <c r="D42" s="5"/>
      <c r="E42" s="5"/>
      <c r="F42" s="5"/>
      <c r="G42" s="4"/>
      <c r="H42" s="4"/>
      <c r="I42" s="4"/>
      <c r="J42" s="4"/>
      <c r="K42" s="4"/>
      <c r="L42" s="176"/>
      <c r="M42" s="177"/>
      <c r="N42" s="178"/>
      <c r="O42" s="179"/>
      <c r="P42" s="180"/>
      <c r="Q42" s="179"/>
      <c r="R42" s="180"/>
      <c r="S42" s="179"/>
      <c r="T42" s="180"/>
      <c r="U42" s="179"/>
      <c r="V42" s="181"/>
      <c r="W42" s="183"/>
      <c r="X42" s="182"/>
      <c r="Y42" s="183"/>
      <c r="Z42" s="182"/>
      <c r="AA42" s="183"/>
      <c r="AB42" s="17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3" t="s">
        <v>30</v>
      </c>
      <c r="C43" s="74">
        <f>D9</f>
        <v>0.27876122352288618</v>
      </c>
      <c r="D43" s="5"/>
      <c r="E43" s="5"/>
      <c r="F43" s="5"/>
      <c r="G43" s="4"/>
      <c r="H43" s="4"/>
      <c r="I43" s="4"/>
      <c r="J43" s="4"/>
      <c r="K43" s="4"/>
      <c r="L43" s="184"/>
      <c r="M43" s="177"/>
      <c r="N43" s="178"/>
      <c r="O43" s="179"/>
      <c r="P43" s="180"/>
      <c r="Q43" s="179"/>
      <c r="R43" s="180"/>
      <c r="S43" s="179"/>
      <c r="T43" s="180"/>
      <c r="U43" s="179"/>
      <c r="V43" s="181"/>
      <c r="W43" s="183"/>
      <c r="X43" s="182"/>
      <c r="Y43" s="183"/>
      <c r="Z43" s="182"/>
      <c r="AA43" s="183"/>
      <c r="AB43" s="17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3" t="s">
        <v>43</v>
      </c>
      <c r="C44" s="74">
        <f>SUM(C45:C48)</f>
        <v>0.1412940129655523</v>
      </c>
      <c r="D44" s="5"/>
      <c r="E44" s="5"/>
      <c r="F44" s="5"/>
      <c r="G44" s="4"/>
      <c r="H44" s="4"/>
      <c r="I44" s="4"/>
      <c r="J44" s="4"/>
      <c r="K44" s="4"/>
      <c r="L44" s="184"/>
      <c r="M44" s="185"/>
      <c r="N44" s="178"/>
      <c r="O44" s="179"/>
      <c r="P44" s="180"/>
      <c r="Q44" s="186"/>
      <c r="R44" s="180"/>
      <c r="S44" s="179"/>
      <c r="T44" s="180"/>
      <c r="U44" s="186"/>
      <c r="V44" s="181"/>
      <c r="W44" s="187"/>
      <c r="X44" s="182"/>
      <c r="Y44" s="187"/>
      <c r="Z44" s="182"/>
      <c r="AA44" s="187"/>
      <c r="AB44" s="203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3" t="s">
        <v>31</v>
      </c>
      <c r="C45" s="74">
        <f>D10</f>
        <v>6.7988952702312311E-2</v>
      </c>
      <c r="D45" s="74">
        <f>SUM(C41:C44)</f>
        <v>1</v>
      </c>
      <c r="E45" s="74">
        <f>SUM(C41:C44)</f>
        <v>1</v>
      </c>
      <c r="F45" s="5"/>
      <c r="G45" s="4"/>
      <c r="H45" s="4"/>
      <c r="I45" s="4"/>
      <c r="J45" s="4"/>
      <c r="K45" s="4"/>
      <c r="L45" s="176"/>
      <c r="M45" s="177"/>
      <c r="N45" s="181"/>
      <c r="O45" s="179"/>
      <c r="P45" s="180"/>
      <c r="Q45" s="179"/>
      <c r="R45" s="180"/>
      <c r="S45" s="179"/>
      <c r="T45" s="180"/>
      <c r="U45" s="179"/>
      <c r="V45" s="181"/>
      <c r="W45" s="183"/>
      <c r="X45" s="182"/>
      <c r="Y45" s="183"/>
      <c r="Z45" s="182"/>
      <c r="AA45" s="183"/>
      <c r="AB45" s="17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3" t="s">
        <v>37</v>
      </c>
      <c r="C46" s="74">
        <f>D11</f>
        <v>1.052543998520864E-2</v>
      </c>
      <c r="D46" s="5"/>
      <c r="E46" s="5"/>
      <c r="F46" s="5"/>
      <c r="G46" s="4"/>
      <c r="H46" s="4"/>
      <c r="I46" s="4"/>
      <c r="J46" s="4"/>
      <c r="K46" s="4"/>
      <c r="L46" s="184"/>
      <c r="M46" s="193"/>
      <c r="N46" s="201"/>
      <c r="O46" s="171"/>
      <c r="P46" s="172"/>
      <c r="Q46" s="171"/>
      <c r="R46" s="172"/>
      <c r="S46" s="171"/>
      <c r="T46" s="192"/>
      <c r="U46" s="202"/>
      <c r="V46" s="181"/>
      <c r="W46" s="200"/>
      <c r="X46" s="175"/>
      <c r="Y46" s="200"/>
      <c r="Z46" s="175"/>
      <c r="AA46" s="200"/>
      <c r="AB46" s="17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5" t="s">
        <v>28</v>
      </c>
      <c r="C47" s="74">
        <f>D7</f>
        <v>6.2440343436911377E-2</v>
      </c>
      <c r="D47" s="5"/>
      <c r="E47" s="5"/>
      <c r="F47" s="5"/>
      <c r="G47" s="4"/>
      <c r="H47" s="4"/>
      <c r="I47" s="4"/>
      <c r="J47" s="4"/>
      <c r="K47" s="4"/>
      <c r="L47" s="176"/>
      <c r="M47" s="177"/>
      <c r="N47" s="178"/>
      <c r="O47" s="179"/>
      <c r="P47" s="180"/>
      <c r="Q47" s="179"/>
      <c r="R47" s="180"/>
      <c r="S47" s="179"/>
      <c r="T47" s="180"/>
      <c r="U47" s="179"/>
      <c r="V47" s="181"/>
      <c r="W47" s="183"/>
      <c r="X47" s="182"/>
      <c r="Y47" s="183"/>
      <c r="Z47" s="182"/>
      <c r="AA47" s="183"/>
      <c r="AB47" s="17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6">
        <f>D13</f>
        <v>3.3927684111998335E-4</v>
      </c>
      <c r="D48" s="5"/>
      <c r="E48" s="5"/>
      <c r="F48" s="5"/>
      <c r="G48" s="4"/>
      <c r="H48" s="4"/>
      <c r="I48" s="4"/>
      <c r="J48" s="4"/>
      <c r="K48" s="4"/>
      <c r="L48" s="176"/>
      <c r="M48" s="177"/>
      <c r="N48" s="178"/>
      <c r="O48" s="179"/>
      <c r="P48" s="180"/>
      <c r="Q48" s="179"/>
      <c r="R48" s="180"/>
      <c r="S48" s="179"/>
      <c r="T48" s="180"/>
      <c r="U48" s="179"/>
      <c r="V48" s="181"/>
      <c r="W48" s="183"/>
      <c r="X48" s="182"/>
      <c r="Y48" s="183"/>
      <c r="Z48" s="182"/>
      <c r="AA48" s="183"/>
      <c r="AB48" s="17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4">
        <f>SUM(C44:C48)</f>
        <v>0.28258802593110466</v>
      </c>
      <c r="D49" s="5"/>
      <c r="E49" s="5"/>
      <c r="F49" s="5"/>
      <c r="G49" s="4"/>
      <c r="H49" s="4"/>
      <c r="I49" s="4"/>
      <c r="J49" s="4"/>
      <c r="K49" s="4"/>
      <c r="L49" s="184"/>
      <c r="M49" s="177"/>
      <c r="N49" s="178"/>
      <c r="O49" s="179"/>
      <c r="P49" s="180"/>
      <c r="Q49" s="179"/>
      <c r="R49" s="180"/>
      <c r="S49" s="179"/>
      <c r="T49" s="180"/>
      <c r="U49" s="179"/>
      <c r="V49" s="181"/>
      <c r="W49" s="183"/>
      <c r="X49" s="182"/>
      <c r="Y49" s="183"/>
      <c r="Z49" s="182"/>
      <c r="AA49" s="183"/>
      <c r="AB49" s="17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4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84"/>
      <c r="M50" s="185"/>
      <c r="N50" s="178"/>
      <c r="O50" s="179"/>
      <c r="P50" s="180"/>
      <c r="Q50" s="186"/>
      <c r="R50" s="180"/>
      <c r="S50" s="179"/>
      <c r="T50" s="180"/>
      <c r="U50" s="186"/>
      <c r="V50" s="181"/>
      <c r="W50" s="187"/>
      <c r="X50" s="182"/>
      <c r="Y50" s="187"/>
      <c r="Z50" s="182"/>
      <c r="AA50" s="187"/>
      <c r="AB50" s="17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76"/>
      <c r="M51" s="177"/>
      <c r="N51" s="181"/>
      <c r="O51" s="179"/>
      <c r="P51" s="180"/>
      <c r="Q51" s="179"/>
      <c r="R51" s="180"/>
      <c r="S51" s="179"/>
      <c r="T51" s="180"/>
      <c r="U51" s="179"/>
      <c r="V51" s="181"/>
      <c r="W51" s="183"/>
      <c r="X51" s="182"/>
      <c r="Y51" s="183"/>
      <c r="Z51" s="182"/>
      <c r="AA51" s="183"/>
      <c r="AB51" s="17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84"/>
      <c r="M52" s="193"/>
      <c r="N52" s="178"/>
      <c r="O52" s="179"/>
      <c r="P52" s="180"/>
      <c r="Q52" s="186"/>
      <c r="R52" s="180"/>
      <c r="S52" s="179"/>
      <c r="T52" s="180"/>
      <c r="U52" s="186"/>
      <c r="V52" s="181"/>
      <c r="W52" s="187"/>
      <c r="X52" s="182"/>
      <c r="Y52" s="187"/>
      <c r="Z52" s="182"/>
      <c r="AA52" s="187"/>
      <c r="AB52" s="17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88"/>
      <c r="M53" s="189"/>
      <c r="N53" s="190"/>
      <c r="O53" s="171"/>
      <c r="P53" s="191"/>
      <c r="Q53" s="171"/>
      <c r="R53" s="191"/>
      <c r="S53" s="171"/>
      <c r="T53" s="192"/>
      <c r="U53" s="171"/>
      <c r="V53" s="181"/>
      <c r="W53" s="183"/>
      <c r="X53" s="182"/>
      <c r="Y53" s="183"/>
      <c r="Z53" s="182"/>
      <c r="AA53" s="183"/>
      <c r="AB53" s="17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50"/>
      <c r="M54" s="450"/>
      <c r="N54" s="188"/>
      <c r="O54" s="186"/>
      <c r="P54" s="180"/>
      <c r="Q54" s="186"/>
      <c r="R54" s="180"/>
      <c r="S54" s="186"/>
      <c r="T54" s="180"/>
      <c r="U54" s="186"/>
      <c r="V54" s="192"/>
      <c r="W54" s="187"/>
      <c r="X54" s="182"/>
      <c r="Y54" s="187"/>
      <c r="Z54" s="182"/>
      <c r="AA54" s="187"/>
      <c r="AB54" s="17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93"/>
      <c r="M55" s="193"/>
      <c r="N55" s="188"/>
      <c r="O55" s="186"/>
      <c r="P55" s="180"/>
      <c r="Q55" s="186"/>
      <c r="R55" s="180"/>
      <c r="S55" s="186"/>
      <c r="T55" s="180"/>
      <c r="U55" s="186"/>
      <c r="V55" s="192"/>
      <c r="W55" s="187"/>
      <c r="X55" s="182"/>
      <c r="Y55" s="187"/>
      <c r="Z55" s="182"/>
      <c r="AA55" s="187"/>
      <c r="AB55" s="17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50"/>
      <c r="M56" s="450"/>
      <c r="N56" s="188"/>
      <c r="O56" s="186"/>
      <c r="P56" s="180"/>
      <c r="Q56" s="186"/>
      <c r="R56" s="180"/>
      <c r="S56" s="186"/>
      <c r="T56" s="180"/>
      <c r="U56" s="179"/>
      <c r="V56" s="192"/>
      <c r="W56" s="187"/>
      <c r="X56" s="182"/>
      <c r="Y56" s="187"/>
      <c r="Z56" s="182"/>
      <c r="AA56" s="187"/>
      <c r="AB56" s="17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76"/>
      <c r="M57" s="177"/>
      <c r="N57" s="178"/>
      <c r="O57" s="179"/>
      <c r="P57" s="180"/>
      <c r="Q57" s="179"/>
      <c r="R57" s="180"/>
      <c r="S57" s="179"/>
      <c r="T57" s="180"/>
      <c r="U57" s="179"/>
      <c r="V57" s="181"/>
      <c r="W57" s="183"/>
      <c r="X57" s="182"/>
      <c r="Y57" s="183"/>
      <c r="Z57" s="182"/>
      <c r="AA57" s="183"/>
      <c r="AB57" s="17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76"/>
      <c r="M58" s="177"/>
      <c r="N58" s="178"/>
      <c r="O58" s="179"/>
      <c r="P58" s="180"/>
      <c r="Q58" s="179"/>
      <c r="R58" s="180"/>
      <c r="S58" s="179"/>
      <c r="T58" s="180"/>
      <c r="U58" s="179"/>
      <c r="V58" s="181"/>
      <c r="W58" s="183"/>
      <c r="X58" s="182"/>
      <c r="Y58" s="183"/>
      <c r="Z58" s="182"/>
      <c r="AA58" s="183"/>
      <c r="AB58" s="17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76"/>
      <c r="M59" s="177"/>
      <c r="N59" s="178"/>
      <c r="O59" s="179"/>
      <c r="P59" s="180"/>
      <c r="Q59" s="179"/>
      <c r="R59" s="180"/>
      <c r="S59" s="179"/>
      <c r="T59" s="180"/>
      <c r="U59" s="179"/>
      <c r="V59" s="181"/>
      <c r="W59" s="183"/>
      <c r="X59" s="182"/>
      <c r="Y59" s="183"/>
      <c r="Z59" s="182"/>
      <c r="AA59" s="183"/>
      <c r="AB59" s="17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76"/>
      <c r="M60" s="185"/>
      <c r="N60" s="178"/>
      <c r="O60" s="179"/>
      <c r="P60" s="180"/>
      <c r="Q60" s="179"/>
      <c r="R60" s="180"/>
      <c r="S60" s="179"/>
      <c r="T60" s="180"/>
      <c r="U60" s="186"/>
      <c r="V60" s="181"/>
      <c r="W60" s="187"/>
      <c r="X60" s="182"/>
      <c r="Y60" s="187"/>
      <c r="Z60" s="182"/>
      <c r="AA60" s="187"/>
      <c r="AB60" s="17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76"/>
      <c r="M61" s="185"/>
      <c r="N61" s="178"/>
      <c r="O61" s="179"/>
      <c r="P61" s="180"/>
      <c r="Q61" s="179"/>
      <c r="R61" s="180"/>
      <c r="S61" s="179"/>
      <c r="T61" s="180"/>
      <c r="U61" s="186"/>
      <c r="V61" s="181"/>
      <c r="W61" s="183"/>
      <c r="X61" s="182"/>
      <c r="Y61" s="183"/>
      <c r="Z61" s="182"/>
      <c r="AA61" s="183"/>
      <c r="AB61" s="17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50"/>
      <c r="M62" s="450"/>
      <c r="N62" s="188"/>
      <c r="O62" s="186"/>
      <c r="P62" s="180"/>
      <c r="Q62" s="186"/>
      <c r="R62" s="180"/>
      <c r="S62" s="186"/>
      <c r="T62" s="180"/>
      <c r="U62" s="186"/>
      <c r="V62" s="192"/>
      <c r="W62" s="187"/>
      <c r="X62" s="182"/>
      <c r="Y62" s="187"/>
      <c r="Z62" s="182"/>
      <c r="AA62" s="187"/>
      <c r="AB62" s="17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17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75"/>
      <c r="M64" s="170"/>
      <c r="N64" s="170"/>
      <c r="O64" s="175"/>
      <c r="P64" s="175"/>
      <c r="Q64" s="175"/>
      <c r="R64" s="175"/>
      <c r="S64" s="175"/>
      <c r="T64" s="175"/>
      <c r="U64" s="203"/>
      <c r="V64" s="203"/>
      <c r="W64" s="204"/>
      <c r="X64" s="175"/>
      <c r="Y64" s="204"/>
      <c r="Z64" s="175"/>
      <c r="AA64" s="175"/>
      <c r="AB64" s="17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75"/>
      <c r="M65" s="170"/>
      <c r="N65" s="170"/>
      <c r="O65" s="203"/>
      <c r="P65" s="203"/>
      <c r="Q65" s="203"/>
      <c r="R65" s="203"/>
      <c r="S65" s="203"/>
      <c r="T65" s="203"/>
      <c r="U65" s="203"/>
      <c r="V65" s="203"/>
      <c r="W65" s="204"/>
      <c r="X65" s="175"/>
      <c r="Y65" s="204"/>
      <c r="Z65" s="175"/>
      <c r="AA65" s="175"/>
      <c r="AB65" s="17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20" activePane="bottomLeft" state="frozen"/>
      <selection activeCell="Q29" sqref="Q29"/>
      <selection pane="bottomLeft" activeCell="F49" sqref="F49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8" t="s">
        <v>150</v>
      </c>
      <c r="C2" s="11"/>
      <c r="D2" s="11"/>
      <c r="E2" s="11"/>
      <c r="F2" s="11"/>
    </row>
    <row r="3" spans="1:8">
      <c r="A3" s="298"/>
      <c r="B3" s="298"/>
      <c r="C3" s="298"/>
      <c r="D3" s="298"/>
      <c r="E3" s="298"/>
      <c r="F3" s="298"/>
    </row>
    <row r="4" spans="1:8" ht="26.1" customHeight="1">
      <c r="A4" s="298"/>
      <c r="B4" s="457" t="s">
        <v>151</v>
      </c>
      <c r="C4" s="315" t="s">
        <v>148</v>
      </c>
      <c r="D4" s="315"/>
      <c r="E4" s="315" t="s">
        <v>145</v>
      </c>
      <c r="F4" s="315"/>
      <c r="H4" s="7" t="s">
        <v>171</v>
      </c>
    </row>
    <row r="5" spans="1:8" ht="38.65" customHeight="1">
      <c r="A5" s="298"/>
      <c r="B5" s="458"/>
      <c r="C5" s="316" t="s">
        <v>28</v>
      </c>
      <c r="D5" s="316" t="s">
        <v>29</v>
      </c>
      <c r="E5" s="316" t="s">
        <v>28</v>
      </c>
      <c r="F5" s="316" t="s">
        <v>29</v>
      </c>
    </row>
    <row r="6" spans="1:8" ht="20.85" hidden="1" customHeight="1">
      <c r="B6" s="79">
        <v>2007</v>
      </c>
      <c r="C6" s="80">
        <v>895.43156999999997</v>
      </c>
      <c r="D6" s="80">
        <v>1222.1400000000001</v>
      </c>
      <c r="E6" s="80">
        <v>800.6</v>
      </c>
      <c r="F6" s="80">
        <v>994.34</v>
      </c>
    </row>
    <row r="7" spans="1:8" ht="18" customHeight="1">
      <c r="B7" s="79">
        <v>2008</v>
      </c>
      <c r="C7" s="80">
        <v>933.71</v>
      </c>
      <c r="D7" s="80">
        <v>1280.1500000000001</v>
      </c>
      <c r="E7" s="80">
        <v>837.37</v>
      </c>
      <c r="F7" s="80">
        <v>1051.7</v>
      </c>
      <c r="H7" s="14"/>
    </row>
    <row r="8" spans="1:8" ht="18" customHeight="1">
      <c r="B8" s="79">
        <v>2009</v>
      </c>
      <c r="C8" s="80">
        <v>953.86</v>
      </c>
      <c r="D8" s="80">
        <v>1331.13</v>
      </c>
      <c r="E8" s="80">
        <v>864.68</v>
      </c>
      <c r="F8" s="80">
        <v>1110.04</v>
      </c>
      <c r="H8" s="14"/>
    </row>
    <row r="9" spans="1:8" ht="18" customHeight="1">
      <c r="B9" s="79">
        <v>2010</v>
      </c>
      <c r="C9" s="80">
        <v>990.62</v>
      </c>
      <c r="D9" s="80">
        <v>1393.4</v>
      </c>
      <c r="E9" s="80">
        <v>895.89</v>
      </c>
      <c r="F9" s="80">
        <v>1172.18</v>
      </c>
      <c r="H9" s="14"/>
    </row>
    <row r="10" spans="1:8" ht="18" customHeight="1">
      <c r="B10" s="79">
        <v>2011</v>
      </c>
      <c r="C10" s="80">
        <v>1018.62</v>
      </c>
      <c r="D10" s="80">
        <v>1407.09</v>
      </c>
      <c r="E10" s="80">
        <v>921.51</v>
      </c>
      <c r="F10" s="80">
        <v>1202.07</v>
      </c>
      <c r="H10" s="14"/>
    </row>
    <row r="11" spans="1:8" ht="18" customHeight="1">
      <c r="B11" s="79">
        <v>2012</v>
      </c>
      <c r="C11" s="80">
        <v>1003.44</v>
      </c>
      <c r="D11" s="80">
        <v>1389.91</v>
      </c>
      <c r="E11" s="80">
        <v>943.46</v>
      </c>
      <c r="F11" s="80">
        <v>1251.97</v>
      </c>
      <c r="H11" s="14"/>
    </row>
    <row r="12" spans="1:8" ht="18" customHeight="1">
      <c r="B12" s="79">
        <v>2013</v>
      </c>
      <c r="C12" s="80">
        <v>1005.51</v>
      </c>
      <c r="D12" s="80">
        <v>1424.58</v>
      </c>
      <c r="E12" s="80">
        <v>955.24</v>
      </c>
      <c r="F12" s="80">
        <v>1295.6400000000001</v>
      </c>
      <c r="H12" s="14"/>
    </row>
    <row r="13" spans="1:8" ht="18" customHeight="1">
      <c r="B13" s="79">
        <v>2014</v>
      </c>
      <c r="C13" s="80">
        <v>996.8</v>
      </c>
      <c r="D13" s="80">
        <v>1425.67</v>
      </c>
      <c r="E13" s="80">
        <v>949.29</v>
      </c>
      <c r="F13" s="80">
        <v>1314.68</v>
      </c>
      <c r="H13" s="14"/>
    </row>
    <row r="14" spans="1:8" ht="18" customHeight="1">
      <c r="B14" s="79">
        <v>2015</v>
      </c>
      <c r="C14" s="80">
        <v>983.77</v>
      </c>
      <c r="D14" s="80">
        <v>1460.3</v>
      </c>
      <c r="E14" s="80">
        <v>941.18</v>
      </c>
      <c r="F14" s="80">
        <v>1342.94</v>
      </c>
      <c r="H14" s="14"/>
    </row>
    <row r="15" spans="1:8" ht="18" customHeight="1">
      <c r="B15" s="79">
        <v>2016</v>
      </c>
      <c r="C15" s="80">
        <v>973.19</v>
      </c>
      <c r="D15" s="80">
        <v>1451.07</v>
      </c>
      <c r="E15" s="80">
        <v>936.4</v>
      </c>
      <c r="F15" s="80">
        <v>1332.37</v>
      </c>
      <c r="H15" s="14"/>
    </row>
    <row r="16" spans="1:8" ht="18" customHeight="1">
      <c r="B16" s="79">
        <v>2017</v>
      </c>
      <c r="C16" s="80">
        <v>970.28</v>
      </c>
      <c r="D16" s="80">
        <v>1432.9</v>
      </c>
      <c r="E16" s="80">
        <v>935.71</v>
      </c>
      <c r="F16" s="80">
        <v>1318.47</v>
      </c>
      <c r="H16" s="14"/>
    </row>
    <row r="17" spans="2:13" ht="18" customHeight="1">
      <c r="B17" s="79">
        <v>2018</v>
      </c>
      <c r="C17" s="80">
        <v>967.4</v>
      </c>
      <c r="D17" s="80">
        <v>1420.02</v>
      </c>
      <c r="E17" s="80">
        <v>937.39</v>
      </c>
      <c r="F17" s="80">
        <v>1311.23</v>
      </c>
      <c r="H17" s="14"/>
    </row>
    <row r="18" spans="2:13" ht="18" customHeight="1">
      <c r="B18" s="79">
        <v>2019</v>
      </c>
      <c r="C18" s="80">
        <v>989.63963273409115</v>
      </c>
      <c r="D18" s="80">
        <v>1466.1257319129511</v>
      </c>
      <c r="E18" s="80">
        <v>962.55030148478431</v>
      </c>
      <c r="F18" s="80">
        <v>1345.982851671419</v>
      </c>
      <c r="H18" s="14"/>
    </row>
    <row r="19" spans="2:13" ht="18" customHeight="1">
      <c r="B19" s="79">
        <v>2020</v>
      </c>
      <c r="C19" s="80">
        <v>1005.72</v>
      </c>
      <c r="D19" s="80">
        <v>1528.73</v>
      </c>
      <c r="E19" s="80">
        <v>975.16</v>
      </c>
      <c r="F19" s="80">
        <v>1406.74</v>
      </c>
      <c r="H19" s="14"/>
    </row>
    <row r="20" spans="2:13" ht="18" customHeight="1">
      <c r="B20" s="79">
        <v>2021</v>
      </c>
      <c r="C20" s="80">
        <v>1019.71</v>
      </c>
      <c r="D20" s="80">
        <v>1502.99</v>
      </c>
      <c r="E20" s="80">
        <v>989.46</v>
      </c>
      <c r="F20" s="80">
        <v>1388.38</v>
      </c>
      <c r="H20" s="14"/>
    </row>
    <row r="21" spans="2:13" ht="18" customHeight="1">
      <c r="B21" s="79">
        <v>2022</v>
      </c>
      <c r="C21" s="80">
        <v>1045.74</v>
      </c>
      <c r="D21" s="80">
        <v>1523.4</v>
      </c>
      <c r="E21" s="80">
        <v>1017.01</v>
      </c>
      <c r="F21" s="80">
        <v>1426.75</v>
      </c>
      <c r="H21" s="14"/>
    </row>
    <row r="22" spans="2:13" ht="18" customHeight="1">
      <c r="B22" s="222" t="s">
        <v>222</v>
      </c>
      <c r="C22" s="80">
        <f>'Distrib - regím. Altas nuevas'!$I$42</f>
        <v>1076.9055488910592</v>
      </c>
      <c r="D22" s="80">
        <f>'Distrib - regím. Altas nuevas'!$I$44</f>
        <v>1538.5597132113091</v>
      </c>
      <c r="E22" s="80">
        <f>'Distrib - regím. Altas nuevas'!$O$42</f>
        <v>1051.0501394885425</v>
      </c>
      <c r="F22" s="80">
        <f>'Distrib - regím. Altas nuevas'!$O$44</f>
        <v>1440.7623081848667</v>
      </c>
    </row>
    <row r="24" spans="2:13">
      <c r="B24" s="82" t="s">
        <v>127</v>
      </c>
      <c r="C24" s="83"/>
    </row>
    <row r="25" spans="2:13" ht="25.5" customHeight="1">
      <c r="B25" s="79">
        <v>2008</v>
      </c>
      <c r="C25" s="84">
        <f t="shared" ref="C25:F36" si="0">C7/C6-1</f>
        <v>4.274858211666599E-2</v>
      </c>
      <c r="D25" s="84">
        <f t="shared" si="0"/>
        <v>4.7465920434647479E-2</v>
      </c>
      <c r="E25" s="84">
        <f t="shared" si="0"/>
        <v>4.5928053959530368E-2</v>
      </c>
      <c r="F25" s="84">
        <f t="shared" si="0"/>
        <v>5.7686505621819428E-2</v>
      </c>
      <c r="G25" s="84"/>
      <c r="H25" s="77"/>
    </row>
    <row r="26" spans="2:13" ht="17.850000000000001" customHeight="1">
      <c r="B26" s="79">
        <v>2009</v>
      </c>
      <c r="C26" s="84">
        <f t="shared" si="0"/>
        <v>2.1580576410234364E-2</v>
      </c>
      <c r="D26" s="84">
        <f t="shared" si="0"/>
        <v>3.9823458188493532E-2</v>
      </c>
      <c r="E26" s="84">
        <f t="shared" si="0"/>
        <v>3.2614017698269437E-2</v>
      </c>
      <c r="F26" s="84">
        <f t="shared" si="0"/>
        <v>5.5472092802129724E-2</v>
      </c>
      <c r="G26" s="84"/>
      <c r="H26" s="77"/>
      <c r="L26" s="251"/>
    </row>
    <row r="27" spans="2:13" ht="17.850000000000001" customHeight="1">
      <c r="B27" s="79">
        <v>2010</v>
      </c>
      <c r="C27" s="84">
        <f t="shared" si="0"/>
        <v>3.853815025265761E-2</v>
      </c>
      <c r="D27" s="84">
        <f t="shared" si="0"/>
        <v>4.6779803625491168E-2</v>
      </c>
      <c r="E27" s="84">
        <f t="shared" si="0"/>
        <v>3.6094277651848028E-2</v>
      </c>
      <c r="F27" s="84">
        <f t="shared" si="0"/>
        <v>5.597996468595734E-2</v>
      </c>
      <c r="G27" s="84"/>
      <c r="H27" s="77"/>
      <c r="L27" s="251"/>
    </row>
    <row r="28" spans="2:13" ht="17.850000000000001" customHeight="1">
      <c r="B28" s="79">
        <v>2011</v>
      </c>
      <c r="C28" s="84">
        <f t="shared" si="0"/>
        <v>2.8265126890230308E-2</v>
      </c>
      <c r="D28" s="84">
        <f t="shared" si="0"/>
        <v>9.8248887613030522E-3</v>
      </c>
      <c r="E28" s="84">
        <f t="shared" si="0"/>
        <v>2.8597260824431592E-2</v>
      </c>
      <c r="F28" s="84">
        <f t="shared" si="0"/>
        <v>2.5499496664334709E-2</v>
      </c>
      <c r="G28" s="84"/>
      <c r="H28" s="77"/>
      <c r="L28" s="251"/>
    </row>
    <row r="29" spans="2:13" ht="17.850000000000001" customHeight="1">
      <c r="B29" s="79">
        <v>2012</v>
      </c>
      <c r="C29" s="84">
        <f t="shared" si="0"/>
        <v>-1.4902515167579566E-2</v>
      </c>
      <c r="D29" s="84">
        <f t="shared" si="0"/>
        <v>-1.2209595690396369E-2</v>
      </c>
      <c r="E29" s="84">
        <f t="shared" si="0"/>
        <v>2.3819600438411026E-2</v>
      </c>
      <c r="F29" s="84">
        <f t="shared" si="0"/>
        <v>4.1511725606661942E-2</v>
      </c>
      <c r="G29" s="84"/>
      <c r="H29" s="77"/>
      <c r="L29" s="251"/>
    </row>
    <row r="30" spans="2:13" ht="17.850000000000001" customHeight="1">
      <c r="B30" s="79">
        <v>2013</v>
      </c>
      <c r="C30" s="84">
        <f t="shared" si="0"/>
        <v>2.0629036115760169E-3</v>
      </c>
      <c r="D30" s="84">
        <f t="shared" si="0"/>
        <v>2.4944061126259909E-2</v>
      </c>
      <c r="E30" s="84">
        <f t="shared" si="0"/>
        <v>1.2485955949377736E-2</v>
      </c>
      <c r="F30" s="84">
        <f t="shared" si="0"/>
        <v>3.4881027500659023E-2</v>
      </c>
      <c r="G30" s="84"/>
      <c r="H30" s="77"/>
      <c r="L30" s="251"/>
    </row>
    <row r="31" spans="2:13" ht="17.850000000000001" customHeight="1">
      <c r="B31" s="79">
        <v>2014</v>
      </c>
      <c r="C31" s="84">
        <f t="shared" si="0"/>
        <v>-8.6622708874104504E-3</v>
      </c>
      <c r="D31" s="84">
        <f t="shared" si="0"/>
        <v>7.6513779499931545E-4</v>
      </c>
      <c r="E31" s="84">
        <f t="shared" si="0"/>
        <v>-6.2288011389808329E-3</v>
      </c>
      <c r="F31" s="84">
        <f t="shared" si="0"/>
        <v>1.469544009138346E-2</v>
      </c>
      <c r="G31" s="84"/>
      <c r="H31" s="77"/>
      <c r="J31" s="11"/>
      <c r="K31" s="11"/>
      <c r="L31" s="11"/>
      <c r="M31" s="11"/>
    </row>
    <row r="32" spans="2:13" ht="17.850000000000001" customHeight="1">
      <c r="B32" s="79">
        <v>2015</v>
      </c>
      <c r="C32" s="84">
        <f t="shared" si="0"/>
        <v>-1.3071829855537676E-2</v>
      </c>
      <c r="D32" s="84">
        <f t="shared" si="0"/>
        <v>2.4290333667678965E-2</v>
      </c>
      <c r="E32" s="84">
        <f t="shared" si="0"/>
        <v>-8.5432270433692947E-3</v>
      </c>
      <c r="F32" s="84">
        <f t="shared" si="0"/>
        <v>2.1495725195484816E-2</v>
      </c>
      <c r="G32" s="84"/>
      <c r="H32" s="77"/>
      <c r="J32" s="12"/>
      <c r="K32" s="12"/>
      <c r="L32" s="12"/>
      <c r="M32" s="12"/>
    </row>
    <row r="33" spans="1:15" ht="17.850000000000001" customHeight="1">
      <c r="B33" s="79">
        <v>2016</v>
      </c>
      <c r="C33" s="84">
        <f t="shared" si="0"/>
        <v>-1.0754546286225408E-2</v>
      </c>
      <c r="D33" s="84">
        <f t="shared" si="0"/>
        <v>-6.3206190508799942E-3</v>
      </c>
      <c r="E33" s="84">
        <f t="shared" si="0"/>
        <v>-5.0787309547588588E-3</v>
      </c>
      <c r="F33" s="84">
        <f t="shared" si="0"/>
        <v>-7.8707909511968044E-3</v>
      </c>
      <c r="G33" s="84"/>
      <c r="H33" s="77"/>
      <c r="I33" s="13"/>
      <c r="J33" s="14"/>
      <c r="K33" s="14"/>
      <c r="L33" s="14"/>
      <c r="M33" s="14"/>
    </row>
    <row r="34" spans="1:15" ht="17.850000000000001" customHeight="1">
      <c r="B34" s="79">
        <v>2017</v>
      </c>
      <c r="C34" s="84">
        <f t="shared" si="0"/>
        <v>-2.9901663601147321E-3</v>
      </c>
      <c r="D34" s="84">
        <f t="shared" si="0"/>
        <v>-1.2521794262165042E-2</v>
      </c>
      <c r="E34" s="84">
        <f t="shared" si="0"/>
        <v>-7.3686458778288166E-4</v>
      </c>
      <c r="F34" s="84">
        <f t="shared" si="0"/>
        <v>-1.0432537508349715E-2</v>
      </c>
      <c r="G34" s="84"/>
      <c r="H34" s="77"/>
      <c r="K34" s="79"/>
    </row>
    <row r="35" spans="1:15" ht="17.850000000000001" customHeight="1">
      <c r="B35" s="79">
        <v>2018</v>
      </c>
      <c r="C35" s="84">
        <f t="shared" si="0"/>
        <v>-2.9682153605145034E-3</v>
      </c>
      <c r="D35" s="84">
        <f t="shared" si="0"/>
        <v>-8.9887640449438644E-3</v>
      </c>
      <c r="E35" s="84">
        <f t="shared" si="0"/>
        <v>1.7954280706629078E-3</v>
      </c>
      <c r="F35" s="84">
        <f t="shared" si="0"/>
        <v>-5.4912133002646968E-3</v>
      </c>
      <c r="G35" s="84"/>
      <c r="H35" s="77"/>
    </row>
    <row r="36" spans="1:15" ht="17.850000000000001" customHeight="1">
      <c r="B36" s="79">
        <v>2019</v>
      </c>
      <c r="C36" s="84">
        <f t="shared" si="0"/>
        <v>2.2989076632304206E-2</v>
      </c>
      <c r="D36" s="84">
        <f t="shared" si="0"/>
        <v>3.2468367989852975E-2</v>
      </c>
      <c r="E36" s="84">
        <f t="shared" si="0"/>
        <v>2.6840804238133842E-2</v>
      </c>
      <c r="F36" s="84">
        <f t="shared" si="0"/>
        <v>2.6504008962134007E-2</v>
      </c>
      <c r="G36" s="84"/>
      <c r="H36" s="77"/>
    </row>
    <row r="37" spans="1:15" ht="17.850000000000001" customHeight="1">
      <c r="B37" s="79">
        <v>2020</v>
      </c>
      <c r="C37" s="84">
        <f t="shared" ref="C37:F37" si="1">C19/C18-1</f>
        <v>1.6248709867735744E-2</v>
      </c>
      <c r="D37" s="84">
        <f t="shared" si="1"/>
        <v>4.2700476994810721E-2</v>
      </c>
      <c r="E37" s="84">
        <f t="shared" si="1"/>
        <v>1.3100300831826228E-2</v>
      </c>
      <c r="F37" s="84">
        <f t="shared" si="1"/>
        <v>4.5139615451366133E-2</v>
      </c>
      <c r="G37" s="84"/>
      <c r="H37" s="77"/>
    </row>
    <row r="38" spans="1:15" ht="17.850000000000001" customHeight="1">
      <c r="B38" s="79">
        <v>2021</v>
      </c>
      <c r="C38" s="84">
        <f t="shared" ref="C38:F39" si="2">C20/C19-1</f>
        <v>1.3910432327089106E-2</v>
      </c>
      <c r="D38" s="84">
        <f t="shared" si="2"/>
        <v>-1.6837505641938089E-2</v>
      </c>
      <c r="E38" s="84">
        <f t="shared" si="2"/>
        <v>1.4664260223963277E-2</v>
      </c>
      <c r="F38" s="84">
        <f t="shared" si="2"/>
        <v>-1.3051452293956212E-2</v>
      </c>
      <c r="G38" s="84"/>
      <c r="H38" s="77"/>
    </row>
    <row r="39" spans="1:15" ht="17.850000000000001" customHeight="1">
      <c r="B39" s="79">
        <v>2022</v>
      </c>
      <c r="C39" s="84">
        <f t="shared" si="2"/>
        <v>2.5526865481362293E-2</v>
      </c>
      <c r="D39" s="84">
        <f t="shared" si="2"/>
        <v>1.3579598001317361E-2</v>
      </c>
      <c r="E39" s="84">
        <f t="shared" si="2"/>
        <v>2.7843470175651364E-2</v>
      </c>
      <c r="F39" s="84">
        <f t="shared" si="2"/>
        <v>2.7636526023134822E-2</v>
      </c>
      <c r="G39" s="84"/>
      <c r="H39" s="77"/>
    </row>
    <row r="40" spans="1:15" ht="22.7" customHeight="1">
      <c r="B40" s="81" t="s">
        <v>223</v>
      </c>
      <c r="C40" s="85">
        <f>C22/C47-1</f>
        <v>9.7283235268199597E-3</v>
      </c>
      <c r="D40" s="85">
        <f>D22/D47-1</f>
        <v>2.5410926272326773E-3</v>
      </c>
      <c r="E40" s="85">
        <f>E22/E47-1</f>
        <v>1.7759234914489497E-2</v>
      </c>
      <c r="F40" s="85">
        <f>F22/F47-1</f>
        <v>3.1487134356840141E-3</v>
      </c>
      <c r="G40" s="84"/>
      <c r="H40" s="77"/>
      <c r="J40" s="5"/>
    </row>
    <row r="41" spans="1:15" ht="7.5" customHeight="1"/>
    <row r="42" spans="1:15" ht="3.4" customHeight="1">
      <c r="B42" s="86"/>
      <c r="C42" s="86"/>
      <c r="D42" s="86"/>
      <c r="E42" s="86"/>
      <c r="F42" s="86"/>
    </row>
    <row r="43" spans="1:15" ht="23.85" customHeight="1">
      <c r="B43" t="s">
        <v>204</v>
      </c>
    </row>
    <row r="44" spans="1:15" ht="23.85" customHeight="1">
      <c r="B44" t="s">
        <v>224</v>
      </c>
      <c r="K44" s="245"/>
      <c r="L44" s="245"/>
      <c r="M44" s="245"/>
      <c r="N44" s="245"/>
      <c r="O44" s="245"/>
    </row>
    <row r="45" spans="1:15" ht="35.65" customHeight="1">
      <c r="A45" s="425"/>
      <c r="B45" s="367"/>
      <c r="C45" s="367" t="s">
        <v>152</v>
      </c>
      <c r="D45" s="367"/>
      <c r="E45" s="367" t="s">
        <v>153</v>
      </c>
      <c r="F45" s="368"/>
      <c r="G45" s="368"/>
      <c r="H45" s="245"/>
      <c r="I45" s="245"/>
      <c r="K45" s="245"/>
      <c r="L45" s="245"/>
      <c r="M45" s="245"/>
      <c r="N45" s="245"/>
      <c r="O45" s="245"/>
    </row>
    <row r="46" spans="1:15">
      <c r="A46" s="425"/>
      <c r="B46" s="367"/>
      <c r="C46" s="367" t="s">
        <v>28</v>
      </c>
      <c r="D46" s="367" t="s">
        <v>29</v>
      </c>
      <c r="E46" s="367" t="s">
        <v>28</v>
      </c>
      <c r="F46" s="368" t="s">
        <v>29</v>
      </c>
      <c r="G46" s="368"/>
      <c r="H46" s="245"/>
      <c r="I46" s="245"/>
      <c r="K46" s="245"/>
      <c r="L46" s="250"/>
      <c r="M46" s="250"/>
      <c r="N46" s="245"/>
      <c r="O46" s="249"/>
    </row>
    <row r="47" spans="1:15" ht="21.4" customHeight="1">
      <c r="A47" s="425"/>
      <c r="B47" s="367"/>
      <c r="C47" s="369">
        <v>1066.53</v>
      </c>
      <c r="D47" s="369">
        <v>1534.66</v>
      </c>
      <c r="E47" s="367">
        <v>1032.71</v>
      </c>
      <c r="F47" s="370">
        <v>1436.24</v>
      </c>
      <c r="G47" s="368"/>
      <c r="H47" s="245"/>
      <c r="I47" s="245"/>
      <c r="K47" s="245"/>
      <c r="L47" s="245"/>
      <c r="M47" s="245"/>
      <c r="N47" s="245"/>
      <c r="O47" s="245"/>
    </row>
    <row r="48" spans="1:15" ht="19.7" customHeight="1">
      <c r="A48" s="425"/>
      <c r="B48" s="367"/>
      <c r="C48" s="367"/>
      <c r="D48" s="367"/>
      <c r="E48" s="367"/>
      <c r="F48" s="368"/>
      <c r="G48" s="368"/>
      <c r="H48" s="245"/>
      <c r="I48" s="245"/>
      <c r="K48" s="245"/>
      <c r="L48" s="245"/>
      <c r="M48" s="245"/>
      <c r="N48" s="245"/>
      <c r="O48" s="245"/>
    </row>
    <row r="49" spans="1:15">
      <c r="A49" s="425"/>
      <c r="B49" s="490"/>
      <c r="C49" s="490"/>
      <c r="D49" s="490"/>
      <c r="E49" s="490"/>
      <c r="F49" s="358"/>
      <c r="G49" s="358"/>
      <c r="H49" s="245"/>
      <c r="I49" s="245"/>
      <c r="K49" s="245"/>
      <c r="L49" s="245"/>
      <c r="M49" s="245"/>
      <c r="N49" s="245"/>
      <c r="O49" s="245"/>
    </row>
    <row r="50" spans="1:15">
      <c r="A50" s="425"/>
      <c r="B50" s="358"/>
      <c r="C50" s="358"/>
      <c r="D50" s="358"/>
      <c r="E50" s="358"/>
      <c r="F50" s="358"/>
      <c r="G50" s="358"/>
      <c r="H50" s="371"/>
      <c r="I50" s="246"/>
      <c r="K50" s="245"/>
      <c r="L50" s="245"/>
      <c r="M50" s="245"/>
      <c r="N50" s="245"/>
      <c r="O50" s="245"/>
    </row>
    <row r="51" spans="1:15">
      <c r="A51" s="425"/>
      <c r="B51" s="358"/>
      <c r="C51" s="358"/>
      <c r="D51" s="358"/>
      <c r="E51" s="358"/>
      <c r="F51" s="358"/>
      <c r="G51" s="358"/>
      <c r="H51" s="245"/>
      <c r="I51" s="245"/>
      <c r="K51" s="245"/>
      <c r="L51" s="245"/>
      <c r="M51" s="245"/>
      <c r="N51" s="245"/>
      <c r="O51" s="245"/>
    </row>
    <row r="52" spans="1:15">
      <c r="A52" s="425"/>
      <c r="B52" s="358"/>
      <c r="C52" s="358"/>
      <c r="D52" s="358"/>
      <c r="E52" s="358"/>
      <c r="F52" s="358"/>
      <c r="G52" s="358"/>
      <c r="H52" s="245"/>
      <c r="I52" s="246"/>
      <c r="K52" s="245"/>
      <c r="L52" s="245"/>
      <c r="M52" s="245"/>
      <c r="N52" s="245"/>
      <c r="O52" s="245"/>
    </row>
    <row r="53" spans="1:15">
      <c r="A53" s="425"/>
      <c r="B53" s="358"/>
      <c r="C53" s="358"/>
      <c r="D53" s="358"/>
      <c r="E53" s="358"/>
      <c r="F53" s="358"/>
      <c r="G53" s="359"/>
      <c r="H53" s="245"/>
      <c r="I53" s="246"/>
      <c r="K53" s="245"/>
      <c r="L53" s="245"/>
      <c r="M53" s="245"/>
      <c r="N53" s="245"/>
      <c r="O53" s="245"/>
    </row>
    <row r="54" spans="1:15">
      <c r="A54" s="425"/>
      <c r="B54" s="358"/>
      <c r="C54" s="358"/>
      <c r="D54" s="358"/>
      <c r="E54" s="358"/>
      <c r="F54" s="358"/>
      <c r="G54" s="359"/>
      <c r="H54" s="336"/>
      <c r="I54" s="246"/>
      <c r="K54" s="245"/>
      <c r="L54" s="245"/>
      <c r="M54" s="245"/>
      <c r="N54" s="245"/>
      <c r="O54" s="245"/>
    </row>
    <row r="55" spans="1:15">
      <c r="A55" s="425"/>
      <c r="B55" s="358"/>
      <c r="C55" s="358"/>
      <c r="D55" s="358"/>
      <c r="E55" s="358"/>
      <c r="F55" s="358"/>
      <c r="G55" s="359"/>
      <c r="H55" s="245"/>
      <c r="I55" s="246"/>
      <c r="K55" s="245"/>
      <c r="L55" s="245"/>
      <c r="M55" s="245"/>
      <c r="N55" s="245"/>
      <c r="O55" s="245"/>
    </row>
    <row r="56" spans="1:15">
      <c r="A56" s="409"/>
      <c r="B56" s="359"/>
      <c r="C56" s="358"/>
      <c r="D56" s="358"/>
      <c r="E56" s="358"/>
      <c r="F56" s="358"/>
      <c r="G56" s="409"/>
      <c r="H56" s="246"/>
      <c r="I56" s="246"/>
      <c r="K56" s="245"/>
      <c r="L56" s="245"/>
      <c r="M56" s="245"/>
      <c r="N56" s="245"/>
      <c r="O56" s="245"/>
    </row>
    <row r="57" spans="1:15">
      <c r="B57" s="359"/>
      <c r="C57" s="359"/>
      <c r="D57" s="359"/>
      <c r="E57" s="359"/>
      <c r="F57" s="359"/>
      <c r="G57" s="353"/>
      <c r="H57" s="246"/>
      <c r="I57" s="246"/>
    </row>
    <row r="58" spans="1:15">
      <c r="B58" s="359"/>
      <c r="C58" s="359"/>
      <c r="D58" s="359"/>
      <c r="E58" s="359"/>
      <c r="F58" s="359"/>
      <c r="G58" s="246"/>
    </row>
    <row r="59" spans="1:15">
      <c r="B59" s="409"/>
      <c r="C59" s="409"/>
      <c r="D59" s="409"/>
      <c r="E59" s="409"/>
      <c r="F59" s="409"/>
      <c r="G59" s="24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2023-02-22T08:37:20Z</cp:lastPrinted>
  <dcterms:created xsi:type="dcterms:W3CDTF">2016-11-17T11:36:14Z</dcterms:created>
  <dcterms:modified xsi:type="dcterms:W3CDTF">2023-04-15T06:44:11Z</dcterms:modified>
</cp:coreProperties>
</file>