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mayo proximo\"/>
    </mc:Choice>
  </mc:AlternateContent>
  <xr:revisionPtr revIDLastSave="0" documentId="13_ncr:1_{11939165-5E8E-4118-9DBA-8620D5F2418D}" xr6:coauthVersionLast="47" xr6:coauthVersionMax="47" xr10:uidLastSave="{00000000-0000-0000-0000-000000000000}"/>
  <bookViews>
    <workbookView xWindow="-20610" yWindow="1995" windowWidth="20730" windowHeight="1131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23" l="1"/>
  <c r="F68" i="23"/>
  <c r="G68" i="23"/>
  <c r="D68" i="23"/>
  <c r="C39" i="25"/>
  <c r="D39" i="25"/>
  <c r="E39" i="25"/>
  <c r="F39" i="25"/>
  <c r="F75" i="29"/>
  <c r="I51" i="30"/>
  <c r="G51" i="30"/>
  <c r="E51" i="30"/>
  <c r="L4" i="30" l="1"/>
  <c r="C22" i="25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C12" i="27" l="1"/>
  <c r="C14" i="27" s="1"/>
  <c r="D6" i="27" l="1"/>
  <c r="D7" i="27"/>
  <c r="D8" i="27"/>
  <c r="D9" i="27"/>
  <c r="D10" i="27"/>
  <c r="D11" i="27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B5" i="16" l="1"/>
  <c r="C5" i="15"/>
</calcChain>
</file>

<file path=xl/sharedStrings.xml><?xml version="1.0" encoding="utf-8"?>
<sst xmlns="http://schemas.openxmlformats.org/spreadsheetml/2006/main" count="919" uniqueCount="228">
  <si>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</si>
  <si>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</si>
  <si>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</si>
  <si>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</si>
  <si>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</si>
  <si>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</si>
  <si>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</si>
  <si>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</si>
  <si>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</si>
  <si>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</si>
  <si>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</si>
  <si>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</si>
  <si>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</si>
  <si>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</si>
  <si>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</si>
  <si>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</si>
  <si>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</si>
  <si>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</si>
  <si>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</si>
  <si>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</si>
  <si>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</si>
  <si>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</si>
  <si>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</si>
  <si>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</si>
  <si>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</si>
  <si>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</si>
  <si>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</si>
  <si>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</si>
  <si>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</si>
  <si>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</si>
  <si>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</si>
  <si>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</si>
  <si>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</si>
  <si>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</si>
  <si>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</si>
  <si>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</si>
  <si>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</si>
  <si>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</si>
  <si>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</si>
  <si>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</si>
  <si>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</si>
  <si>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</si>
  <si>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</si>
  <si>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</si>
  <si>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</si>
  <si>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</si>
  <si>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</si>
  <si>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</si>
  <si>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</si>
  <si>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</si>
  <si>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</si>
  <si>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</si>
  <si>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</si>
  <si>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</si>
  <si>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</si>
  <si>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</si>
  <si>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</si>
  <si>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</si>
  <si>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</si>
  <si>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</si>
  <si>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</si>
  <si>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</si>
  <si>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</si>
  <si>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</si>
  <si>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</si>
  <si>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</si>
  <si>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</si>
  <si>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</si>
  <si>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</si>
  <si>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</si>
  <si>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</si>
  <si>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</si>
  <si>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</si>
  <si>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</si>
  <si>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</si>
  <si>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</si>
  <si>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</si>
  <si>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</si>
  <si>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</si>
  <si>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</si>
  <si>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</si>
  <si>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</si>
  <si>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</si>
  <si>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</si>
  <si>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</si>
  <si>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</si>
  <si>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</si>
  <si>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</si>
  <si>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</si>
  <si>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</si>
  <si>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</si>
  <si>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</si>
  <si>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</si>
  <si>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</si>
  <si>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</si>
  <si>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</si>
  <si>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</si>
  <si>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</si>
  <si>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</si>
  <si>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</si>
  <si>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</si>
  <si>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</si>
  <si>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</si>
  <si>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</si>
  <si>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</si>
  <si>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</si>
  <si>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</si>
  <si>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</si>
  <si>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</si>
  <si>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</si>
  <si>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</si>
  <si>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</si>
  <si>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</si>
  <si>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</si>
  <si>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</si>
  <si>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</si>
  <si>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</si>
  <si>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</si>
  <si>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</si>
  <si>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</si>
  <si>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</si>
  <si>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</si>
  <si>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</si>
  <si>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</si>
  <si>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</si>
  <si>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</si>
  <si>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</si>
  <si>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</si>
  <si>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</si>
  <si>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</si>
  <si>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</si>
  <si>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</si>
  <si>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</si>
  <si>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</si>
  <si>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</si>
  <si>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</si>
  <si>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</si>
  <si>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</si>
  <si>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</si>
  <si>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</si>
  <si>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</si>
  <si>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</si>
  <si>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</si>
  <si>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</si>
  <si>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</si>
  <si>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</si>
  <si>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</si>
  <si>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</si>
  <si>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</si>
  <si>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</si>
  <si>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</si>
  <si>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</si>
  <si>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</si>
  <si>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</si>
  <si>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</si>
  <si>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</si>
  <si>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</si>
  <si>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</si>
  <si>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</si>
  <si>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</si>
  <si>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</si>
  <si>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</si>
  <si>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</si>
  <si>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</si>
  <si>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</si>
  <si>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</si>
  <si>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</si>
  <si>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</si>
  <si>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</si>
  <si>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</si>
  <si>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</si>
  <si>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</si>
  <si>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</si>
  <si>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</si>
  <si>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</si>
  <si>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</si>
  <si>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</si>
  <si>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</si>
  <si>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</si>
  <si>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</si>
  <si>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</si>
  <si>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</si>
  <si>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</si>
  <si>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</si>
  <si>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</si>
  <si>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</si>
  <si>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</si>
  <si>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</si>
  <si>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</si>
  <si>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</si>
  <si>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</si>
  <si>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</si>
  <si>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</si>
  <si>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</si>
  <si>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</si>
  <si>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</si>
  <si>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</si>
  <si>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</si>
  <si>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</si>
  <si>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</si>
  <si>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</si>
  <si>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</si>
  <si>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</si>
  <si>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</si>
  <si>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</si>
  <si>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</si>
  <si>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</si>
  <si>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</si>
  <si>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</si>
  <si>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</si>
  <si>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</si>
  <si>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</si>
  <si>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</si>
  <si>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</si>
  <si>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</si>
  <si>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39 pensiones de las que no consta el género</t>
    </r>
  </si>
  <si>
    <t>(2) Incremento sobre Marzo 2022</t>
  </si>
  <si>
    <t>PENSIONES CONTRIBUTIVAS EN VIGOR A 1 DE MAYO DE 2023</t>
  </si>
  <si>
    <t>ABRIL 2023</t>
  </si>
  <si>
    <t>Datos a 1 de Mayo de 2023</t>
  </si>
  <si>
    <t xml:space="preserve">  1 de Mayo de 2023</t>
  </si>
  <si>
    <t>Abril 2023</t>
  </si>
  <si>
    <t>Abril 2023 (2)</t>
  </si>
  <si>
    <t>1 de  Mayo de 2023</t>
  </si>
  <si>
    <t>1 de Mayo de 2023</t>
  </si>
  <si>
    <t>Datos a 01 de Mayo de 2023</t>
  </si>
  <si>
    <t>PENSIONISTAS DEL SISTEMA DE SEGURIDAD SOCIAL  A 1 DE MAYO DE 2023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</si>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</sst>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492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49" fillId="0" borderId="0" xfId="18" applyFont="1" applyAlignment="1">
      <alignment horizontal="right" indent="2"/>
    </xf>
    <xf numFmtId="0" fontId="50" fillId="0" borderId="0" xfId="18" applyFont="1" applyAlignment="1">
      <alignment horizontal="right" indent="2"/>
    </xf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4" fontId="10" fillId="0" borderId="0" xfId="18" applyNumberFormat="1" applyFont="1"/>
    <xf numFmtId="0" fontId="86" fillId="0" borderId="0" xfId="18" applyFont="1" applyAlignment="1">
      <alignment horizontal="centerContinuous" vertical="center"/>
    </xf>
    <xf numFmtId="0" fontId="10" fillId="0" borderId="0" xfId="18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42" fillId="29" borderId="0" xfId="18" applyFont="1" applyFill="1" applyAlignment="1">
      <alignment horizontal="center" vertical="center" wrapText="1"/>
    </xf>
    <xf numFmtId="0" fontId="53" fillId="29" borderId="0" xfId="18" applyFont="1" applyFill="1" applyAlignment="1">
      <alignment horizontal="center" vertical="center" wrapText="1"/>
    </xf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0" fontId="69" fillId="3" borderId="0" xfId="18" applyFont="1" applyFill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Font="1"/>
    <xf numFmtId="0" fontId="90" fillId="0" borderId="0" xfId="18" applyFont="1"/>
    <xf numFmtId="0" fontId="90" fillId="5" borderId="0" xfId="18" applyFont="1" applyFill="1"/>
    <xf numFmtId="0" fontId="53" fillId="4" borderId="0" xfId="18" applyFont="1" applyFill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Font="1"/>
    <xf numFmtId="3" fontId="53" fillId="0" borderId="0" xfId="18" applyNumberFormat="1" applyFont="1" applyAlignment="1">
      <alignment horizontal="right" indent="1"/>
    </xf>
    <xf numFmtId="4" fontId="53" fillId="0" borderId="0" xfId="18" applyNumberFormat="1" applyFont="1" applyAlignment="1">
      <alignment horizontal="right" indent="1"/>
    </xf>
    <xf numFmtId="3" fontId="69" fillId="0" borderId="0" xfId="18" applyNumberFormat="1" applyFont="1" applyAlignment="1">
      <alignment horizontal="right" vertical="center" indent="1"/>
    </xf>
    <xf numFmtId="4" fontId="69" fillId="0" borderId="0" xfId="18" applyNumberFormat="1" applyFont="1" applyAlignment="1">
      <alignment horizontal="right" vertical="center" indent="1"/>
    </xf>
    <xf numFmtId="0" fontId="92" fillId="0" borderId="0" xfId="18" applyFont="1" applyAlignment="1">
      <alignment horizontal="right" indent="2"/>
    </xf>
    <xf numFmtId="3" fontId="53" fillId="0" borderId="0" xfId="18" applyNumberFormat="1" applyFont="1"/>
    <xf numFmtId="4" fontId="53" fillId="0" borderId="0" xfId="18" applyNumberFormat="1" applyFont="1"/>
    <xf numFmtId="0" fontId="53" fillId="0" borderId="0" xfId="18" applyFont="1" applyAlignment="1">
      <alignment horizontal="right"/>
    </xf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14" fontId="53" fillId="0" borderId="0" xfId="18" applyNumberFormat="1" applyFont="1"/>
    <xf numFmtId="0" fontId="93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1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0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6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5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3" fontId="100" fillId="0" borderId="0" xfId="0" applyNumberFormat="1" applyFont="1" applyAlignment="1">
      <alignment vertical="center"/>
    </xf>
    <xf numFmtId="168" fontId="100" fillId="0" borderId="0" xfId="0" applyNumberFormat="1" applyFont="1" applyAlignment="1">
      <alignment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 wrapText="1"/>
    </xf>
    <xf numFmtId="0" fontId="105" fillId="0" borderId="0" xfId="0" applyFont="1" applyAlignment="1">
      <alignment vertical="center"/>
    </xf>
    <xf numFmtId="0" fontId="100" fillId="0" borderId="0" xfId="0" applyFont="1" applyAlignment="1">
      <alignment horizontal="left" vertical="center" wrapText="1"/>
    </xf>
    <xf numFmtId="0" fontId="98" fillId="0" borderId="0" xfId="0" applyFont="1" applyAlignment="1">
      <alignment vertical="center"/>
    </xf>
    <xf numFmtId="3" fontId="100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right" vertical="center" wrapText="1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2" fillId="0" borderId="0" xfId="0" quotePrefix="1" applyFont="1" applyAlignment="1">
      <alignment horizontal="right" vertical="center" wrapText="1"/>
    </xf>
    <xf numFmtId="0" fontId="106" fillId="0" borderId="0" xfId="0" applyFont="1" applyAlignment="1">
      <alignment horizontal="right" vertical="center" wrapText="1"/>
    </xf>
    <xf numFmtId="3" fontId="100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97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 wrapText="1"/>
    </xf>
    <xf numFmtId="0" fontId="64" fillId="0" borderId="0" xfId="7" applyFont="1"/>
    <xf numFmtId="3" fontId="112" fillId="0" borderId="0" xfId="0" applyNumberFormat="1" applyFont="1" applyAlignment="1">
      <alignment vertical="center"/>
    </xf>
    <xf numFmtId="168" fontId="112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68" fontId="114" fillId="0" borderId="0" xfId="0" applyNumberFormat="1" applyFont="1" applyAlignment="1">
      <alignment vertical="center"/>
    </xf>
    <xf numFmtId="0" fontId="115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5" fillId="0" borderId="0" xfId="0" applyFont="1" applyAlignment="1">
      <alignment horizontal="right" vertical="center"/>
    </xf>
    <xf numFmtId="0" fontId="116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3" fontId="114" fillId="0" borderId="0" xfId="0" applyNumberFormat="1" applyFont="1" applyAlignment="1">
      <alignment vertical="center"/>
    </xf>
    <xf numFmtId="0" fontId="115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100" fillId="0" borderId="0" xfId="1" applyNumberFormat="1" applyFont="1" applyAlignment="1">
      <alignment vertical="center"/>
    </xf>
    <xf numFmtId="3" fontId="100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9" fillId="0" borderId="0" xfId="139" applyNumberFormat="1" applyFont="1"/>
    <xf numFmtId="4" fontId="119" fillId="0" borderId="0" xfId="139" applyNumberFormat="1" applyFont="1"/>
    <xf numFmtId="0" fontId="117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7" fillId="0" borderId="0" xfId="159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4" fontId="137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88" fillId="0" borderId="18" xfId="18" applyFont="1" applyBorder="1" applyAlignment="1">
      <alignment horizontal="centerContinuous" vertical="center"/>
    </xf>
    <xf numFmtId="0" fontId="53" fillId="0" borderId="18" xfId="18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Font="1" applyBorder="1"/>
    <xf numFmtId="0" fontId="69" fillId="109" borderId="18" xfId="18" applyFont="1" applyFill="1" applyBorder="1" applyAlignment="1">
      <alignment horizontal="center" vertical="center"/>
    </xf>
    <xf numFmtId="0" fontId="92" fillId="0" borderId="18" xfId="18" applyFont="1" applyBorder="1" applyAlignment="1">
      <alignment horizontal="right" indent="2"/>
    </xf>
    <xf numFmtId="4" fontId="53" fillId="0" borderId="18" xfId="18" applyNumberFormat="1" applyFont="1" applyBorder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0" fontId="69" fillId="109" borderId="18" xfId="18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Font="1" applyBorder="1" applyAlignment="1">
      <alignment horizontal="center" vertical="center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1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49" fontId="0" fillId="0" borderId="0" xfId="0" applyNumberForma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66" fillId="0" borderId="0" xfId="7" applyNumberFormat="1" applyFont="1"/>
    <xf numFmtId="0" fontId="69" fillId="0" borderId="0" xfId="7" applyFont="1"/>
    <xf numFmtId="0" fontId="67" fillId="0" borderId="0" xfId="7" applyFont="1" applyAlignment="1">
      <alignment vertical="top"/>
    </xf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2" fontId="141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quotePrefix="1" applyFont="1"/>
    <xf numFmtId="9" fontId="143" fillId="0" borderId="0" xfId="238" applyFont="1"/>
    <xf numFmtId="4" fontId="144" fillId="0" borderId="0" xfId="139" applyNumberFormat="1" applyFont="1"/>
    <xf numFmtId="43" fontId="0" fillId="0" borderId="0" xfId="239" applyFont="1"/>
    <xf numFmtId="0" fontId="82" fillId="0" borderId="0" xfId="7" applyFont="1"/>
    <xf numFmtId="3" fontId="148" fillId="0" borderId="0" xfId="139" applyNumberFormat="1" applyFont="1"/>
    <xf numFmtId="10" fontId="148" fillId="0" borderId="0" xfId="238" applyNumberFormat="1" applyFont="1" applyAlignment="1"/>
    <xf numFmtId="4" fontId="148" fillId="0" borderId="0" xfId="139" applyNumberFormat="1" applyFo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50" fillId="0" borderId="0" xfId="7" applyFont="1"/>
    <xf numFmtId="2" fontId="150" fillId="0" borderId="0" xfId="7" applyNumberFormat="1" applyFont="1"/>
    <xf numFmtId="10" fontId="138" fillId="0" borderId="0" xfId="238" applyNumberFormat="1" applyFont="1" applyFill="1" applyBorder="1" applyAlignment="1"/>
    <xf numFmtId="0" fontId="151" fillId="0" borderId="0" xfId="7" applyFont="1"/>
    <xf numFmtId="9" fontId="151" fillId="0" borderId="0" xfId="238" applyFont="1"/>
    <xf numFmtId="4" fontId="151" fillId="0" borderId="0" xfId="7" applyNumberFormat="1" applyFont="1"/>
    <xf numFmtId="3" fontId="69" fillId="0" borderId="18" xfId="7" applyNumberFormat="1" applyFont="1" applyBorder="1" applyAlignment="1">
      <alignment horizontal="right"/>
    </xf>
    <xf numFmtId="43" fontId="111" fillId="0" borderId="0" xfId="239" applyFont="1"/>
    <xf numFmtId="0" fontId="73" fillId="0" borderId="0" xfId="7" applyFont="1"/>
    <xf numFmtId="168" fontId="53" fillId="0" borderId="0" xfId="238" applyNumberFormat="1" applyFont="1"/>
    <xf numFmtId="2" fontId="43" fillId="0" borderId="0" xfId="239" applyNumberFormat="1" applyFont="1" applyFill="1" applyBorder="1"/>
    <xf numFmtId="2" fontId="43" fillId="0" borderId="0" xfId="239" applyNumberFormat="1" applyFont="1" applyFill="1"/>
    <xf numFmtId="3" fontId="53" fillId="0" borderId="0" xfId="7" applyNumberFormat="1" applyFont="1" applyProtection="1">
      <protection locked="0"/>
    </xf>
    <xf numFmtId="49" fontId="56" fillId="29" borderId="0" xfId="17" applyNumberFormat="1" applyFont="1" applyFill="1" applyAlignment="1">
      <alignment horizontal="center" vertical="center" wrapText="1"/>
    </xf>
    <xf numFmtId="0" fontId="71" fillId="0" borderId="0" xfId="7" applyFont="1" applyAlignment="1">
      <alignment horizontal="center" vertical="top"/>
    </xf>
    <xf numFmtId="0" fontId="56" fillId="31" borderId="0" xfId="7" applyFont="1" applyFill="1" applyAlignment="1">
      <alignment horizontal="right" vertical="center"/>
    </xf>
    <xf numFmtId="0" fontId="56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4" fillId="0" borderId="0" xfId="0" quotePrefix="1" applyFont="1" applyAlignment="1">
      <alignment vertical="center" wrapText="1"/>
    </xf>
    <xf numFmtId="0" fontId="100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18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/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0.45521596610712672</c:v>
                </c:pt>
                <c:pt idx="1">
                  <c:v>0.12497256022163004</c:v>
                </c:pt>
                <c:pt idx="2">
                  <c:v>0.27839542364702208</c:v>
                </c:pt>
                <c:pt idx="3">
                  <c:v>0.14141605002422108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454042</c:v>
                </c:pt>
                <c:pt idx="1">
                  <c:v>41817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6223630</c:v>
                </c:pt>
                <c:pt idx="1">
                  <c:v>1543697</c:v>
                </c:pt>
                <c:pt idx="2">
                  <c:v>940042</c:v>
                </c:pt>
                <c:pt idx="3">
                  <c:v>322743</c:v>
                </c:pt>
                <c:pt idx="4">
                  <c:v>44204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9335131273728401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4475624</c:v>
                </c:pt>
                <c:pt idx="1" formatCode="#,##0">
                  <c:v>4598654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1484927</c:v>
                </c:pt>
                <c:pt idx="1">
                  <c:v>281444</c:v>
                </c:pt>
                <c:pt idx="2">
                  <c:v>270267</c:v>
                </c:pt>
                <c:pt idx="3">
                  <c:v>180411</c:v>
                </c:pt>
                <c:pt idx="4">
                  <c:v>327604</c:v>
                </c:pt>
                <c:pt idx="5">
                  <c:v>130508</c:v>
                </c:pt>
                <c:pt idx="6">
                  <c:v>568275</c:v>
                </c:pt>
                <c:pt idx="7">
                  <c:v>364570</c:v>
                </c:pt>
                <c:pt idx="8">
                  <c:v>1553760</c:v>
                </c:pt>
                <c:pt idx="9">
                  <c:v>926333</c:v>
                </c:pt>
                <c:pt idx="10">
                  <c:v>218589</c:v>
                </c:pt>
                <c:pt idx="11">
                  <c:v>682098</c:v>
                </c:pt>
                <c:pt idx="12">
                  <c:v>1122632</c:v>
                </c:pt>
                <c:pt idx="13">
                  <c:v>232888</c:v>
                </c:pt>
                <c:pt idx="14">
                  <c:v>130406</c:v>
                </c:pt>
                <c:pt idx="15">
                  <c:v>517337</c:v>
                </c:pt>
                <c:pt idx="16">
                  <c:v>65740</c:v>
                </c:pt>
                <c:pt idx="17">
                  <c:v>8473</c:v>
                </c:pt>
                <c:pt idx="18">
                  <c:v>8054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Mayo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33060"/>
          <a:ext cx="4653654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10.019.689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+ 1,02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9583"/>
          <a:ext cx="4653654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11.974.340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+ 10,77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7467"/>
          <a:ext cx="4653654" cy="1118392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1.195,08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+ 9,65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55048"/>
          <a:ext cx="4653654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1.375,23 €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+ 9,64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13233"/>
          <a:ext cx="4653654" cy="1119451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9.074.316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+ 0,94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MAYO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topLeftCell="A25" zoomScale="90" zoomScaleNormal="90" workbookViewId="0">
      <selection activeCell="I39" sqref="I39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5"/>
      <c r="B1" s="15"/>
      <c r="C1" s="15"/>
      <c r="D1" s="15"/>
      <c r="E1" s="15"/>
    </row>
    <row r="2" spans="1:18">
      <c r="A2" s="15"/>
      <c r="B2" s="15"/>
      <c r="C2" s="15"/>
      <c r="D2" s="15"/>
      <c r="E2" s="15"/>
    </row>
    <row r="3" spans="1:18">
      <c r="A3" s="15"/>
      <c r="B3" s="15"/>
      <c r="C3" s="15"/>
      <c r="D3" s="15"/>
      <c r="E3" s="15"/>
    </row>
    <row r="4" spans="1:18" ht="15.75">
      <c r="A4" s="15"/>
      <c r="B4" s="15"/>
      <c r="C4" s="15"/>
      <c r="D4" s="15"/>
      <c r="E4" s="15"/>
      <c r="H4" s="7"/>
    </row>
    <row r="5" spans="1:18">
      <c r="A5" s="15"/>
      <c r="B5" s="15"/>
      <c r="C5" s="15"/>
      <c r="D5" s="15"/>
      <c r="E5" s="15"/>
    </row>
    <row r="6" spans="1:18">
      <c r="A6" s="15"/>
      <c r="B6" s="15"/>
      <c r="C6" s="15"/>
      <c r="D6" s="15"/>
      <c r="E6" s="15"/>
    </row>
    <row r="7" spans="1:18">
      <c r="A7" s="15"/>
      <c r="B7" s="15"/>
      <c r="C7" s="15"/>
      <c r="D7" s="15"/>
      <c r="E7" s="15"/>
    </row>
    <row r="8" spans="1:18">
      <c r="A8" s="15"/>
      <c r="B8" s="15"/>
      <c r="C8" s="15"/>
      <c r="D8" s="15"/>
      <c r="E8" s="15"/>
    </row>
    <row r="9" spans="1:18">
      <c r="A9" s="15"/>
      <c r="B9" s="15"/>
      <c r="C9" s="15"/>
      <c r="D9" s="15"/>
      <c r="E9" s="15"/>
    </row>
    <row r="10" spans="1:18">
      <c r="A10" s="15"/>
      <c r="B10" s="15"/>
      <c r="C10" s="15"/>
      <c r="D10" s="15"/>
      <c r="E10" s="15"/>
    </row>
    <row r="11" spans="1:18">
      <c r="A11" s="15"/>
      <c r="B11" s="15"/>
      <c r="C11" s="15"/>
      <c r="D11" s="15"/>
      <c r="E11" s="15"/>
      <c r="L11" s="162"/>
      <c r="M11" s="162"/>
    </row>
    <row r="12" spans="1:18">
      <c r="A12" s="15"/>
      <c r="B12" s="15"/>
      <c r="C12" s="15"/>
      <c r="D12" s="15"/>
      <c r="E12" s="15"/>
      <c r="L12" s="162"/>
      <c r="M12" s="162"/>
    </row>
    <row r="13" spans="1:18">
      <c r="A13" s="15"/>
      <c r="B13" s="15"/>
      <c r="C13" s="15"/>
      <c r="D13" s="15"/>
      <c r="E13" s="15"/>
      <c r="L13" s="162"/>
      <c r="M13" s="162"/>
    </row>
    <row r="14" spans="1:18">
      <c r="A14" s="15"/>
      <c r="B14" s="15"/>
      <c r="C14" s="15"/>
      <c r="D14" s="15"/>
      <c r="E14" s="15"/>
    </row>
    <row r="15" spans="1:18" ht="15.75">
      <c r="A15" s="15"/>
      <c r="B15" s="15"/>
      <c r="C15" s="15"/>
      <c r="D15" s="15"/>
      <c r="E15" s="15"/>
      <c r="P15" s="166"/>
      <c r="Q15" s="167"/>
      <c r="R15" s="168"/>
    </row>
    <row r="16" spans="1:18" ht="15.75">
      <c r="A16" s="15"/>
      <c r="B16" s="15"/>
      <c r="C16" s="15"/>
      <c r="D16" s="15"/>
      <c r="E16" s="15"/>
      <c r="P16" s="166"/>
      <c r="Q16" s="167"/>
      <c r="R16" s="168"/>
    </row>
    <row r="17" spans="1:13">
      <c r="A17" s="15"/>
      <c r="B17" s="15"/>
      <c r="C17" s="15"/>
      <c r="D17" s="15"/>
      <c r="E17" s="15"/>
    </row>
    <row r="18" spans="1:13" ht="1.35" customHeight="1">
      <c r="A18" s="15"/>
      <c r="B18" s="15"/>
      <c r="C18" s="15"/>
      <c r="D18" s="15"/>
      <c r="E18" s="15"/>
      <c r="L18" s="167"/>
      <c r="M18" s="168"/>
    </row>
    <row r="19" spans="1:13">
      <c r="A19" s="15"/>
      <c r="B19" s="15"/>
      <c r="C19" s="15"/>
      <c r="D19" s="15"/>
      <c r="E19" s="15"/>
    </row>
    <row r="20" spans="1:13">
      <c r="A20" s="15"/>
      <c r="B20" s="15"/>
      <c r="C20" s="15"/>
      <c r="D20" s="15"/>
      <c r="E20" s="15"/>
    </row>
    <row r="21" spans="1:13">
      <c r="A21" s="15"/>
      <c r="B21" s="15"/>
      <c r="C21" s="15"/>
      <c r="D21" s="15"/>
      <c r="E21" s="15"/>
    </row>
    <row r="22" spans="1:13">
      <c r="A22" s="15"/>
      <c r="B22" s="15"/>
      <c r="C22" s="15"/>
      <c r="D22" s="15"/>
      <c r="E22" s="15"/>
    </row>
    <row r="23" spans="1:13">
      <c r="A23" s="15"/>
      <c r="B23" s="15"/>
      <c r="C23" s="15"/>
      <c r="D23" s="15"/>
      <c r="E23" s="15"/>
    </row>
    <row r="24" spans="1:13">
      <c r="A24" s="15"/>
      <c r="B24" s="15"/>
      <c r="C24" s="15"/>
      <c r="D24" s="15"/>
      <c r="E24" s="15"/>
    </row>
    <row r="25" spans="1:13">
      <c r="A25" s="15"/>
      <c r="B25" s="15"/>
      <c r="C25" s="15"/>
      <c r="D25" s="15"/>
      <c r="E25" s="15"/>
    </row>
    <row r="26" spans="1:13">
      <c r="A26" s="15"/>
      <c r="B26" s="15"/>
      <c r="C26" s="15"/>
      <c r="D26" s="15"/>
      <c r="E26" s="15"/>
    </row>
    <row r="27" spans="1:13">
      <c r="A27" s="15"/>
      <c r="B27" s="15"/>
      <c r="C27" s="15"/>
      <c r="D27" s="15"/>
      <c r="E27" s="15"/>
    </row>
    <row r="28" spans="1:13">
      <c r="A28" s="15"/>
      <c r="B28" s="15"/>
      <c r="C28" s="15"/>
      <c r="D28" s="15"/>
      <c r="E28" s="15"/>
    </row>
    <row r="29" spans="1:13">
      <c r="A29" s="15"/>
      <c r="B29" s="15"/>
      <c r="C29" s="15"/>
      <c r="D29" s="15"/>
      <c r="E29" s="15"/>
    </row>
    <row r="30" spans="1:13">
      <c r="A30" s="15"/>
      <c r="B30" s="15"/>
      <c r="C30" s="15"/>
      <c r="D30" s="15"/>
      <c r="E30" s="15"/>
    </row>
    <row r="31" spans="1:13">
      <c r="A31" s="15"/>
      <c r="B31" s="15"/>
      <c r="C31" s="15"/>
      <c r="D31" s="15"/>
      <c r="E31" s="15"/>
    </row>
    <row r="32" spans="1:13" ht="15.75">
      <c r="A32" s="15"/>
      <c r="B32" s="15"/>
      <c r="C32" s="15"/>
      <c r="D32" s="15"/>
      <c r="E32" s="15"/>
      <c r="I32" s="16"/>
    </row>
    <row r="33" spans="1:10" ht="15.75">
      <c r="A33" s="15"/>
      <c r="B33" s="15"/>
      <c r="C33" s="15"/>
      <c r="D33" s="15"/>
      <c r="E33" s="15"/>
      <c r="J33" s="166"/>
    </row>
    <row r="34" spans="1:10">
      <c r="A34" s="15"/>
      <c r="B34" s="15"/>
      <c r="C34" s="15"/>
      <c r="D34" s="15"/>
      <c r="E34" s="15"/>
    </row>
    <row r="35" spans="1:10">
      <c r="A35" s="15"/>
      <c r="B35" s="15"/>
      <c r="C35" s="15"/>
      <c r="D35" s="15"/>
      <c r="E35" s="15"/>
    </row>
    <row r="36" spans="1:10">
      <c r="A36" s="15"/>
      <c r="B36" s="15"/>
      <c r="C36" s="15"/>
      <c r="D36" s="15"/>
      <c r="E36" s="15"/>
    </row>
    <row r="37" spans="1:10">
      <c r="A37" s="15"/>
      <c r="B37" s="15"/>
      <c r="C37" s="15"/>
      <c r="D37" s="15"/>
      <c r="E37" s="15"/>
    </row>
    <row r="38" spans="1:10">
      <c r="A38" s="15"/>
      <c r="B38" s="15"/>
      <c r="C38" s="15"/>
      <c r="D38" s="15"/>
      <c r="E38" s="15"/>
    </row>
    <row r="39" spans="1:10">
      <c r="A39" s="15"/>
      <c r="B39" s="15"/>
      <c r="C39" s="15"/>
      <c r="D39" s="15"/>
      <c r="E39" s="15"/>
    </row>
    <row r="40" spans="1:10">
      <c r="A40" s="15"/>
      <c r="B40" s="15"/>
      <c r="C40" s="15"/>
      <c r="D40" s="15"/>
      <c r="E40" s="15"/>
    </row>
    <row r="41" spans="1:10">
      <c r="A41" s="15"/>
      <c r="B41" s="15"/>
      <c r="C41" s="15"/>
      <c r="D41" s="15"/>
      <c r="E41" s="15"/>
    </row>
    <row r="42" spans="1:10">
      <c r="A42" s="15"/>
      <c r="B42" s="15"/>
      <c r="C42" s="15"/>
      <c r="D42" s="15"/>
      <c r="E42" s="15"/>
    </row>
    <row r="43" spans="1:10">
      <c r="A43" s="15"/>
      <c r="B43" s="15"/>
      <c r="C43" s="15"/>
      <c r="D43" s="15"/>
      <c r="E43" s="15"/>
    </row>
    <row r="44" spans="1:10">
      <c r="A44" s="15"/>
      <c r="B44" s="15"/>
      <c r="C44" s="15"/>
      <c r="D44" s="15"/>
      <c r="E44" s="15"/>
    </row>
    <row r="45" spans="1:10" ht="15.75">
      <c r="A45" s="15"/>
      <c r="B45" s="15"/>
      <c r="C45" s="15"/>
      <c r="D45" s="15"/>
      <c r="E45" s="15"/>
      <c r="G45" s="166"/>
    </row>
    <row r="46" spans="1:10">
      <c r="A46" s="15"/>
      <c r="B46" s="15"/>
      <c r="C46" s="15"/>
      <c r="D46" s="15"/>
      <c r="E46" s="15"/>
    </row>
    <row r="47" spans="1:10">
      <c r="A47" s="15"/>
      <c r="B47" s="15"/>
      <c r="C47" s="15"/>
      <c r="D47" s="15"/>
      <c r="E47" s="15"/>
    </row>
    <row r="48" spans="1:10" ht="15.75">
      <c r="A48" s="15"/>
      <c r="B48" s="15"/>
      <c r="C48" s="15"/>
      <c r="D48" s="15"/>
      <c r="E48" s="15"/>
      <c r="G48" s="17"/>
      <c r="J48" s="17"/>
    </row>
    <row r="49" spans="1:14">
      <c r="A49" s="15"/>
      <c r="B49" s="15"/>
      <c r="C49" s="15"/>
      <c r="D49" s="15"/>
      <c r="E49" s="15"/>
    </row>
    <row r="50" spans="1:14" ht="15.75">
      <c r="A50" s="15"/>
      <c r="B50" s="15"/>
      <c r="C50" s="15"/>
      <c r="D50" s="15"/>
      <c r="E50" s="15"/>
      <c r="G50" s="17"/>
    </row>
    <row r="51" spans="1:14" ht="31.5" customHeight="1">
      <c r="A51" s="15"/>
      <c r="B51" s="15"/>
      <c r="C51" s="15"/>
      <c r="D51" s="15"/>
      <c r="E51" s="15"/>
      <c r="N51" s="375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K129"/>
  <sheetViews>
    <sheetView showGridLines="0" showRowColHeaders="0" showOutlineSymbols="0" zoomScale="118" zoomScaleNormal="118" workbookViewId="0">
      <pane ySplit="9" topLeftCell="A83" activePane="bottomLeft" state="frozen"/>
      <selection activeCell="Q29" sqref="Q29"/>
      <selection pane="bottomLeft" activeCell="G94" sqref="G94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6384" width="11.42578125" style="94"/>
  </cols>
  <sheetData>
    <row r="1" spans="1:11" s="1" customFormat="1" ht="15.75" customHeight="1">
      <c r="B1" s="6"/>
      <c r="E1" s="87"/>
    </row>
    <row r="2" spans="1:11" s="1" customFormat="1">
      <c r="B2" s="6"/>
      <c r="E2" s="87"/>
    </row>
    <row r="3" spans="1:11" s="1" customFormat="1" ht="18.75">
      <c r="B3" s="9"/>
      <c r="C3" s="88" t="s">
        <v>46</v>
      </c>
      <c r="D3" s="89"/>
      <c r="E3" s="90"/>
      <c r="F3" s="89"/>
      <c r="G3" s="89"/>
      <c r="H3" s="89"/>
      <c r="I3" s="89"/>
    </row>
    <row r="4" spans="1:11" s="1" customFormat="1">
      <c r="B4" s="6"/>
      <c r="C4" s="91"/>
      <c r="D4" s="89"/>
      <c r="E4" s="90"/>
      <c r="F4" s="89"/>
      <c r="G4" s="89"/>
      <c r="H4" s="89"/>
      <c r="I4" s="89"/>
    </row>
    <row r="5" spans="1:11" s="1" customFormat="1" ht="18.75">
      <c r="B5" s="8"/>
      <c r="C5" s="92" t="s">
        <v>223</v>
      </c>
      <c r="D5" s="89"/>
      <c r="E5" s="90"/>
      <c r="F5" s="89"/>
      <c r="G5" s="89"/>
      <c r="H5" s="89"/>
      <c r="I5" s="89"/>
      <c r="K5" s="7" t="s">
        <v>171</v>
      </c>
    </row>
    <row r="6" spans="1:11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11" ht="18.75" customHeight="1">
      <c r="A7" s="256"/>
      <c r="B7" s="461" t="s">
        <v>160</v>
      </c>
      <c r="C7" s="463" t="s">
        <v>47</v>
      </c>
      <c r="D7" s="317" t="s">
        <v>48</v>
      </c>
      <c r="E7" s="318"/>
      <c r="F7" s="317" t="s">
        <v>49</v>
      </c>
      <c r="G7" s="317"/>
      <c r="H7" s="317" t="s">
        <v>50</v>
      </c>
      <c r="I7" s="317"/>
    </row>
    <row r="8" spans="1:11" ht="24" customHeight="1">
      <c r="A8" s="256"/>
      <c r="B8" s="462"/>
      <c r="C8" s="464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11" ht="24" hidden="1" customHeight="1">
      <c r="B9" s="95"/>
      <c r="C9" s="96"/>
      <c r="D9" s="97"/>
      <c r="E9" s="98"/>
      <c r="F9" s="97"/>
      <c r="G9" s="98"/>
      <c r="H9" s="97"/>
      <c r="I9" s="98"/>
    </row>
    <row r="10" spans="1:11" s="103" customFormat="1" ht="18" customHeight="1">
      <c r="B10" s="93"/>
      <c r="C10" s="99" t="s">
        <v>52</v>
      </c>
      <c r="D10" s="100">
        <v>203359</v>
      </c>
      <c r="E10" s="101">
        <v>1030.6908608913297</v>
      </c>
      <c r="F10" s="100">
        <v>954429</v>
      </c>
      <c r="G10" s="101">
        <v>1240.7346595084609</v>
      </c>
      <c r="H10" s="100">
        <v>391959</v>
      </c>
      <c r="I10" s="101">
        <v>787.52947690957501</v>
      </c>
      <c r="J10" s="102"/>
    </row>
    <row r="11" spans="1:11" s="108" customFormat="1" ht="18" customHeight="1">
      <c r="B11" s="93">
        <v>4</v>
      </c>
      <c r="C11" s="105" t="s">
        <v>53</v>
      </c>
      <c r="D11" s="106">
        <v>9903</v>
      </c>
      <c r="E11" s="107">
        <v>1024.8827365444815</v>
      </c>
      <c r="F11" s="106">
        <v>67540</v>
      </c>
      <c r="G11" s="107">
        <v>1121.0138107787977</v>
      </c>
      <c r="H11" s="106">
        <v>28577</v>
      </c>
      <c r="I11" s="107">
        <v>717.8404930538544</v>
      </c>
    </row>
    <row r="12" spans="1:11" s="108" customFormat="1" ht="18" customHeight="1">
      <c r="B12" s="93">
        <v>11</v>
      </c>
      <c r="C12" s="105" t="s">
        <v>54</v>
      </c>
      <c r="D12" s="106">
        <v>35609</v>
      </c>
      <c r="E12" s="107">
        <v>1115.781422954871</v>
      </c>
      <c r="F12" s="106">
        <v>122723</v>
      </c>
      <c r="G12" s="107">
        <v>1411.4021588455303</v>
      </c>
      <c r="H12" s="106">
        <v>56550</v>
      </c>
      <c r="I12" s="107">
        <v>880.93290521662254</v>
      </c>
    </row>
    <row r="13" spans="1:11" s="108" customFormat="1" ht="18" customHeight="1">
      <c r="B13" s="93">
        <v>14</v>
      </c>
      <c r="C13" s="105" t="s">
        <v>55</v>
      </c>
      <c r="D13" s="106">
        <v>15333</v>
      </c>
      <c r="E13" s="107">
        <v>962.62718841713945</v>
      </c>
      <c r="F13" s="106">
        <v>109567</v>
      </c>
      <c r="G13" s="107">
        <v>1140.3659747004117</v>
      </c>
      <c r="H13" s="106">
        <v>42824</v>
      </c>
      <c r="I13" s="107">
        <v>730.14747127778821</v>
      </c>
    </row>
    <row r="14" spans="1:11" s="108" customFormat="1" ht="18" customHeight="1">
      <c r="B14" s="93">
        <v>18</v>
      </c>
      <c r="C14" s="105" t="s">
        <v>56</v>
      </c>
      <c r="D14" s="106">
        <v>21896</v>
      </c>
      <c r="E14" s="107">
        <v>1030.7841706247718</v>
      </c>
      <c r="F14" s="106">
        <v>117887</v>
      </c>
      <c r="G14" s="107">
        <v>1171.6210348045163</v>
      </c>
      <c r="H14" s="106">
        <v>45037</v>
      </c>
      <c r="I14" s="107">
        <v>716.19616337677905</v>
      </c>
    </row>
    <row r="15" spans="1:11" s="108" customFormat="1" ht="18" customHeight="1">
      <c r="B15" s="93">
        <v>21</v>
      </c>
      <c r="C15" s="105" t="s">
        <v>57</v>
      </c>
      <c r="D15" s="106">
        <v>11928</v>
      </c>
      <c r="E15" s="107">
        <v>976.2188003018108</v>
      </c>
      <c r="F15" s="106">
        <v>59695</v>
      </c>
      <c r="G15" s="107">
        <v>1268.9070962392163</v>
      </c>
      <c r="H15" s="106">
        <v>24983</v>
      </c>
      <c r="I15" s="107">
        <v>807.24740383460744</v>
      </c>
    </row>
    <row r="16" spans="1:11" s="108" customFormat="1" ht="18" customHeight="1">
      <c r="B16" s="93">
        <v>23</v>
      </c>
      <c r="C16" s="105" t="s">
        <v>58</v>
      </c>
      <c r="D16" s="106">
        <v>21127</v>
      </c>
      <c r="E16" s="107">
        <v>957.56202584370703</v>
      </c>
      <c r="F16" s="106">
        <v>82268</v>
      </c>
      <c r="G16" s="107">
        <v>1130.7527930665628</v>
      </c>
      <c r="H16" s="106">
        <v>36178</v>
      </c>
      <c r="I16" s="107">
        <v>753.24647879927034</v>
      </c>
    </row>
    <row r="17" spans="2:10" s="108" customFormat="1" ht="18" customHeight="1">
      <c r="B17" s="93">
        <v>29</v>
      </c>
      <c r="C17" s="105" t="s">
        <v>59</v>
      </c>
      <c r="D17" s="106">
        <v>29442</v>
      </c>
      <c r="E17" s="107">
        <v>1091.9192211806262</v>
      </c>
      <c r="F17" s="106">
        <v>170346</v>
      </c>
      <c r="G17" s="107">
        <v>1254.500014323788</v>
      </c>
      <c r="H17" s="106">
        <v>66527</v>
      </c>
      <c r="I17" s="107">
        <v>787.12195093721334</v>
      </c>
    </row>
    <row r="18" spans="2:10" s="108" customFormat="1" ht="18" customHeight="1">
      <c r="B18" s="93">
        <v>41</v>
      </c>
      <c r="C18" s="105" t="s">
        <v>60</v>
      </c>
      <c r="D18" s="106">
        <v>58121</v>
      </c>
      <c r="E18" s="107">
        <v>1004.2142941449735</v>
      </c>
      <c r="F18" s="106">
        <v>224403</v>
      </c>
      <c r="G18" s="107">
        <v>1291.1224600829757</v>
      </c>
      <c r="H18" s="106">
        <v>91283</v>
      </c>
      <c r="I18" s="107">
        <v>822.08456919689309</v>
      </c>
    </row>
    <row r="19" spans="2:10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2:10" s="103" customFormat="1" ht="18" customHeight="1">
      <c r="B20" s="93"/>
      <c r="C20" s="99" t="s">
        <v>61</v>
      </c>
      <c r="D20" s="100">
        <v>21421</v>
      </c>
      <c r="E20" s="101">
        <v>1180.9691522337894</v>
      </c>
      <c r="F20" s="100">
        <v>203874</v>
      </c>
      <c r="G20" s="101">
        <v>1444.1442369797035</v>
      </c>
      <c r="H20" s="100">
        <v>73112</v>
      </c>
      <c r="I20" s="101">
        <v>896.44351611226625</v>
      </c>
      <c r="J20" s="102"/>
    </row>
    <row r="21" spans="2:10" s="108" customFormat="1" ht="18" customHeight="1">
      <c r="B21" s="93">
        <v>22</v>
      </c>
      <c r="C21" s="105" t="s">
        <v>62</v>
      </c>
      <c r="D21" s="106">
        <v>5049</v>
      </c>
      <c r="E21" s="107">
        <v>1072.8114220637749</v>
      </c>
      <c r="F21" s="106">
        <v>34193</v>
      </c>
      <c r="G21" s="107">
        <v>1309.6254821162224</v>
      </c>
      <c r="H21" s="106">
        <v>12957</v>
      </c>
      <c r="I21" s="107">
        <v>830.22922358570668</v>
      </c>
    </row>
    <row r="22" spans="2:10" s="108" customFormat="1" ht="18" customHeight="1">
      <c r="B22" s="93">
        <v>40</v>
      </c>
      <c r="C22" s="105" t="s">
        <v>63</v>
      </c>
      <c r="D22" s="106">
        <v>3324</v>
      </c>
      <c r="E22" s="107">
        <v>1071.3790944645007</v>
      </c>
      <c r="F22" s="106">
        <v>23068</v>
      </c>
      <c r="G22" s="107">
        <v>1321.0337549852609</v>
      </c>
      <c r="H22" s="106">
        <v>8298</v>
      </c>
      <c r="I22" s="107">
        <v>812.55933839479405</v>
      </c>
    </row>
    <row r="23" spans="2:10" s="108" customFormat="1" ht="18" customHeight="1">
      <c r="B23" s="93">
        <v>50</v>
      </c>
      <c r="C23" s="105" t="s">
        <v>64</v>
      </c>
      <c r="D23" s="106">
        <v>13048</v>
      </c>
      <c r="E23" s="107">
        <v>1250.7396712139791</v>
      </c>
      <c r="F23" s="106">
        <v>146613</v>
      </c>
      <c r="G23" s="107">
        <v>1494.8867521979635</v>
      </c>
      <c r="H23" s="106">
        <v>51857</v>
      </c>
      <c r="I23" s="107">
        <v>926.41072391384</v>
      </c>
    </row>
    <row r="24" spans="2:10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2:10" s="103" customFormat="1" ht="18" customHeight="1">
      <c r="B25" s="93">
        <v>33</v>
      </c>
      <c r="C25" s="99" t="s">
        <v>65</v>
      </c>
      <c r="D25" s="100">
        <v>26064</v>
      </c>
      <c r="E25" s="101">
        <v>1277.292519567219</v>
      </c>
      <c r="F25" s="100">
        <v>184360</v>
      </c>
      <c r="G25" s="101">
        <v>1641.4070677478849</v>
      </c>
      <c r="H25" s="100">
        <v>78034</v>
      </c>
      <c r="I25" s="101">
        <v>974.81099866724776</v>
      </c>
      <c r="J25" s="102"/>
    </row>
    <row r="26" spans="2:10" s="103" customFormat="1" ht="18" hidden="1" customHeight="1">
      <c r="B26" s="93"/>
      <c r="C26" s="99"/>
      <c r="D26" s="100"/>
      <c r="E26" s="101"/>
      <c r="F26" s="100"/>
      <c r="G26" s="101"/>
      <c r="H26" s="100"/>
      <c r="I26" s="101"/>
      <c r="J26" s="102"/>
    </row>
    <row r="27" spans="2:10" s="103" customFormat="1" ht="18" customHeight="1">
      <c r="B27" s="93">
        <v>7</v>
      </c>
      <c r="C27" s="99" t="s">
        <v>210</v>
      </c>
      <c r="D27" s="100">
        <v>17383</v>
      </c>
      <c r="E27" s="101">
        <v>1054.0730915262036</v>
      </c>
      <c r="F27" s="100">
        <v>134375</v>
      </c>
      <c r="G27" s="101">
        <v>1273.2258301767442</v>
      </c>
      <c r="H27" s="100">
        <v>44839</v>
      </c>
      <c r="I27" s="101">
        <v>770.58531055554317</v>
      </c>
      <c r="J27" s="102"/>
    </row>
    <row r="28" spans="2:10" s="103" customFormat="1" ht="18" hidden="1" customHeight="1">
      <c r="B28" s="93"/>
      <c r="C28" s="99"/>
      <c r="D28" s="100"/>
      <c r="E28" s="101"/>
      <c r="F28" s="100"/>
      <c r="G28" s="101"/>
      <c r="H28" s="100"/>
      <c r="I28" s="101"/>
      <c r="J28" s="102"/>
    </row>
    <row r="29" spans="2:10" s="103" customFormat="1" ht="18" customHeight="1">
      <c r="B29" s="93"/>
      <c r="C29" s="99" t="s">
        <v>66</v>
      </c>
      <c r="D29" s="100">
        <v>50003</v>
      </c>
      <c r="E29" s="101">
        <v>1060.2383756974582</v>
      </c>
      <c r="F29" s="100">
        <v>200139</v>
      </c>
      <c r="G29" s="101">
        <v>1269.6560543422327</v>
      </c>
      <c r="H29" s="100">
        <v>82534</v>
      </c>
      <c r="I29" s="101">
        <v>801.43169069716726</v>
      </c>
      <c r="J29" s="102"/>
    </row>
    <row r="30" spans="2:10" s="108" customFormat="1" ht="18" customHeight="1">
      <c r="B30" s="93">
        <v>35</v>
      </c>
      <c r="C30" s="105" t="s">
        <v>67</v>
      </c>
      <c r="D30" s="106">
        <v>27417</v>
      </c>
      <c r="E30" s="107">
        <v>1111.5023372360213</v>
      </c>
      <c r="F30" s="106">
        <v>103888</v>
      </c>
      <c r="G30" s="107">
        <v>1288.5263093908825</v>
      </c>
      <c r="H30" s="106">
        <v>42501</v>
      </c>
      <c r="I30" s="107">
        <v>809.38182183948607</v>
      </c>
    </row>
    <row r="31" spans="2:10" s="108" customFormat="1" ht="18" customHeight="1">
      <c r="B31" s="93">
        <v>38</v>
      </c>
      <c r="C31" s="105" t="s">
        <v>68</v>
      </c>
      <c r="D31" s="106">
        <v>22586</v>
      </c>
      <c r="E31" s="107">
        <v>998.00938280350647</v>
      </c>
      <c r="F31" s="106">
        <v>96251</v>
      </c>
      <c r="G31" s="107">
        <v>1249.2885458852377</v>
      </c>
      <c r="H31" s="106">
        <v>40033</v>
      </c>
      <c r="I31" s="107">
        <v>792.99144081133045</v>
      </c>
    </row>
    <row r="32" spans="2:10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2:10" s="103" customFormat="1" ht="18" customHeight="1">
      <c r="B33" s="93">
        <v>39</v>
      </c>
      <c r="C33" s="99" t="s">
        <v>69</v>
      </c>
      <c r="D33" s="100">
        <v>12856</v>
      </c>
      <c r="E33" s="101">
        <v>1167.4173638767891</v>
      </c>
      <c r="F33" s="100">
        <v>90695</v>
      </c>
      <c r="G33" s="101">
        <v>1461.768290864987</v>
      </c>
      <c r="H33" s="100">
        <v>35121</v>
      </c>
      <c r="I33" s="101">
        <v>896.37925429230381</v>
      </c>
      <c r="J33" s="102"/>
    </row>
    <row r="34" spans="2:10" s="103" customFormat="1" ht="18" hidden="1" customHeight="1">
      <c r="B34" s="93"/>
      <c r="C34" s="99"/>
      <c r="D34" s="100"/>
      <c r="E34" s="101"/>
      <c r="F34" s="100"/>
      <c r="G34" s="101"/>
      <c r="H34" s="100"/>
      <c r="I34" s="101"/>
      <c r="J34" s="102"/>
    </row>
    <row r="35" spans="2:10" s="103" customFormat="1" ht="18" customHeight="1">
      <c r="B35" s="93"/>
      <c r="C35" s="99" t="s">
        <v>70</v>
      </c>
      <c r="D35" s="100">
        <v>45542</v>
      </c>
      <c r="E35" s="101">
        <v>1119.3172355188613</v>
      </c>
      <c r="F35" s="100">
        <v>400755</v>
      </c>
      <c r="G35" s="101">
        <v>1367.8463431772532</v>
      </c>
      <c r="H35" s="100">
        <v>150085</v>
      </c>
      <c r="I35" s="101">
        <v>845.52931052403608</v>
      </c>
      <c r="J35" s="102"/>
    </row>
    <row r="36" spans="2:10" s="108" customFormat="1" ht="18" customHeight="1">
      <c r="B36" s="93">
        <v>5</v>
      </c>
      <c r="C36" s="105" t="s">
        <v>71</v>
      </c>
      <c r="D36" s="106">
        <v>3023</v>
      </c>
      <c r="E36" s="107">
        <v>983.00600727753897</v>
      </c>
      <c r="F36" s="106">
        <v>24655</v>
      </c>
      <c r="G36" s="107">
        <v>1186.1591364834719</v>
      </c>
      <c r="H36" s="106">
        <v>9761</v>
      </c>
      <c r="I36" s="107">
        <v>780.81009117918234</v>
      </c>
    </row>
    <row r="37" spans="2:10" s="108" customFormat="1" ht="18" customHeight="1">
      <c r="B37" s="93">
        <v>9</v>
      </c>
      <c r="C37" s="105" t="s">
        <v>72</v>
      </c>
      <c r="D37" s="106">
        <v>4790</v>
      </c>
      <c r="E37" s="107">
        <v>1241.4606304801671</v>
      </c>
      <c r="F37" s="106">
        <v>63404</v>
      </c>
      <c r="G37" s="107">
        <v>1457.5502238029144</v>
      </c>
      <c r="H37" s="106">
        <v>20768</v>
      </c>
      <c r="I37" s="107">
        <v>872.98918865562416</v>
      </c>
    </row>
    <row r="38" spans="2:10" s="108" customFormat="1" ht="18" customHeight="1">
      <c r="B38" s="93">
        <v>24</v>
      </c>
      <c r="C38" s="105" t="s">
        <v>73</v>
      </c>
      <c r="D38" s="106">
        <v>13234</v>
      </c>
      <c r="E38" s="107">
        <v>1190.6821913253739</v>
      </c>
      <c r="F38" s="106">
        <v>86731</v>
      </c>
      <c r="G38" s="107">
        <v>1371.1682820444826</v>
      </c>
      <c r="H38" s="106">
        <v>34412</v>
      </c>
      <c r="I38" s="107">
        <v>827.11570702080678</v>
      </c>
    </row>
    <row r="39" spans="2:10" s="108" customFormat="1" ht="18" customHeight="1">
      <c r="B39" s="93">
        <v>34</v>
      </c>
      <c r="C39" s="105" t="s">
        <v>74</v>
      </c>
      <c r="D39" s="106">
        <v>3839</v>
      </c>
      <c r="E39" s="107">
        <v>1085.9499400885647</v>
      </c>
      <c r="F39" s="106">
        <v>27273</v>
      </c>
      <c r="G39" s="107">
        <v>1413.2464441022255</v>
      </c>
      <c r="H39" s="106">
        <v>10307</v>
      </c>
      <c r="I39" s="107">
        <v>872.83552343067822</v>
      </c>
    </row>
    <row r="40" spans="2:10" s="108" customFormat="1" ht="18" customHeight="1">
      <c r="B40" s="93">
        <v>37</v>
      </c>
      <c r="C40" s="105" t="s">
        <v>75</v>
      </c>
      <c r="D40" s="106">
        <v>5243</v>
      </c>
      <c r="E40" s="107">
        <v>1054.4005550257484</v>
      </c>
      <c r="F40" s="106">
        <v>52670</v>
      </c>
      <c r="G40" s="107">
        <v>1263.6551843554205</v>
      </c>
      <c r="H40" s="106">
        <v>20157</v>
      </c>
      <c r="I40" s="107">
        <v>808.2013960410776</v>
      </c>
    </row>
    <row r="41" spans="2:10" s="108" customFormat="1" ht="18" customHeight="1">
      <c r="B41" s="93">
        <v>40</v>
      </c>
      <c r="C41" s="105" t="s">
        <v>76</v>
      </c>
      <c r="D41" s="106">
        <v>2417</v>
      </c>
      <c r="E41" s="107">
        <v>1035.1454158047165</v>
      </c>
      <c r="F41" s="106">
        <v>22484</v>
      </c>
      <c r="G41" s="107">
        <v>1306.7772673901443</v>
      </c>
      <c r="H41" s="106">
        <v>8473</v>
      </c>
      <c r="I41" s="107">
        <v>813.82194028089225</v>
      </c>
    </row>
    <row r="42" spans="2:10" s="108" customFormat="1" ht="18" customHeight="1">
      <c r="B42" s="93">
        <v>42</v>
      </c>
      <c r="C42" s="105" t="s">
        <v>77</v>
      </c>
      <c r="D42" s="106">
        <v>1196</v>
      </c>
      <c r="E42" s="107">
        <v>1114.4910367892976</v>
      </c>
      <c r="F42" s="106">
        <v>15392</v>
      </c>
      <c r="G42" s="107">
        <v>1295.7506958160084</v>
      </c>
      <c r="H42" s="106">
        <v>5225</v>
      </c>
      <c r="I42" s="107">
        <v>788.8612555023924</v>
      </c>
    </row>
    <row r="43" spans="2:10" s="108" customFormat="1" ht="18" customHeight="1">
      <c r="B43" s="93">
        <v>47</v>
      </c>
      <c r="C43" s="105" t="s">
        <v>78</v>
      </c>
      <c r="D43" s="106">
        <v>9587</v>
      </c>
      <c r="E43" s="107">
        <v>1098.8486794617711</v>
      </c>
      <c r="F43" s="106">
        <v>77351</v>
      </c>
      <c r="G43" s="107">
        <v>1523.1560590037623</v>
      </c>
      <c r="H43" s="106">
        <v>28276</v>
      </c>
      <c r="I43" s="107">
        <v>944.39667421134527</v>
      </c>
    </row>
    <row r="44" spans="2:10" s="108" customFormat="1" ht="18" customHeight="1">
      <c r="B44" s="93">
        <v>49</v>
      </c>
      <c r="C44" s="105" t="s">
        <v>79</v>
      </c>
      <c r="D44" s="106">
        <v>2213</v>
      </c>
      <c r="E44" s="107">
        <v>1009.2679032986896</v>
      </c>
      <c r="F44" s="106">
        <v>30795</v>
      </c>
      <c r="G44" s="107">
        <v>1147.7703896736484</v>
      </c>
      <c r="H44" s="106">
        <v>12706</v>
      </c>
      <c r="I44" s="107">
        <v>761.72903274043756</v>
      </c>
    </row>
    <row r="45" spans="2:10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2:10" s="103" customFormat="1" ht="18" customHeight="1">
      <c r="B46" s="93"/>
      <c r="C46" s="99" t="s">
        <v>80</v>
      </c>
      <c r="D46" s="100">
        <v>44271</v>
      </c>
      <c r="E46" s="101">
        <v>1031.7688604278198</v>
      </c>
      <c r="F46" s="100">
        <v>228084</v>
      </c>
      <c r="G46" s="101">
        <v>1279.6278357534936</v>
      </c>
      <c r="H46" s="100">
        <v>95324</v>
      </c>
      <c r="I46" s="101">
        <v>837.11540336116843</v>
      </c>
      <c r="J46" s="102"/>
    </row>
    <row r="47" spans="2:10" s="108" customFormat="1" ht="18" customHeight="1">
      <c r="B47" s="93">
        <v>2</v>
      </c>
      <c r="C47" s="105" t="s">
        <v>81</v>
      </c>
      <c r="D47" s="106">
        <v>6825</v>
      </c>
      <c r="E47" s="107">
        <v>1043.2446827838828</v>
      </c>
      <c r="F47" s="106">
        <v>44767</v>
      </c>
      <c r="G47" s="107">
        <v>1231.3355395715594</v>
      </c>
      <c r="H47" s="106">
        <v>18531</v>
      </c>
      <c r="I47" s="107">
        <v>806.36197830662127</v>
      </c>
    </row>
    <row r="48" spans="2:10" s="108" customFormat="1" ht="18" customHeight="1">
      <c r="B48" s="93">
        <v>13</v>
      </c>
      <c r="C48" s="105" t="s">
        <v>82</v>
      </c>
      <c r="D48" s="106">
        <v>14717</v>
      </c>
      <c r="E48" s="107">
        <v>1014.9478827206632</v>
      </c>
      <c r="F48" s="106">
        <v>54893</v>
      </c>
      <c r="G48" s="107">
        <v>1306.8318916801779</v>
      </c>
      <c r="H48" s="106">
        <v>26627</v>
      </c>
      <c r="I48" s="107">
        <v>864.66082923348495</v>
      </c>
    </row>
    <row r="49" spans="2:10" s="108" customFormat="1" ht="18" customHeight="1">
      <c r="B49" s="93">
        <v>16</v>
      </c>
      <c r="C49" s="105" t="s">
        <v>83</v>
      </c>
      <c r="D49" s="106">
        <v>6336</v>
      </c>
      <c r="E49" s="107">
        <v>969.53888415404037</v>
      </c>
      <c r="F49" s="106">
        <v>25497</v>
      </c>
      <c r="G49" s="107">
        <v>1158.7620100403969</v>
      </c>
      <c r="H49" s="106">
        <v>11009</v>
      </c>
      <c r="I49" s="107">
        <v>794.41260968298661</v>
      </c>
    </row>
    <row r="50" spans="2:10" s="108" customFormat="1" ht="18" customHeight="1">
      <c r="B50" s="93">
        <v>19</v>
      </c>
      <c r="C50" s="105" t="s">
        <v>84</v>
      </c>
      <c r="D50" s="106">
        <v>5657</v>
      </c>
      <c r="E50" s="107">
        <v>1143.2421689941666</v>
      </c>
      <c r="F50" s="106">
        <v>27368</v>
      </c>
      <c r="G50" s="107">
        <v>1464.3558002046184</v>
      </c>
      <c r="H50" s="106">
        <v>9459</v>
      </c>
      <c r="I50" s="107">
        <v>901.91127180463059</v>
      </c>
    </row>
    <row r="51" spans="2:10" s="108" customFormat="1" ht="18" customHeight="1">
      <c r="B51" s="93">
        <v>45</v>
      </c>
      <c r="C51" s="105" t="s">
        <v>85</v>
      </c>
      <c r="D51" s="106">
        <v>10736</v>
      </c>
      <c r="E51" s="107">
        <v>1025.5203940014903</v>
      </c>
      <c r="F51" s="106">
        <v>75559</v>
      </c>
      <c r="G51" s="107">
        <v>1262.3521969586682</v>
      </c>
      <c r="H51" s="106">
        <v>29698</v>
      </c>
      <c r="I51" s="107">
        <v>826.79991413563198</v>
      </c>
    </row>
    <row r="52" spans="2:10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2:10" s="103" customFormat="1" ht="18" customHeight="1">
      <c r="B53" s="93"/>
      <c r="C53" s="99" t="s">
        <v>86</v>
      </c>
      <c r="D53" s="100">
        <v>158246</v>
      </c>
      <c r="E53" s="101">
        <v>1231.750240195646</v>
      </c>
      <c r="F53" s="100">
        <v>1164643</v>
      </c>
      <c r="G53" s="101">
        <v>1404.3481228582489</v>
      </c>
      <c r="H53" s="100">
        <v>389647</v>
      </c>
      <c r="I53" s="101">
        <v>866.80462418548018</v>
      </c>
      <c r="J53" s="102"/>
    </row>
    <row r="54" spans="2:10" s="108" customFormat="1" ht="18" customHeight="1">
      <c r="B54" s="93">
        <v>8</v>
      </c>
      <c r="C54" s="105" t="s">
        <v>87</v>
      </c>
      <c r="D54" s="106">
        <v>118303</v>
      </c>
      <c r="E54" s="107">
        <v>1271.2424214094317</v>
      </c>
      <c r="F54" s="106">
        <v>876191</v>
      </c>
      <c r="G54" s="107">
        <v>1445.1411180553098</v>
      </c>
      <c r="H54" s="106">
        <v>289632</v>
      </c>
      <c r="I54" s="107">
        <v>897.17952021876033</v>
      </c>
    </row>
    <row r="55" spans="2:10" s="108" customFormat="1" ht="18" customHeight="1">
      <c r="B55" s="93">
        <v>17</v>
      </c>
      <c r="C55" s="105" t="s">
        <v>214</v>
      </c>
      <c r="D55" s="106">
        <v>12619</v>
      </c>
      <c r="E55" s="107">
        <v>1096.9436009192489</v>
      </c>
      <c r="F55" s="106">
        <v>110703</v>
      </c>
      <c r="G55" s="107">
        <v>1263.6904672863429</v>
      </c>
      <c r="H55" s="106">
        <v>35988</v>
      </c>
      <c r="I55" s="107">
        <v>761.66020923641224</v>
      </c>
    </row>
    <row r="56" spans="2:10" s="108" customFormat="1" ht="18" customHeight="1">
      <c r="B56" s="93">
        <v>25</v>
      </c>
      <c r="C56" s="105" t="s">
        <v>211</v>
      </c>
      <c r="D56" s="106">
        <v>10417</v>
      </c>
      <c r="E56" s="107">
        <v>1092.7872132091773</v>
      </c>
      <c r="F56" s="106">
        <v>63409</v>
      </c>
      <c r="G56" s="107">
        <v>1222.5341692819632</v>
      </c>
      <c r="H56" s="106">
        <v>24050</v>
      </c>
      <c r="I56" s="107">
        <v>741.91635467775473</v>
      </c>
    </row>
    <row r="57" spans="2:10" s="108" customFormat="1" ht="18" customHeight="1">
      <c r="B57" s="93">
        <v>43</v>
      </c>
      <c r="C57" s="105" t="s">
        <v>88</v>
      </c>
      <c r="D57" s="106">
        <v>16907</v>
      </c>
      <c r="E57" s="107">
        <v>1141.6490583781867</v>
      </c>
      <c r="F57" s="106">
        <v>114340</v>
      </c>
      <c r="G57" s="107">
        <v>1328.7613655763512</v>
      </c>
      <c r="H57" s="106">
        <v>39977</v>
      </c>
      <c r="I57" s="107">
        <v>816.52466818420578</v>
      </c>
    </row>
    <row r="58" spans="2:10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2:10" s="103" customFormat="1" ht="18" customHeight="1">
      <c r="B59" s="93"/>
      <c r="C59" s="99" t="s">
        <v>89</v>
      </c>
      <c r="D59" s="100">
        <v>94043</v>
      </c>
      <c r="E59" s="101">
        <v>1066.1046643556672</v>
      </c>
      <c r="F59" s="100">
        <v>648625</v>
      </c>
      <c r="G59" s="101">
        <v>1260.1649349007514</v>
      </c>
      <c r="H59" s="100">
        <v>243702</v>
      </c>
      <c r="I59" s="101">
        <v>798.64681947624524</v>
      </c>
      <c r="J59" s="102"/>
    </row>
    <row r="60" spans="2:10" s="108" customFormat="1" ht="18" customHeight="1">
      <c r="B60" s="93">
        <v>3</v>
      </c>
      <c r="C60" s="105" t="s">
        <v>206</v>
      </c>
      <c r="D60" s="106">
        <v>23041</v>
      </c>
      <c r="E60" s="107">
        <v>1015.3469636734517</v>
      </c>
      <c r="F60" s="106">
        <v>215461</v>
      </c>
      <c r="G60" s="107">
        <v>1173.7173382653934</v>
      </c>
      <c r="H60" s="106">
        <v>81076</v>
      </c>
      <c r="I60" s="107">
        <v>769.67833008535206</v>
      </c>
    </row>
    <row r="61" spans="2:10" s="108" customFormat="1" ht="18" customHeight="1">
      <c r="B61" s="93">
        <v>12</v>
      </c>
      <c r="C61" s="105" t="s">
        <v>213</v>
      </c>
      <c r="D61" s="106">
        <v>13266</v>
      </c>
      <c r="E61" s="107">
        <v>1079.0817925523895</v>
      </c>
      <c r="F61" s="106">
        <v>87595</v>
      </c>
      <c r="G61" s="107">
        <v>1206.4980760317369</v>
      </c>
      <c r="H61" s="106">
        <v>30236</v>
      </c>
      <c r="I61" s="107">
        <v>771.81270240772596</v>
      </c>
    </row>
    <row r="62" spans="2:10" s="108" customFormat="1" ht="18" customHeight="1">
      <c r="B62" s="93">
        <v>46</v>
      </c>
      <c r="C62" s="105" t="s">
        <v>90</v>
      </c>
      <c r="D62" s="106">
        <v>57736</v>
      </c>
      <c r="E62" s="107">
        <v>1083.3790442704726</v>
      </c>
      <c r="F62" s="106">
        <v>345569</v>
      </c>
      <c r="G62" s="107">
        <v>1327.6681950927311</v>
      </c>
      <c r="H62" s="106">
        <v>132390</v>
      </c>
      <c r="I62" s="107">
        <v>822.51573411889126</v>
      </c>
    </row>
    <row r="63" spans="2:10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2:10" s="103" customFormat="1" ht="18" customHeight="1">
      <c r="B64" s="93"/>
      <c r="C64" s="99" t="s">
        <v>91</v>
      </c>
      <c r="D64" s="100">
        <v>27373</v>
      </c>
      <c r="E64" s="101">
        <v>952.01480108135763</v>
      </c>
      <c r="F64" s="100">
        <v>136000</v>
      </c>
      <c r="G64" s="101">
        <v>1146.962209264706</v>
      </c>
      <c r="H64" s="100">
        <v>59455</v>
      </c>
      <c r="I64" s="101">
        <v>774.87104532839987</v>
      </c>
      <c r="J64" s="102"/>
    </row>
    <row r="65" spans="2:10" s="108" customFormat="1" ht="18" customHeight="1">
      <c r="B65" s="93">
        <v>6</v>
      </c>
      <c r="C65" s="105" t="s">
        <v>92</v>
      </c>
      <c r="D65" s="106">
        <v>17301</v>
      </c>
      <c r="E65" s="107">
        <v>945.15005259811562</v>
      </c>
      <c r="F65" s="106">
        <v>77158</v>
      </c>
      <c r="G65" s="107">
        <v>1163.0740427434619</v>
      </c>
      <c r="H65" s="106">
        <v>35477</v>
      </c>
      <c r="I65" s="107">
        <v>792.77166474053627</v>
      </c>
    </row>
    <row r="66" spans="2:10" s="108" customFormat="1" ht="18" customHeight="1">
      <c r="B66" s="93">
        <v>10</v>
      </c>
      <c r="C66" s="105" t="s">
        <v>93</v>
      </c>
      <c r="D66" s="106">
        <v>10072</v>
      </c>
      <c r="E66" s="107">
        <v>963.80660146942012</v>
      </c>
      <c r="F66" s="106">
        <v>58842</v>
      </c>
      <c r="G66" s="107">
        <v>1125.8351767445022</v>
      </c>
      <c r="H66" s="106">
        <v>23978</v>
      </c>
      <c r="I66" s="107">
        <v>748.38592251230284</v>
      </c>
    </row>
    <row r="67" spans="2:10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2:10" s="103" customFormat="1" ht="18" customHeight="1">
      <c r="B68" s="93"/>
      <c r="C68" s="99" t="s">
        <v>94</v>
      </c>
      <c r="D68" s="100">
        <v>72062</v>
      </c>
      <c r="E68" s="101">
        <v>1018.3315367322577</v>
      </c>
      <c r="F68" s="100">
        <v>483935</v>
      </c>
      <c r="G68" s="101">
        <v>1168.5118115656032</v>
      </c>
      <c r="H68" s="100">
        <v>183811</v>
      </c>
      <c r="I68" s="101">
        <v>720.76667892563557</v>
      </c>
      <c r="J68" s="102"/>
    </row>
    <row r="69" spans="2:10" s="108" customFormat="1" ht="18" customHeight="1">
      <c r="B69" s="93">
        <v>15</v>
      </c>
      <c r="C69" s="105" t="s">
        <v>205</v>
      </c>
      <c r="D69" s="106">
        <v>27298</v>
      </c>
      <c r="E69" s="107">
        <v>1019.7477639387502</v>
      </c>
      <c r="F69" s="106">
        <v>190727</v>
      </c>
      <c r="G69" s="107">
        <v>1230.854603071406</v>
      </c>
      <c r="H69" s="106">
        <v>73895</v>
      </c>
      <c r="I69" s="107">
        <v>763.33986859733398</v>
      </c>
    </row>
    <row r="70" spans="2:10" s="108" customFormat="1" ht="18" customHeight="1">
      <c r="B70" s="93">
        <v>27</v>
      </c>
      <c r="C70" s="105" t="s">
        <v>95</v>
      </c>
      <c r="D70" s="106">
        <v>10641</v>
      </c>
      <c r="E70" s="107">
        <v>998.92940325157383</v>
      </c>
      <c r="F70" s="106">
        <v>71352</v>
      </c>
      <c r="G70" s="107">
        <v>1044.9308256250702</v>
      </c>
      <c r="H70" s="106">
        <v>27226</v>
      </c>
      <c r="I70" s="107">
        <v>625.748102549034</v>
      </c>
    </row>
    <row r="71" spans="2:10" s="108" customFormat="1" ht="18" customHeight="1">
      <c r="B71" s="93">
        <v>32</v>
      </c>
      <c r="C71" s="105" t="s">
        <v>212</v>
      </c>
      <c r="D71" s="106">
        <v>11302</v>
      </c>
      <c r="E71" s="107">
        <v>1036.8683507343835</v>
      </c>
      <c r="F71" s="106">
        <v>66647</v>
      </c>
      <c r="G71" s="107">
        <v>981.81635182378807</v>
      </c>
      <c r="H71" s="106">
        <v>24554</v>
      </c>
      <c r="I71" s="107">
        <v>626.90868086666114</v>
      </c>
    </row>
    <row r="72" spans="2:10" s="108" customFormat="1" ht="18" customHeight="1">
      <c r="B72" s="93">
        <v>36</v>
      </c>
      <c r="C72" s="105" t="s">
        <v>96</v>
      </c>
      <c r="D72" s="106">
        <v>22821</v>
      </c>
      <c r="E72" s="107">
        <v>1016.5040471495555</v>
      </c>
      <c r="F72" s="106">
        <v>155209</v>
      </c>
      <c r="G72" s="107">
        <v>1228.881952592955</v>
      </c>
      <c r="H72" s="106">
        <v>58136</v>
      </c>
      <c r="I72" s="107">
        <v>750.79315467180402</v>
      </c>
    </row>
    <row r="73" spans="2:10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2:10" s="103" customFormat="1" ht="18" customHeight="1">
      <c r="B74" s="93">
        <v>28</v>
      </c>
      <c r="C74" s="99" t="s">
        <v>97</v>
      </c>
      <c r="D74" s="100">
        <v>86190</v>
      </c>
      <c r="E74" s="101">
        <v>1208.8447810650887</v>
      </c>
      <c r="F74" s="100">
        <v>825259</v>
      </c>
      <c r="G74" s="101">
        <v>1591.6196116491913</v>
      </c>
      <c r="H74" s="100">
        <v>272217</v>
      </c>
      <c r="I74" s="101">
        <v>974.700336863605</v>
      </c>
      <c r="J74" s="102"/>
    </row>
    <row r="75" spans="2:10" s="103" customFormat="1" ht="18" hidden="1" customHeight="1">
      <c r="B75" s="93"/>
      <c r="C75" s="99"/>
      <c r="D75" s="100"/>
      <c r="E75" s="101"/>
      <c r="F75" s="100"/>
      <c r="G75" s="101"/>
      <c r="H75" s="100"/>
      <c r="I75" s="101"/>
      <c r="J75" s="102"/>
    </row>
    <row r="76" spans="2:10" s="103" customFormat="1" ht="18" customHeight="1">
      <c r="B76" s="93">
        <v>30</v>
      </c>
      <c r="C76" s="99" t="s">
        <v>98</v>
      </c>
      <c r="D76" s="100">
        <v>29552</v>
      </c>
      <c r="E76" s="101">
        <v>1011.7875436518678</v>
      </c>
      <c r="F76" s="100">
        <v>151951</v>
      </c>
      <c r="G76" s="101">
        <v>1230.9618810669228</v>
      </c>
      <c r="H76" s="100">
        <v>61942</v>
      </c>
      <c r="I76" s="101">
        <v>780.48326111523693</v>
      </c>
      <c r="J76" s="102"/>
    </row>
    <row r="77" spans="2:10" s="103" customFormat="1" ht="18" hidden="1" customHeight="1">
      <c r="B77" s="93"/>
      <c r="C77" s="99"/>
      <c r="D77" s="100"/>
      <c r="E77" s="101"/>
      <c r="F77" s="100"/>
      <c r="G77" s="101"/>
      <c r="H77" s="100"/>
      <c r="I77" s="101"/>
      <c r="J77" s="102"/>
    </row>
    <row r="78" spans="2:10" s="103" customFormat="1" ht="18" customHeight="1">
      <c r="B78" s="93">
        <v>31</v>
      </c>
      <c r="C78" s="99" t="s">
        <v>99</v>
      </c>
      <c r="D78" s="100">
        <v>10266</v>
      </c>
      <c r="E78" s="101">
        <v>1323.2438632378726</v>
      </c>
      <c r="F78" s="100">
        <v>97681</v>
      </c>
      <c r="G78" s="101">
        <v>1547.3630431711388</v>
      </c>
      <c r="H78" s="100">
        <v>29786</v>
      </c>
      <c r="I78" s="101">
        <v>941.28293359296299</v>
      </c>
      <c r="J78" s="102"/>
    </row>
    <row r="79" spans="2:10" s="103" customFormat="1" ht="18" hidden="1" customHeight="1">
      <c r="B79" s="93"/>
      <c r="C79" s="99"/>
      <c r="D79" s="100"/>
      <c r="E79" s="101"/>
      <c r="F79" s="100"/>
      <c r="G79" s="101"/>
      <c r="H79" s="100"/>
      <c r="I79" s="101"/>
      <c r="J79" s="102"/>
    </row>
    <row r="80" spans="2:10" s="103" customFormat="1" ht="18" customHeight="1">
      <c r="B80" s="93"/>
      <c r="C80" s="99" t="s">
        <v>100</v>
      </c>
      <c r="D80" s="100">
        <v>39664</v>
      </c>
      <c r="E80" s="101">
        <v>1433.7139602662364</v>
      </c>
      <c r="F80" s="100">
        <v>379886</v>
      </c>
      <c r="G80" s="101">
        <v>1683.3997312878078</v>
      </c>
      <c r="H80" s="100">
        <v>134102</v>
      </c>
      <c r="I80" s="101">
        <v>1036.3908421201775</v>
      </c>
      <c r="J80" s="102"/>
    </row>
    <row r="81" spans="1:10" s="108" customFormat="1" ht="18" customHeight="1">
      <c r="B81" s="93">
        <v>1</v>
      </c>
      <c r="C81" s="105" t="s">
        <v>207</v>
      </c>
      <c r="D81" s="106">
        <v>6255</v>
      </c>
      <c r="E81" s="107">
        <v>1420.4163645083931</v>
      </c>
      <c r="F81" s="106">
        <v>55558</v>
      </c>
      <c r="G81" s="107">
        <v>1698.4853286655391</v>
      </c>
      <c r="H81" s="106">
        <v>17164</v>
      </c>
      <c r="I81" s="107">
        <v>1026.5548683290608</v>
      </c>
    </row>
    <row r="82" spans="1:10" s="108" customFormat="1" ht="18" customHeight="1">
      <c r="B82" s="93">
        <v>20</v>
      </c>
      <c r="C82" s="105" t="s">
        <v>209</v>
      </c>
      <c r="D82" s="106">
        <v>12286</v>
      </c>
      <c r="E82" s="107">
        <v>1466.6232028324921</v>
      </c>
      <c r="F82" s="106">
        <v>132056</v>
      </c>
      <c r="G82" s="107">
        <v>1629.9326732598292</v>
      </c>
      <c r="H82" s="106">
        <v>43440</v>
      </c>
      <c r="I82" s="107">
        <v>1011.647987338858</v>
      </c>
    </row>
    <row r="83" spans="1:10" s="108" customFormat="1" ht="18" customHeight="1">
      <c r="B83" s="93">
        <v>48</v>
      </c>
      <c r="C83" s="105" t="s">
        <v>208</v>
      </c>
      <c r="D83" s="106">
        <v>21123</v>
      </c>
      <c r="E83" s="107">
        <v>1418.5103200302985</v>
      </c>
      <c r="F83" s="106">
        <v>192272</v>
      </c>
      <c r="G83" s="107">
        <v>1715.7628428996425</v>
      </c>
      <c r="H83" s="106">
        <v>73498</v>
      </c>
      <c r="I83" s="107">
        <v>1053.3117687556121</v>
      </c>
    </row>
    <row r="84" spans="1:10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10" s="103" customFormat="1" ht="18" customHeight="1">
      <c r="B85" s="93">
        <v>26</v>
      </c>
      <c r="C85" s="99" t="s">
        <v>101</v>
      </c>
      <c r="D85" s="100">
        <v>4517</v>
      </c>
      <c r="E85" s="101">
        <v>1155.7019194155414</v>
      </c>
      <c r="F85" s="100">
        <v>49681</v>
      </c>
      <c r="G85" s="101">
        <v>1321.4238505666151</v>
      </c>
      <c r="H85" s="100">
        <v>15983</v>
      </c>
      <c r="I85" s="101">
        <v>840.42271788775554</v>
      </c>
      <c r="J85" s="102"/>
    </row>
    <row r="86" spans="1:10" s="103" customFormat="1" ht="18" hidden="1" customHeight="1">
      <c r="B86" s="93"/>
      <c r="C86" s="99"/>
      <c r="D86" s="100"/>
      <c r="E86" s="101"/>
      <c r="F86" s="100"/>
      <c r="G86" s="101"/>
      <c r="H86" s="100"/>
      <c r="I86" s="101"/>
      <c r="J86" s="102"/>
    </row>
    <row r="87" spans="1:10" s="103" customFormat="1" ht="18" customHeight="1">
      <c r="B87" s="93">
        <v>51</v>
      </c>
      <c r="C87" s="105" t="s">
        <v>102</v>
      </c>
      <c r="D87" s="106">
        <v>968</v>
      </c>
      <c r="E87" s="107">
        <v>1291.9292975206611</v>
      </c>
      <c r="F87" s="106">
        <v>4513</v>
      </c>
      <c r="G87" s="107">
        <v>1505.0705406603145</v>
      </c>
      <c r="H87" s="106">
        <v>2641</v>
      </c>
      <c r="I87" s="107">
        <v>916.86782658084053</v>
      </c>
    </row>
    <row r="88" spans="1:10" s="103" customFormat="1" ht="18" customHeight="1">
      <c r="B88" s="93">
        <v>52</v>
      </c>
      <c r="C88" s="105" t="s">
        <v>103</v>
      </c>
      <c r="D88" s="109">
        <v>1270</v>
      </c>
      <c r="E88" s="110">
        <v>1233.2137952755907</v>
      </c>
      <c r="F88" s="109">
        <v>4130</v>
      </c>
      <c r="G88" s="110">
        <v>1460.1921307506054</v>
      </c>
      <c r="H88" s="109">
        <v>2240</v>
      </c>
      <c r="I88" s="110">
        <v>851.83727232142871</v>
      </c>
    </row>
    <row r="89" spans="1:10" s="103" customFormat="1" ht="18" hidden="1" customHeight="1">
      <c r="B89" s="93"/>
      <c r="C89" s="105"/>
      <c r="D89" s="111"/>
      <c r="E89" s="112"/>
      <c r="F89" s="111"/>
      <c r="G89" s="112"/>
      <c r="H89" s="111"/>
      <c r="I89" s="112"/>
    </row>
    <row r="90" spans="1:10" s="103" customFormat="1" ht="18" customHeight="1">
      <c r="A90" s="320"/>
      <c r="B90" s="330"/>
      <c r="C90" s="327" t="s">
        <v>45</v>
      </c>
      <c r="D90" s="328">
        <v>945050</v>
      </c>
      <c r="E90" s="329">
        <v>1119.929793460662</v>
      </c>
      <c r="F90" s="328">
        <v>6343015</v>
      </c>
      <c r="G90" s="329">
        <v>1375.2303918136736</v>
      </c>
      <c r="H90" s="328">
        <v>2346534</v>
      </c>
      <c r="I90" s="329">
        <v>851.7057921598398</v>
      </c>
      <c r="J90" s="320"/>
    </row>
    <row r="91" spans="1:10" ht="18" customHeight="1">
      <c r="A91" s="256"/>
      <c r="B91" s="257"/>
      <c r="C91" s="256"/>
      <c r="D91" s="256"/>
      <c r="E91" s="256"/>
      <c r="F91" s="256"/>
      <c r="G91" s="256"/>
      <c r="H91" s="256"/>
      <c r="I91" s="256"/>
      <c r="J91" s="256"/>
    </row>
    <row r="92" spans="1:10" ht="18" customHeight="1">
      <c r="A92" s="256"/>
      <c r="B92" s="322"/>
      <c r="C92" s="256"/>
      <c r="D92" s="265"/>
      <c r="E92" s="323"/>
      <c r="F92" s="265"/>
      <c r="G92" s="323"/>
      <c r="H92" s="265"/>
      <c r="I92" s="323"/>
      <c r="J92" s="256"/>
    </row>
    <row r="93" spans="1:10" ht="18" customHeight="1">
      <c r="B93" s="113"/>
      <c r="D93" s="114"/>
      <c r="E93" s="115"/>
      <c r="F93" s="114"/>
      <c r="G93" s="115"/>
      <c r="H93" s="114"/>
      <c r="I93" s="115"/>
    </row>
    <row r="94" spans="1:10" ht="18" customHeight="1">
      <c r="B94" s="113"/>
      <c r="C94" s="116"/>
      <c r="D94" s="114"/>
      <c r="E94" s="115"/>
      <c r="F94" s="114"/>
      <c r="G94" s="115"/>
      <c r="H94" s="114"/>
      <c r="I94" s="115"/>
    </row>
    <row r="95" spans="1:10" ht="18" customHeight="1">
      <c r="B95" s="113"/>
      <c r="E95" s="115"/>
    </row>
    <row r="96" spans="1:10" ht="18" customHeight="1">
      <c r="B96" s="113"/>
      <c r="E96" s="115"/>
    </row>
    <row r="97" spans="2:5" ht="18" customHeight="1">
      <c r="B97" s="113"/>
      <c r="E97" s="115"/>
    </row>
    <row r="98" spans="2:5" ht="18" customHeight="1">
      <c r="B98" s="113"/>
      <c r="E98" s="115"/>
    </row>
    <row r="99" spans="2:5" ht="18" customHeight="1">
      <c r="B99" s="113"/>
      <c r="E99" s="115"/>
    </row>
    <row r="100" spans="2:5" ht="18" customHeight="1">
      <c r="B100" s="113"/>
      <c r="E100" s="115"/>
    </row>
    <row r="101" spans="2:5" ht="18" customHeight="1">
      <c r="B101" s="113"/>
    </row>
    <row r="102" spans="2:5" ht="18" customHeight="1">
      <c r="B102" s="113"/>
    </row>
    <row r="103" spans="2:5" ht="18" customHeight="1">
      <c r="B103" s="113"/>
    </row>
    <row r="104" spans="2:5" ht="18" customHeight="1">
      <c r="B104" s="113"/>
    </row>
    <row r="105" spans="2:5" ht="18" customHeight="1">
      <c r="B105" s="113"/>
    </row>
    <row r="106" spans="2:5" ht="18" customHeight="1">
      <c r="B106" s="113"/>
    </row>
    <row r="107" spans="2:5" ht="18" customHeight="1">
      <c r="B107" s="113"/>
    </row>
    <row r="108" spans="2:5" ht="18" customHeight="1"/>
    <row r="109" spans="2:5" ht="18" customHeight="1"/>
    <row r="110" spans="2:5" ht="18" customHeight="1"/>
    <row r="111" spans="2:5" ht="18" customHeight="1"/>
    <row r="112" spans="2:5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27"/>
  <sheetViews>
    <sheetView showGridLines="0" showRowColHeaders="0" showOutlineSymbols="0" topLeftCell="B1" zoomScaleNormal="100" workbookViewId="0">
      <pane ySplit="9" topLeftCell="A87" activePane="bottomLeft" state="frozen"/>
      <selection activeCell="Q29" sqref="Q29"/>
      <selection pane="bottomLeft" activeCell="K74" sqref="K74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 customWidth="1"/>
    <col min="12" max="12" width="14.42578125" style="94" customWidth="1"/>
    <col min="13" max="16384" width="11.42578125" style="94"/>
  </cols>
  <sheetData>
    <row r="1" spans="1:234" s="1" customFormat="1">
      <c r="B1" s="6"/>
    </row>
    <row r="2" spans="1:234" s="1" customFormat="1">
      <c r="B2" s="6"/>
    </row>
    <row r="3" spans="1:234" s="2" customFormat="1" ht="18.75">
      <c r="B3" s="6"/>
      <c r="C3" s="88" t="s">
        <v>46</v>
      </c>
      <c r="D3" s="117"/>
      <c r="E3" s="118"/>
      <c r="F3" s="117"/>
      <c r="G3" s="117"/>
      <c r="H3" s="117"/>
      <c r="I3" s="117"/>
      <c r="J3" s="2" t="s">
        <v>104</v>
      </c>
    </row>
    <row r="4" spans="1:234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34" s="2" customFormat="1" ht="18.75" customHeight="1">
      <c r="B5" s="6"/>
      <c r="C5" s="92" t="str">
        <f>'Número pensiones (IP-J-V)'!$C$5</f>
        <v>1 de  Mayo de 2023</v>
      </c>
      <c r="D5" s="117"/>
      <c r="E5" s="118"/>
      <c r="F5" s="117"/>
      <c r="G5" s="117"/>
      <c r="H5" s="117"/>
      <c r="I5" s="117"/>
      <c r="J5" s="2" t="s">
        <v>104</v>
      </c>
      <c r="K5" s="7" t="s">
        <v>171</v>
      </c>
    </row>
    <row r="6" spans="1:234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234" ht="18.75" customHeight="1">
      <c r="A7" s="256"/>
      <c r="B7" s="461" t="s">
        <v>160</v>
      </c>
      <c r="C7" s="463" t="s">
        <v>47</v>
      </c>
      <c r="D7" s="317" t="s">
        <v>105</v>
      </c>
      <c r="E7" s="318"/>
      <c r="F7" s="317" t="s">
        <v>106</v>
      </c>
      <c r="G7" s="317"/>
      <c r="H7" s="317" t="s">
        <v>45</v>
      </c>
      <c r="I7" s="317"/>
      <c r="M7" s="120"/>
    </row>
    <row r="8" spans="1:234" ht="24" customHeight="1">
      <c r="A8" s="256"/>
      <c r="B8" s="462"/>
      <c r="C8" s="464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69578</v>
      </c>
      <c r="E10" s="101">
        <v>451.54028141079078</v>
      </c>
      <c r="F10" s="100">
        <v>11766</v>
      </c>
      <c r="G10" s="101">
        <v>667.61747577766505</v>
      </c>
      <c r="H10" s="100">
        <v>1631091</v>
      </c>
      <c r="I10" s="101">
        <v>1067.840559649952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5383</v>
      </c>
      <c r="E11" s="107">
        <v>403.90754040497865</v>
      </c>
      <c r="F11" s="106">
        <v>501</v>
      </c>
      <c r="G11" s="107">
        <v>646.85798403193621</v>
      </c>
      <c r="H11" s="106">
        <v>111904</v>
      </c>
      <c r="I11" s="107">
        <v>972.92969357663708</v>
      </c>
    </row>
    <row r="12" spans="1:234" s="108" customFormat="1" ht="18" customHeight="1">
      <c r="B12" s="93">
        <v>11</v>
      </c>
      <c r="C12" s="105" t="s">
        <v>54</v>
      </c>
      <c r="D12" s="106">
        <v>10521</v>
      </c>
      <c r="E12" s="107">
        <v>483.85315084117491</v>
      </c>
      <c r="F12" s="106">
        <v>2707</v>
      </c>
      <c r="G12" s="107">
        <v>687.06500554118952</v>
      </c>
      <c r="H12" s="106">
        <v>228110</v>
      </c>
      <c r="I12" s="107">
        <v>1182.3709069747056</v>
      </c>
    </row>
    <row r="13" spans="1:234" s="108" customFormat="1" ht="18" customHeight="1">
      <c r="B13" s="93">
        <v>14</v>
      </c>
      <c r="C13" s="105" t="s">
        <v>55</v>
      </c>
      <c r="D13" s="106">
        <v>6914</v>
      </c>
      <c r="E13" s="107">
        <v>452.0345632050911</v>
      </c>
      <c r="F13" s="106">
        <v>1328</v>
      </c>
      <c r="G13" s="107">
        <v>651.48384789156626</v>
      </c>
      <c r="H13" s="106">
        <v>175966</v>
      </c>
      <c r="I13" s="107">
        <v>994.31034552129347</v>
      </c>
    </row>
    <row r="14" spans="1:234" s="108" customFormat="1" ht="18" customHeight="1">
      <c r="B14" s="93">
        <v>18</v>
      </c>
      <c r="C14" s="105" t="s">
        <v>56</v>
      </c>
      <c r="D14" s="106">
        <v>7944</v>
      </c>
      <c r="E14" s="107">
        <v>433.66498867069487</v>
      </c>
      <c r="F14" s="106">
        <v>1469</v>
      </c>
      <c r="G14" s="107">
        <v>652.73084411164052</v>
      </c>
      <c r="H14" s="106">
        <v>194233</v>
      </c>
      <c r="I14" s="107">
        <v>1016.0382737227967</v>
      </c>
    </row>
    <row r="15" spans="1:234" s="108" customFormat="1" ht="18" customHeight="1">
      <c r="B15" s="93">
        <v>21</v>
      </c>
      <c r="C15" s="105" t="s">
        <v>57</v>
      </c>
      <c r="D15" s="106">
        <v>4343</v>
      </c>
      <c r="E15" s="107">
        <v>456.07630670043739</v>
      </c>
      <c r="F15" s="106">
        <v>770</v>
      </c>
      <c r="G15" s="107">
        <v>687.00544155844148</v>
      </c>
      <c r="H15" s="106">
        <v>101719</v>
      </c>
      <c r="I15" s="107">
        <v>1082.0883260747751</v>
      </c>
    </row>
    <row r="16" spans="1:234" s="108" customFormat="1" ht="18" customHeight="1">
      <c r="B16" s="93">
        <v>23</v>
      </c>
      <c r="C16" s="105" t="s">
        <v>58</v>
      </c>
      <c r="D16" s="106">
        <v>5608</v>
      </c>
      <c r="E16" s="107">
        <v>437.86697039942936</v>
      </c>
      <c r="F16" s="106">
        <v>811</v>
      </c>
      <c r="G16" s="107">
        <v>603.37487053020959</v>
      </c>
      <c r="H16" s="106">
        <v>145992</v>
      </c>
      <c r="I16" s="107">
        <v>982.59514082963494</v>
      </c>
    </row>
    <row r="17" spans="1:234" s="108" customFormat="1" ht="18" customHeight="1">
      <c r="B17" s="93">
        <v>29</v>
      </c>
      <c r="C17" s="105" t="s">
        <v>59</v>
      </c>
      <c r="D17" s="106">
        <v>12752</v>
      </c>
      <c r="E17" s="107">
        <v>441.06332183186947</v>
      </c>
      <c r="F17" s="106">
        <v>1628</v>
      </c>
      <c r="G17" s="107">
        <v>661.70224201474207</v>
      </c>
      <c r="H17" s="106">
        <v>280695</v>
      </c>
      <c r="I17" s="107">
        <v>1086.2818999625927</v>
      </c>
    </row>
    <row r="18" spans="1:234" s="108" customFormat="1" ht="18" customHeight="1">
      <c r="B18" s="93">
        <v>41</v>
      </c>
      <c r="C18" s="105" t="s">
        <v>60</v>
      </c>
      <c r="D18" s="106">
        <v>16113</v>
      </c>
      <c r="E18" s="107">
        <v>466.78321355427295</v>
      </c>
      <c r="F18" s="106">
        <v>2552</v>
      </c>
      <c r="G18" s="107">
        <v>686.36825235109723</v>
      </c>
      <c r="H18" s="106">
        <v>392472</v>
      </c>
      <c r="I18" s="107">
        <v>1101.7675855347632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9388</v>
      </c>
      <c r="E20" s="101">
        <v>494.69535577332778</v>
      </c>
      <c r="F20" s="100">
        <v>835</v>
      </c>
      <c r="G20" s="101">
        <v>743.60074251497008</v>
      </c>
      <c r="H20" s="100">
        <v>308630</v>
      </c>
      <c r="I20" s="101">
        <v>1265.3562108349811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1632</v>
      </c>
      <c r="E21" s="107">
        <v>469.7229779411764</v>
      </c>
      <c r="F21" s="106">
        <v>87</v>
      </c>
      <c r="G21" s="107">
        <v>685.33436781609191</v>
      </c>
      <c r="H21" s="106">
        <v>53918</v>
      </c>
      <c r="I21" s="107">
        <v>1145.8166293260135</v>
      </c>
    </row>
    <row r="22" spans="1:234" s="108" customFormat="1" ht="18" customHeight="1">
      <c r="B22" s="93">
        <v>40</v>
      </c>
      <c r="C22" s="105" t="s">
        <v>63</v>
      </c>
      <c r="D22" s="106">
        <v>1044</v>
      </c>
      <c r="E22" s="107">
        <v>474.382978927203</v>
      </c>
      <c r="F22" s="106">
        <v>101</v>
      </c>
      <c r="G22" s="107">
        <v>708.00445544554452</v>
      </c>
      <c r="H22" s="106">
        <v>35835</v>
      </c>
      <c r="I22" s="107">
        <v>1153.7394290498123</v>
      </c>
    </row>
    <row r="23" spans="1:234" s="108" customFormat="1" ht="18" customHeight="1">
      <c r="B23" s="93">
        <v>50</v>
      </c>
      <c r="C23" s="105" t="s">
        <v>64</v>
      </c>
      <c r="D23" s="106">
        <v>6712</v>
      </c>
      <c r="E23" s="107">
        <v>503.92673867699637</v>
      </c>
      <c r="F23" s="106">
        <v>647</v>
      </c>
      <c r="G23" s="107">
        <v>756.99239567233394</v>
      </c>
      <c r="H23" s="106">
        <v>218877</v>
      </c>
      <c r="I23" s="107">
        <v>1313.0776367092028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8725</v>
      </c>
      <c r="E25" s="101">
        <v>578.65219942693409</v>
      </c>
      <c r="F25" s="100">
        <v>1943</v>
      </c>
      <c r="G25" s="101">
        <v>950.65374678332478</v>
      </c>
      <c r="H25" s="100">
        <v>299126</v>
      </c>
      <c r="I25" s="101">
        <v>1400.2976049557703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210</v>
      </c>
      <c r="D27" s="100">
        <v>5931</v>
      </c>
      <c r="E27" s="101">
        <v>416.48325577474282</v>
      </c>
      <c r="F27" s="100">
        <v>117</v>
      </c>
      <c r="G27" s="101">
        <v>700.70905982905981</v>
      </c>
      <c r="H27" s="100">
        <v>202645</v>
      </c>
      <c r="I27" s="101">
        <v>1117.8025284117548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16541</v>
      </c>
      <c r="E29" s="101">
        <v>451.05881808838643</v>
      </c>
      <c r="F29" s="100">
        <v>2452</v>
      </c>
      <c r="G29" s="101">
        <v>680.7353303425773</v>
      </c>
      <c r="H29" s="100">
        <v>351669</v>
      </c>
      <c r="I29" s="101">
        <v>1087.3812666456238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9198</v>
      </c>
      <c r="E30" s="107">
        <v>457.27492389649922</v>
      </c>
      <c r="F30" s="106">
        <v>1629</v>
      </c>
      <c r="G30" s="107">
        <v>668.47686924493553</v>
      </c>
      <c r="H30" s="106">
        <v>184633</v>
      </c>
      <c r="I30" s="107">
        <v>1105.0623734110363</v>
      </c>
    </row>
    <row r="31" spans="1:234" s="108" customFormat="1" ht="18" customHeight="1">
      <c r="B31" s="93">
        <v>38</v>
      </c>
      <c r="C31" s="105" t="s">
        <v>68</v>
      </c>
      <c r="D31" s="106">
        <v>7343</v>
      </c>
      <c r="E31" s="107">
        <v>443.27239003132235</v>
      </c>
      <c r="F31" s="106">
        <v>823</v>
      </c>
      <c r="G31" s="107">
        <v>704.99904009720547</v>
      </c>
      <c r="H31" s="106">
        <v>167036</v>
      </c>
      <c r="I31" s="107">
        <v>1067.8374809621873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4557</v>
      </c>
      <c r="E33" s="101">
        <v>524.11565064735566</v>
      </c>
      <c r="F33" s="100">
        <v>1328</v>
      </c>
      <c r="G33" s="101">
        <v>771.19536897590353</v>
      </c>
      <c r="H33" s="100">
        <v>144557</v>
      </c>
      <c r="I33" s="101">
        <v>1262.323312119094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19124</v>
      </c>
      <c r="E35" s="101">
        <v>516.06326709893301</v>
      </c>
      <c r="F35" s="100">
        <v>3883</v>
      </c>
      <c r="G35" s="101">
        <v>712.93259078032474</v>
      </c>
      <c r="H35" s="100">
        <v>619389</v>
      </c>
      <c r="I35" s="101">
        <v>1192.6042996243075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1279</v>
      </c>
      <c r="E36" s="107">
        <v>511.6086473807664</v>
      </c>
      <c r="F36" s="106">
        <v>234</v>
      </c>
      <c r="G36" s="107">
        <v>643.8655982905982</v>
      </c>
      <c r="H36" s="106">
        <v>38952</v>
      </c>
      <c r="I36" s="107">
        <v>1043.4093237831178</v>
      </c>
    </row>
    <row r="37" spans="1:234" s="108" customFormat="1" ht="18" customHeight="1">
      <c r="B37" s="93">
        <v>9</v>
      </c>
      <c r="C37" s="105" t="s">
        <v>72</v>
      </c>
      <c r="D37" s="106">
        <v>2844</v>
      </c>
      <c r="E37" s="107">
        <v>513.76957454289732</v>
      </c>
      <c r="F37" s="106">
        <v>323</v>
      </c>
      <c r="G37" s="107">
        <v>739.67160990712068</v>
      </c>
      <c r="H37" s="106">
        <v>92129</v>
      </c>
      <c r="I37" s="107">
        <v>1282.8905651857722</v>
      </c>
    </row>
    <row r="38" spans="1:234" s="108" customFormat="1" ht="18" customHeight="1">
      <c r="B38" s="93">
        <v>24</v>
      </c>
      <c r="C38" s="105" t="s">
        <v>73</v>
      </c>
      <c r="D38" s="106">
        <v>4104</v>
      </c>
      <c r="E38" s="107">
        <v>523.59316764132541</v>
      </c>
      <c r="F38" s="106">
        <v>1063</v>
      </c>
      <c r="G38" s="107">
        <v>786.2815333960491</v>
      </c>
      <c r="H38" s="106">
        <v>139544</v>
      </c>
      <c r="I38" s="107">
        <v>1190.503595496762</v>
      </c>
    </row>
    <row r="39" spans="1:234" s="108" customFormat="1" ht="18" customHeight="1">
      <c r="B39" s="93">
        <v>34</v>
      </c>
      <c r="C39" s="105" t="s">
        <v>74</v>
      </c>
      <c r="D39" s="106">
        <v>1354</v>
      </c>
      <c r="E39" s="107">
        <v>536.48680206794688</v>
      </c>
      <c r="F39" s="106">
        <v>306</v>
      </c>
      <c r="G39" s="107">
        <v>739.23833333333334</v>
      </c>
      <c r="H39" s="106">
        <v>43079</v>
      </c>
      <c r="I39" s="107">
        <v>1222.436869240234</v>
      </c>
    </row>
    <row r="40" spans="1:234" s="108" customFormat="1" ht="18" customHeight="1">
      <c r="B40" s="93">
        <v>37</v>
      </c>
      <c r="C40" s="105" t="s">
        <v>75</v>
      </c>
      <c r="D40" s="106">
        <v>2539</v>
      </c>
      <c r="E40" s="107">
        <v>521.44957857424197</v>
      </c>
      <c r="F40" s="106">
        <v>650</v>
      </c>
      <c r="G40" s="107">
        <v>656.40735384615368</v>
      </c>
      <c r="H40" s="106">
        <v>81259</v>
      </c>
      <c r="I40" s="107">
        <v>1109.1261456577117</v>
      </c>
    </row>
    <row r="41" spans="1:234" s="108" customFormat="1" ht="18" customHeight="1">
      <c r="B41" s="93">
        <v>40</v>
      </c>
      <c r="C41" s="105" t="s">
        <v>76</v>
      </c>
      <c r="D41" s="106">
        <v>1125</v>
      </c>
      <c r="E41" s="107">
        <v>485.18817777777775</v>
      </c>
      <c r="F41" s="106">
        <v>132</v>
      </c>
      <c r="G41" s="107">
        <v>660.19886363636363</v>
      </c>
      <c r="H41" s="106">
        <v>34631</v>
      </c>
      <c r="I41" s="107">
        <v>1138.0561577777139</v>
      </c>
    </row>
    <row r="42" spans="1:234" s="108" customFormat="1" ht="18" customHeight="1">
      <c r="B42" s="93">
        <v>42</v>
      </c>
      <c r="C42" s="105" t="s">
        <v>77</v>
      </c>
      <c r="D42" s="106">
        <v>700</v>
      </c>
      <c r="E42" s="107">
        <v>511.19114285714267</v>
      </c>
      <c r="F42" s="106">
        <v>82</v>
      </c>
      <c r="G42" s="107">
        <v>689.42512195121947</v>
      </c>
      <c r="H42" s="106">
        <v>22595</v>
      </c>
      <c r="I42" s="107">
        <v>1142.433844213321</v>
      </c>
    </row>
    <row r="43" spans="1:234" s="108" customFormat="1" ht="18" customHeight="1">
      <c r="B43" s="93">
        <v>47</v>
      </c>
      <c r="C43" s="105" t="s">
        <v>78</v>
      </c>
      <c r="D43" s="106">
        <v>3576</v>
      </c>
      <c r="E43" s="107">
        <v>518.52461689038034</v>
      </c>
      <c r="F43" s="106">
        <v>676</v>
      </c>
      <c r="G43" s="107">
        <v>734.68137573964486</v>
      </c>
      <c r="H43" s="106">
        <v>119466</v>
      </c>
      <c r="I43" s="107">
        <v>1317.5878962215195</v>
      </c>
    </row>
    <row r="44" spans="1:234" s="108" customFormat="1" ht="18" customHeight="1">
      <c r="B44" s="93">
        <v>49</v>
      </c>
      <c r="C44" s="105" t="s">
        <v>79</v>
      </c>
      <c r="D44" s="106">
        <v>1603</v>
      </c>
      <c r="E44" s="107">
        <v>496.93155957579523</v>
      </c>
      <c r="F44" s="106">
        <v>417</v>
      </c>
      <c r="G44" s="107">
        <v>598.8634772182254</v>
      </c>
      <c r="H44" s="106">
        <v>47734</v>
      </c>
      <c r="I44" s="107">
        <v>1011.9398221393562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14763</v>
      </c>
      <c r="E46" s="101">
        <v>474.40573867100159</v>
      </c>
      <c r="F46" s="100">
        <v>2605</v>
      </c>
      <c r="G46" s="101">
        <v>635.72227639155483</v>
      </c>
      <c r="H46" s="100">
        <v>385047</v>
      </c>
      <c r="I46" s="101">
        <v>1106.3505797214368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2937</v>
      </c>
      <c r="E47" s="107">
        <v>473.89387129724201</v>
      </c>
      <c r="F47" s="106">
        <v>731</v>
      </c>
      <c r="G47" s="107">
        <v>601.47266757865941</v>
      </c>
      <c r="H47" s="106">
        <v>73791</v>
      </c>
      <c r="I47" s="107">
        <v>1070.8289588161163</v>
      </c>
    </row>
    <row r="48" spans="1:234" s="108" customFormat="1" ht="18" customHeight="1">
      <c r="B48" s="93">
        <v>13</v>
      </c>
      <c r="C48" s="105" t="s">
        <v>82</v>
      </c>
      <c r="D48" s="106">
        <v>4126</v>
      </c>
      <c r="E48" s="107">
        <v>497.59019631604457</v>
      </c>
      <c r="F48" s="106">
        <v>872</v>
      </c>
      <c r="G48" s="107">
        <v>670.52106651376164</v>
      </c>
      <c r="H48" s="106">
        <v>101235</v>
      </c>
      <c r="I48" s="107">
        <v>1109.6358615103477</v>
      </c>
    </row>
    <row r="49" spans="1:234" s="108" customFormat="1" ht="18" customHeight="1">
      <c r="B49" s="93">
        <v>16</v>
      </c>
      <c r="C49" s="105" t="s">
        <v>83</v>
      </c>
      <c r="D49" s="106">
        <v>1600</v>
      </c>
      <c r="E49" s="107">
        <v>488.04485625000001</v>
      </c>
      <c r="F49" s="106">
        <v>319</v>
      </c>
      <c r="G49" s="107">
        <v>614.84294670846407</v>
      </c>
      <c r="H49" s="106">
        <v>44761</v>
      </c>
      <c r="I49" s="107">
        <v>1014.5137157346799</v>
      </c>
    </row>
    <row r="50" spans="1:234" s="108" customFormat="1" ht="18" customHeight="1">
      <c r="B50" s="93">
        <v>19</v>
      </c>
      <c r="C50" s="105" t="s">
        <v>84</v>
      </c>
      <c r="D50" s="106">
        <v>1567</v>
      </c>
      <c r="E50" s="107">
        <v>479.77404594767069</v>
      </c>
      <c r="F50" s="106">
        <v>116</v>
      </c>
      <c r="G50" s="107">
        <v>707.05387931034488</v>
      </c>
      <c r="H50" s="106">
        <v>44167</v>
      </c>
      <c r="I50" s="107">
        <v>1265.8503722236055</v>
      </c>
    </row>
    <row r="51" spans="1:234" s="108" customFormat="1" ht="18" customHeight="1">
      <c r="B51" s="93">
        <v>45</v>
      </c>
      <c r="C51" s="105" t="s">
        <v>85</v>
      </c>
      <c r="D51" s="106">
        <v>4533</v>
      </c>
      <c r="E51" s="107">
        <v>446.96465254798136</v>
      </c>
      <c r="F51" s="106">
        <v>567</v>
      </c>
      <c r="G51" s="107">
        <v>623.51409171075841</v>
      </c>
      <c r="H51" s="106">
        <v>121093</v>
      </c>
      <c r="I51" s="107">
        <v>1101.0213943828298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50285</v>
      </c>
      <c r="E53" s="101">
        <v>473.81478234065895</v>
      </c>
      <c r="F53" s="100">
        <v>1338</v>
      </c>
      <c r="G53" s="101">
        <v>772.05579222720485</v>
      </c>
      <c r="H53" s="100">
        <v>1764159</v>
      </c>
      <c r="I53" s="101">
        <v>1243.1364563738305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36996</v>
      </c>
      <c r="E54" s="107">
        <v>490.84954670775227</v>
      </c>
      <c r="F54" s="106">
        <v>1044</v>
      </c>
      <c r="G54" s="107">
        <v>788.88841954022985</v>
      </c>
      <c r="H54" s="106">
        <v>1322166</v>
      </c>
      <c r="I54" s="107">
        <v>1282.3249135811996</v>
      </c>
    </row>
    <row r="55" spans="1:234" s="108" customFormat="1" ht="18" customHeight="1">
      <c r="B55" s="93">
        <v>17</v>
      </c>
      <c r="C55" s="105" t="s">
        <v>214</v>
      </c>
      <c r="D55" s="106">
        <v>4539</v>
      </c>
      <c r="E55" s="107">
        <v>410.07434456928843</v>
      </c>
      <c r="F55" s="106">
        <v>58</v>
      </c>
      <c r="G55" s="107">
        <v>794.84913793103431</v>
      </c>
      <c r="H55" s="106">
        <v>163907</v>
      </c>
      <c r="I55" s="107">
        <v>1116.820595886692</v>
      </c>
    </row>
    <row r="56" spans="1:234" s="108" customFormat="1" ht="18" customHeight="1">
      <c r="B56" s="93">
        <v>25</v>
      </c>
      <c r="C56" s="105" t="s">
        <v>211</v>
      </c>
      <c r="D56" s="106">
        <v>3224</v>
      </c>
      <c r="E56" s="107">
        <v>431.88520161290313</v>
      </c>
      <c r="F56" s="106">
        <v>58</v>
      </c>
      <c r="G56" s="107">
        <v>691.87534482758633</v>
      </c>
      <c r="H56" s="106">
        <v>101158</v>
      </c>
      <c r="I56" s="107">
        <v>1069.4047779710947</v>
      </c>
    </row>
    <row r="57" spans="1:234" s="108" customFormat="1" ht="18" customHeight="1">
      <c r="B57" s="93">
        <v>43</v>
      </c>
      <c r="C57" s="105" t="s">
        <v>88</v>
      </c>
      <c r="D57" s="106">
        <v>5526</v>
      </c>
      <c r="E57" s="107">
        <v>436.58725298588496</v>
      </c>
      <c r="F57" s="106">
        <v>178</v>
      </c>
      <c r="G57" s="107">
        <v>692.02876404494384</v>
      </c>
      <c r="H57" s="106">
        <v>176928</v>
      </c>
      <c r="I57" s="107">
        <v>1166.6350386032732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37473</v>
      </c>
      <c r="E59" s="101">
        <v>450.47612387585724</v>
      </c>
      <c r="F59" s="100">
        <v>2640</v>
      </c>
      <c r="G59" s="101">
        <v>684.49023106060599</v>
      </c>
      <c r="H59" s="100">
        <v>1026483</v>
      </c>
      <c r="I59" s="101">
        <v>1101.7754166898042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206</v>
      </c>
      <c r="D60" s="106">
        <v>12414</v>
      </c>
      <c r="E60" s="107">
        <v>422.30375463186726</v>
      </c>
      <c r="F60" s="106">
        <v>1248</v>
      </c>
      <c r="G60" s="107">
        <v>668.84643429487187</v>
      </c>
      <c r="H60" s="106">
        <v>333240</v>
      </c>
      <c r="I60" s="107">
        <v>1034.5833641219538</v>
      </c>
    </row>
    <row r="61" spans="1:234" s="108" customFormat="1" ht="18" customHeight="1">
      <c r="B61" s="93">
        <v>12</v>
      </c>
      <c r="C61" s="105" t="s">
        <v>213</v>
      </c>
      <c r="D61" s="106">
        <v>4521</v>
      </c>
      <c r="E61" s="107">
        <v>445.48033178500333</v>
      </c>
      <c r="F61" s="106">
        <v>241</v>
      </c>
      <c r="G61" s="107">
        <v>658.14402489626559</v>
      </c>
      <c r="H61" s="106">
        <v>135859</v>
      </c>
      <c r="I61" s="107">
        <v>1071.018159930516</v>
      </c>
    </row>
    <row r="62" spans="1:234" s="108" customFormat="1" ht="18" customHeight="1">
      <c r="B62" s="93">
        <v>46</v>
      </c>
      <c r="C62" s="105" t="s">
        <v>90</v>
      </c>
      <c r="D62" s="106">
        <v>20538</v>
      </c>
      <c r="E62" s="107">
        <v>468.60436264485338</v>
      </c>
      <c r="F62" s="106">
        <v>1151</v>
      </c>
      <c r="G62" s="107">
        <v>706.9688531711555</v>
      </c>
      <c r="H62" s="106">
        <v>557384</v>
      </c>
      <c r="I62" s="107">
        <v>1149.4440432448735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91</v>
      </c>
      <c r="D64" s="100">
        <v>9438</v>
      </c>
      <c r="E64" s="101">
        <v>468.66333545242634</v>
      </c>
      <c r="F64" s="100">
        <v>2094</v>
      </c>
      <c r="G64" s="101">
        <v>616.93557306590253</v>
      </c>
      <c r="H64" s="100">
        <v>234360</v>
      </c>
      <c r="I64" s="101">
        <v>997.74461196449954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92</v>
      </c>
      <c r="D65" s="106">
        <v>6083</v>
      </c>
      <c r="E65" s="107">
        <v>465.50258589511753</v>
      </c>
      <c r="F65" s="106">
        <v>1459</v>
      </c>
      <c r="G65" s="107">
        <v>613.42651130911588</v>
      </c>
      <c r="H65" s="106">
        <v>137478</v>
      </c>
      <c r="I65" s="107">
        <v>1003.3918875020009</v>
      </c>
    </row>
    <row r="66" spans="1:234" s="108" customFormat="1" ht="18" customHeight="1">
      <c r="B66" s="93">
        <v>10</v>
      </c>
      <c r="C66" s="105" t="s">
        <v>93</v>
      </c>
      <c r="D66" s="106">
        <v>3355</v>
      </c>
      <c r="E66" s="107">
        <v>474.39413710879279</v>
      </c>
      <c r="F66" s="106">
        <v>635</v>
      </c>
      <c r="G66" s="107">
        <v>624.99812598425194</v>
      </c>
      <c r="H66" s="106">
        <v>96882</v>
      </c>
      <c r="I66" s="107">
        <v>989.73098563200631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94</v>
      </c>
      <c r="D68" s="100">
        <v>23291</v>
      </c>
      <c r="E68" s="101">
        <v>472.52049160619987</v>
      </c>
      <c r="F68" s="100">
        <v>6816</v>
      </c>
      <c r="G68" s="101">
        <v>619.68363849765262</v>
      </c>
      <c r="H68" s="100">
        <v>769915</v>
      </c>
      <c r="I68" s="101">
        <v>1021.6463547274703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205</v>
      </c>
      <c r="D69" s="106">
        <v>9216</v>
      </c>
      <c r="E69" s="107">
        <v>487.3914377170139</v>
      </c>
      <c r="F69" s="106">
        <v>2439</v>
      </c>
      <c r="G69" s="107">
        <v>641.06697826978279</v>
      </c>
      <c r="H69" s="106">
        <v>303575</v>
      </c>
      <c r="I69" s="107">
        <v>1070.7622227785562</v>
      </c>
    </row>
    <row r="70" spans="1:234" s="108" customFormat="1" ht="18" customHeight="1">
      <c r="B70" s="93">
        <v>27</v>
      </c>
      <c r="C70" s="105" t="s">
        <v>95</v>
      </c>
      <c r="D70" s="106">
        <v>2988</v>
      </c>
      <c r="E70" s="107">
        <v>469.35026439089688</v>
      </c>
      <c r="F70" s="106">
        <v>1044</v>
      </c>
      <c r="G70" s="107">
        <v>572.97704980842911</v>
      </c>
      <c r="H70" s="106">
        <v>113251</v>
      </c>
      <c r="I70" s="107">
        <v>920.29859798147447</v>
      </c>
    </row>
    <row r="71" spans="1:234" s="108" customFormat="1" ht="18" customHeight="1">
      <c r="B71" s="93">
        <v>32</v>
      </c>
      <c r="C71" s="105" t="s">
        <v>212</v>
      </c>
      <c r="D71" s="106">
        <v>2799</v>
      </c>
      <c r="E71" s="107">
        <v>454.67068238656663</v>
      </c>
      <c r="F71" s="106">
        <v>1191</v>
      </c>
      <c r="G71" s="107">
        <v>583.49376994122588</v>
      </c>
      <c r="H71" s="106">
        <v>106493</v>
      </c>
      <c r="I71" s="107">
        <v>887.51824598799942</v>
      </c>
    </row>
    <row r="72" spans="1:234" s="108" customFormat="1" ht="18" customHeight="1">
      <c r="B72" s="93">
        <v>36</v>
      </c>
      <c r="C72" s="105" t="s">
        <v>96</v>
      </c>
      <c r="D72" s="106">
        <v>8288</v>
      </c>
      <c r="E72" s="107">
        <v>463.15558035714292</v>
      </c>
      <c r="F72" s="106">
        <v>2142</v>
      </c>
      <c r="G72" s="107">
        <v>638.2223155929039</v>
      </c>
      <c r="H72" s="106">
        <v>246596</v>
      </c>
      <c r="I72" s="107">
        <v>1065.6498658940131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97</v>
      </c>
      <c r="D74" s="100">
        <v>35749</v>
      </c>
      <c r="E74" s="101">
        <v>515.46535119863506</v>
      </c>
      <c r="F74" s="100">
        <v>2729</v>
      </c>
      <c r="G74" s="101">
        <v>798.58594356907292</v>
      </c>
      <c r="H74" s="100">
        <v>1222144</v>
      </c>
      <c r="I74" s="101">
        <v>1393.9645853925565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98</v>
      </c>
      <c r="D76" s="100">
        <v>11774</v>
      </c>
      <c r="E76" s="101">
        <v>438.45348904365545</v>
      </c>
      <c r="F76" s="100">
        <v>1464</v>
      </c>
      <c r="G76" s="101">
        <v>654.74737704918039</v>
      </c>
      <c r="H76" s="100">
        <v>256683</v>
      </c>
      <c r="I76" s="101">
        <v>1057.3814003264717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99</v>
      </c>
      <c r="D78" s="100">
        <v>4237</v>
      </c>
      <c r="E78" s="101">
        <v>508.9470214774604</v>
      </c>
      <c r="F78" s="100">
        <v>383</v>
      </c>
      <c r="G78" s="101">
        <v>763.35624020887724</v>
      </c>
      <c r="H78" s="100">
        <v>142353</v>
      </c>
      <c r="I78" s="101">
        <v>1371.3670828855031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100</v>
      </c>
      <c r="D80" s="100">
        <v>15825</v>
      </c>
      <c r="E80" s="101">
        <v>577.44966951026868</v>
      </c>
      <c r="F80" s="100">
        <v>2233</v>
      </c>
      <c r="G80" s="101">
        <v>879.77227048813268</v>
      </c>
      <c r="H80" s="100">
        <v>571710</v>
      </c>
      <c r="I80" s="101">
        <v>1480.5610852530131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58" s="108" customFormat="1" ht="18" customHeight="1">
      <c r="B81" s="93">
        <v>1</v>
      </c>
      <c r="C81" s="105" t="s">
        <v>207</v>
      </c>
      <c r="D81" s="106">
        <v>2036</v>
      </c>
      <c r="E81" s="107">
        <v>534.87419449901768</v>
      </c>
      <c r="F81" s="106">
        <v>156</v>
      </c>
      <c r="G81" s="107">
        <v>845.66294871794878</v>
      </c>
      <c r="H81" s="106">
        <v>81169</v>
      </c>
      <c r="I81" s="107">
        <v>1504.1440363932043</v>
      </c>
    </row>
    <row r="82" spans="1:258" s="108" customFormat="1" ht="18" customHeight="1">
      <c r="B82" s="93">
        <v>20</v>
      </c>
      <c r="C82" s="105" t="s">
        <v>209</v>
      </c>
      <c r="D82" s="106">
        <v>4820</v>
      </c>
      <c r="E82" s="107">
        <v>563.20625933609961</v>
      </c>
      <c r="F82" s="106">
        <v>529</v>
      </c>
      <c r="G82" s="107">
        <v>870.64994328922501</v>
      </c>
      <c r="H82" s="106">
        <v>193131</v>
      </c>
      <c r="I82" s="107">
        <v>1451.7738650449694</v>
      </c>
    </row>
    <row r="83" spans="1:258" s="108" customFormat="1" ht="18" customHeight="1">
      <c r="B83" s="93">
        <v>48</v>
      </c>
      <c r="C83" s="105" t="s">
        <v>208</v>
      </c>
      <c r="D83" s="106">
        <v>8969</v>
      </c>
      <c r="E83" s="107">
        <v>594.76898093432942</v>
      </c>
      <c r="F83" s="106">
        <v>1548</v>
      </c>
      <c r="G83" s="107">
        <v>886.32702842377262</v>
      </c>
      <c r="H83" s="106">
        <v>297410</v>
      </c>
      <c r="I83" s="107">
        <v>1492.8185751319729</v>
      </c>
    </row>
    <row r="84" spans="1:258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58" s="104" customFormat="1" ht="18" customHeight="1">
      <c r="A85" s="103"/>
      <c r="B85" s="93">
        <v>26</v>
      </c>
      <c r="C85" s="99" t="s">
        <v>101</v>
      </c>
      <c r="D85" s="100">
        <v>1989</v>
      </c>
      <c r="E85" s="101">
        <v>463.09192056309701</v>
      </c>
      <c r="F85" s="100">
        <v>174</v>
      </c>
      <c r="G85" s="101">
        <v>674.60551724137929</v>
      </c>
      <c r="H85" s="100">
        <v>72344</v>
      </c>
      <c r="I85" s="101">
        <v>1179.6543096870512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58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58" s="104" customFormat="1" ht="18" customHeight="1">
      <c r="A87" s="103"/>
      <c r="B87" s="93">
        <v>51</v>
      </c>
      <c r="C87" s="105" t="s">
        <v>102</v>
      </c>
      <c r="D87" s="106">
        <v>749</v>
      </c>
      <c r="E87" s="107">
        <v>403.86619492656882</v>
      </c>
      <c r="F87" s="106">
        <v>46</v>
      </c>
      <c r="G87" s="107">
        <v>795.10173913043479</v>
      </c>
      <c r="H87" s="106">
        <v>8917</v>
      </c>
      <c r="I87" s="107">
        <v>1211.5609846360881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  <c r="IA87" s="103"/>
      <c r="IB87" s="103"/>
      <c r="IC87" s="103"/>
      <c r="ID87" s="103"/>
      <c r="IE87" s="103"/>
      <c r="IF87" s="103"/>
      <c r="IG87" s="103"/>
      <c r="IH87" s="103"/>
      <c r="II87" s="103"/>
      <c r="IJ87" s="103"/>
      <c r="IK87" s="103"/>
      <c r="IL87" s="103"/>
      <c r="IM87" s="103"/>
      <c r="IN87" s="103"/>
      <c r="IO87" s="103"/>
      <c r="IP87" s="103"/>
      <c r="IQ87" s="103"/>
      <c r="IR87" s="103"/>
      <c r="IS87" s="103"/>
      <c r="IT87" s="103"/>
      <c r="IU87" s="103"/>
      <c r="IV87" s="103"/>
      <c r="IW87" s="103"/>
      <c r="IX87" s="103"/>
    </row>
    <row r="88" spans="1:258" s="104" customFormat="1" ht="18" customHeight="1">
      <c r="A88" s="103"/>
      <c r="B88" s="93">
        <v>52</v>
      </c>
      <c r="C88" s="105" t="s">
        <v>103</v>
      </c>
      <c r="D88" s="106">
        <v>801</v>
      </c>
      <c r="E88" s="107">
        <v>367.63570536828968</v>
      </c>
      <c r="F88" s="106">
        <v>26</v>
      </c>
      <c r="G88" s="107">
        <v>744.22423076923064</v>
      </c>
      <c r="H88" s="106">
        <v>8467</v>
      </c>
      <c r="I88" s="107">
        <v>1159.6452745954882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  <c r="IA88" s="103"/>
      <c r="IB88" s="103"/>
      <c r="IC88" s="103"/>
      <c r="ID88" s="103"/>
      <c r="IE88" s="103"/>
      <c r="IF88" s="103"/>
      <c r="IG88" s="103"/>
      <c r="IH88" s="103"/>
      <c r="II88" s="103"/>
      <c r="IJ88" s="103"/>
      <c r="IK88" s="103"/>
      <c r="IL88" s="103"/>
      <c r="IM88" s="103"/>
      <c r="IN88" s="103"/>
      <c r="IO88" s="103"/>
      <c r="IP88" s="103"/>
      <c r="IQ88" s="103"/>
      <c r="IR88" s="103"/>
      <c r="IS88" s="103"/>
      <c r="IT88" s="103"/>
      <c r="IU88" s="103"/>
      <c r="IV88" s="103"/>
      <c r="IW88" s="103"/>
      <c r="IX88" s="103"/>
    </row>
    <row r="89" spans="1:258" s="104" customFormat="1" ht="18" hidden="1" customHeight="1">
      <c r="A89" s="103"/>
      <c r="B89" s="93"/>
      <c r="C89" s="105"/>
      <c r="D89" s="106"/>
      <c r="E89" s="107"/>
      <c r="F89" s="106"/>
      <c r="G89" s="107"/>
      <c r="H89" s="106"/>
      <c r="I89" s="107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  <c r="IA89" s="103"/>
      <c r="IB89" s="103"/>
      <c r="IC89" s="103"/>
      <c r="ID89" s="103"/>
      <c r="IE89" s="103"/>
      <c r="IF89" s="103"/>
      <c r="IG89" s="103"/>
      <c r="IH89" s="103"/>
      <c r="II89" s="103"/>
      <c r="IJ89" s="103"/>
      <c r="IK89" s="103"/>
      <c r="IL89" s="103"/>
      <c r="IM89" s="103"/>
      <c r="IN89" s="103"/>
      <c r="IO89" s="103"/>
      <c r="IP89" s="103"/>
      <c r="IQ89" s="103"/>
      <c r="IR89" s="103"/>
      <c r="IS89" s="103"/>
      <c r="IT89" s="103"/>
      <c r="IU89" s="103"/>
      <c r="IV89" s="103"/>
      <c r="IW89" s="103"/>
      <c r="IX89" s="103"/>
    </row>
    <row r="90" spans="1:258" s="104" customFormat="1" ht="18" customHeight="1">
      <c r="A90" s="103"/>
      <c r="B90" s="330"/>
      <c r="C90" s="321" t="s">
        <v>45</v>
      </c>
      <c r="D90" s="328">
        <v>340218</v>
      </c>
      <c r="E90" s="329">
        <v>478.6345758601849</v>
      </c>
      <c r="F90" s="328">
        <v>44872</v>
      </c>
      <c r="G90" s="329">
        <v>700.80823029951716</v>
      </c>
      <c r="H90" s="328">
        <v>10019689</v>
      </c>
      <c r="I90" s="329">
        <v>1195.0810069434287</v>
      </c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  <c r="IA90" s="103"/>
      <c r="IB90" s="103"/>
      <c r="IC90" s="103"/>
      <c r="ID90" s="103"/>
      <c r="IE90" s="103"/>
      <c r="IF90" s="103"/>
      <c r="IG90" s="103"/>
      <c r="IH90" s="103"/>
      <c r="II90" s="103"/>
      <c r="IJ90" s="103"/>
      <c r="IK90" s="103"/>
      <c r="IL90" s="103"/>
      <c r="IM90" s="103"/>
      <c r="IN90" s="103"/>
      <c r="IO90" s="103"/>
      <c r="IP90" s="103"/>
      <c r="IQ90" s="103"/>
      <c r="IR90" s="103"/>
      <c r="IS90" s="103"/>
      <c r="IT90" s="103"/>
      <c r="IU90" s="103"/>
      <c r="IV90" s="103"/>
      <c r="IW90" s="103"/>
      <c r="IX90" s="103"/>
    </row>
    <row r="91" spans="1:258" ht="18" customHeight="1">
      <c r="B91" s="257"/>
      <c r="C91" s="256"/>
      <c r="D91" s="256"/>
      <c r="E91" s="256"/>
      <c r="F91" s="256"/>
      <c r="G91" s="256"/>
      <c r="H91" s="256"/>
      <c r="I91" s="256"/>
    </row>
    <row r="92" spans="1:258" ht="18" customHeight="1">
      <c r="B92" s="322"/>
      <c r="C92" s="256"/>
      <c r="D92" s="256"/>
      <c r="E92" s="256"/>
      <c r="F92" s="256"/>
      <c r="G92" s="256"/>
      <c r="H92" s="256"/>
      <c r="I92" s="256"/>
    </row>
    <row r="93" spans="1:258" ht="18" customHeight="1">
      <c r="B93" s="113"/>
    </row>
    <row r="94" spans="1:258" ht="18" customHeight="1">
      <c r="B94" s="113"/>
    </row>
    <row r="95" spans="1:258" ht="18" customHeight="1">
      <c r="B95" s="113"/>
    </row>
    <row r="96" spans="1:258" ht="18" customHeight="1">
      <c r="B96" s="113"/>
    </row>
    <row r="97" spans="2:4" ht="18" customHeight="1">
      <c r="B97" s="113"/>
    </row>
    <row r="98" spans="2:4" ht="28.5">
      <c r="B98" s="113"/>
    </row>
    <row r="99" spans="2:4" ht="28.5">
      <c r="B99" s="113"/>
    </row>
    <row r="100" spans="2:4" ht="28.5">
      <c r="B100" s="113"/>
    </row>
    <row r="101" spans="2:4" ht="28.5">
      <c r="B101" s="113"/>
    </row>
    <row r="102" spans="2:4" ht="28.5">
      <c r="B102" s="113"/>
      <c r="D102" s="115"/>
    </row>
    <row r="103" spans="2:4" ht="28.5">
      <c r="B103" s="113"/>
      <c r="D103" s="115"/>
    </row>
    <row r="104" spans="2:4" ht="28.5">
      <c r="B104" s="113"/>
      <c r="D104" s="115"/>
    </row>
    <row r="105" spans="2:4" ht="28.5">
      <c r="B105" s="113"/>
      <c r="D105" s="115"/>
    </row>
    <row r="106" spans="2:4" ht="28.5">
      <c r="B106" s="113"/>
      <c r="D106" s="115"/>
    </row>
    <row r="107" spans="2:4" ht="28.5">
      <c r="B107" s="113"/>
      <c r="D107" s="115"/>
    </row>
    <row r="108" spans="2:4">
      <c r="D108" s="115"/>
    </row>
    <row r="109" spans="2:4">
      <c r="D109" s="115"/>
    </row>
    <row r="110" spans="2:4">
      <c r="D110" s="115"/>
    </row>
    <row r="111" spans="2:4">
      <c r="D111" s="115"/>
    </row>
    <row r="112" spans="2:4">
      <c r="D112" s="115"/>
    </row>
    <row r="113" spans="4:4">
      <c r="D113" s="115"/>
    </row>
    <row r="114" spans="4:4">
      <c r="D114" s="115"/>
    </row>
    <row r="115" spans="4:4">
      <c r="D115" s="115"/>
    </row>
    <row r="116" spans="4:4">
      <c r="D116" s="115"/>
    </row>
    <row r="117" spans="4:4">
      <c r="D117" s="115"/>
    </row>
    <row r="118" spans="4:4">
      <c r="D118" s="115"/>
    </row>
    <row r="119" spans="4:4">
      <c r="D119" s="115"/>
    </row>
    <row r="120" spans="4:4">
      <c r="D120" s="115"/>
    </row>
    <row r="127" spans="4:4" ht="15.2" customHeight="1"/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2" activePane="bottomLeft" state="frozen"/>
      <selection activeCell="Q29" sqref="Q29"/>
      <selection pane="bottomLeft" activeCell="I99" sqref="I99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4" width="18.7109375" style="94" customWidth="1"/>
    <col min="5" max="5" width="13.85546875" style="94" customWidth="1"/>
    <col min="6" max="6" width="10.7109375" style="94" customWidth="1"/>
    <col min="7" max="7" width="18.7109375" style="94" customWidth="1"/>
    <col min="8" max="8" width="13.85546875" style="94" customWidth="1"/>
    <col min="9" max="9" width="10.7109375" style="94" customWidth="1"/>
    <col min="10" max="16384" width="11.42578125" style="9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121" customFormat="1" ht="18.75">
      <c r="B3" s="472" t="s">
        <v>107</v>
      </c>
      <c r="C3" s="472"/>
      <c r="D3" s="472"/>
      <c r="E3" s="472"/>
      <c r="F3" s="472"/>
      <c r="G3" s="472"/>
      <c r="H3" s="472"/>
      <c r="I3" s="472"/>
    </row>
    <row r="4" spans="1:255" s="2" customFormat="1" ht="15.75" customHeight="1">
      <c r="B4" s="6"/>
      <c r="C4" s="119"/>
      <c r="D4" s="117"/>
      <c r="E4" s="118"/>
      <c r="F4" s="117"/>
      <c r="G4" s="117"/>
      <c r="H4" s="118"/>
      <c r="I4" s="117"/>
    </row>
    <row r="5" spans="1:255" s="121" customFormat="1" ht="18.75">
      <c r="B5" s="473" t="str">
        <f>'Número pensiones (IP-J-V)'!$C$5</f>
        <v>1 de  Mayo de 2023</v>
      </c>
      <c r="C5" s="473"/>
      <c r="D5" s="473"/>
      <c r="E5" s="473"/>
      <c r="F5" s="473"/>
      <c r="G5" s="473"/>
      <c r="H5" s="473"/>
      <c r="I5" s="473"/>
      <c r="K5" s="7" t="s">
        <v>171</v>
      </c>
    </row>
    <row r="6" spans="1:255" s="121" customFormat="1" ht="6" customHeight="1">
      <c r="B6" s="6"/>
      <c r="C6" s="92"/>
      <c r="D6" s="117"/>
      <c r="E6" s="118"/>
      <c r="F6" s="117"/>
      <c r="G6" s="117"/>
      <c r="H6" s="118"/>
      <c r="I6" s="117"/>
      <c r="K6" s="7"/>
    </row>
    <row r="7" spans="1:255" ht="24.75" customHeight="1">
      <c r="B7" s="470" t="s">
        <v>160</v>
      </c>
      <c r="C7" s="468" t="s">
        <v>47</v>
      </c>
      <c r="D7" s="465" t="s">
        <v>108</v>
      </c>
      <c r="E7" s="466"/>
      <c r="F7" s="467"/>
      <c r="G7" s="465" t="s">
        <v>203</v>
      </c>
      <c r="H7" s="466"/>
      <c r="I7" s="467"/>
    </row>
    <row r="8" spans="1:255" ht="69" customHeight="1">
      <c r="B8" s="471"/>
      <c r="C8" s="469"/>
      <c r="D8" s="261" t="s">
        <v>108</v>
      </c>
      <c r="E8" s="263" t="s">
        <v>202</v>
      </c>
      <c r="F8" s="261" t="s">
        <v>200</v>
      </c>
      <c r="G8" s="261" t="s">
        <v>201</v>
      </c>
      <c r="H8" s="263" t="s">
        <v>202</v>
      </c>
      <c r="I8" s="261" t="s">
        <v>200</v>
      </c>
    </row>
    <row r="9" spans="1:255" ht="29.25" hidden="1" customHeight="1">
      <c r="B9" s="122"/>
      <c r="C9" s="97"/>
      <c r="D9" s="97"/>
      <c r="E9" s="98"/>
      <c r="F9" s="97"/>
      <c r="G9" s="97"/>
      <c r="H9" s="98"/>
      <c r="I9" s="97"/>
    </row>
    <row r="10" spans="1:255" s="126" customFormat="1" ht="18" customHeight="1">
      <c r="A10" s="10"/>
      <c r="B10" s="123"/>
      <c r="C10" s="124" t="s">
        <v>52</v>
      </c>
      <c r="D10" s="125">
        <v>1631091</v>
      </c>
      <c r="E10" s="236">
        <v>0.16278858555390291</v>
      </c>
      <c r="F10" s="236">
        <v>1.2754028127037298E-2</v>
      </c>
      <c r="G10" s="163">
        <v>1067.840559649952</v>
      </c>
      <c r="H10" s="236">
        <v>0.89352985567153276</v>
      </c>
      <c r="I10" s="236">
        <v>9.6212754867657901E-2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129" customFormat="1" ht="18" customHeight="1">
      <c r="B11" s="123">
        <v>4</v>
      </c>
      <c r="C11" s="127" t="s">
        <v>53</v>
      </c>
      <c r="D11" s="128">
        <v>111904</v>
      </c>
      <c r="E11" s="237">
        <v>1.1168410516533996E-2</v>
      </c>
      <c r="F11" s="237">
        <v>1.6320488252336451E-2</v>
      </c>
      <c r="G11" s="164">
        <v>972.92969357663708</v>
      </c>
      <c r="H11" s="237">
        <v>0.81411192038356306</v>
      </c>
      <c r="I11" s="237">
        <v>9.950171109409589E-2</v>
      </c>
    </row>
    <row r="12" spans="1:255" s="130" customFormat="1" ht="18" customHeight="1">
      <c r="B12" s="123">
        <v>11</v>
      </c>
      <c r="C12" s="127" t="s">
        <v>54</v>
      </c>
      <c r="D12" s="128">
        <v>228110</v>
      </c>
      <c r="E12" s="237">
        <v>2.2766175676710125E-2</v>
      </c>
      <c r="F12" s="237">
        <v>9.1219563986411067E-3</v>
      </c>
      <c r="G12" s="164">
        <v>1182.3709069747056</v>
      </c>
      <c r="H12" s="237">
        <v>0.98936465403192131</v>
      </c>
      <c r="I12" s="237">
        <v>9.5099140298124718E-2</v>
      </c>
    </row>
    <row r="13" spans="1:255" s="130" customFormat="1" ht="18" customHeight="1">
      <c r="B13" s="123">
        <v>14</v>
      </c>
      <c r="C13" s="127" t="s">
        <v>55</v>
      </c>
      <c r="D13" s="128">
        <v>175966</v>
      </c>
      <c r="E13" s="237">
        <v>1.7562022134619149E-2</v>
      </c>
      <c r="F13" s="237">
        <v>8.5918827056119529E-3</v>
      </c>
      <c r="G13" s="164">
        <v>994.31034552129347</v>
      </c>
      <c r="H13" s="237">
        <v>0.83200246656447863</v>
      </c>
      <c r="I13" s="237">
        <v>0.10122584441647775</v>
      </c>
    </row>
    <row r="14" spans="1:255" s="130" customFormat="1" ht="18" customHeight="1">
      <c r="B14" s="123">
        <v>18</v>
      </c>
      <c r="C14" s="127" t="s">
        <v>56</v>
      </c>
      <c r="D14" s="128">
        <v>194233</v>
      </c>
      <c r="E14" s="237">
        <v>1.9385132612399446E-2</v>
      </c>
      <c r="F14" s="237">
        <v>1.4695434123916051E-2</v>
      </c>
      <c r="G14" s="164">
        <v>1016.0382737227967</v>
      </c>
      <c r="H14" s="237">
        <v>0.85018360079325794</v>
      </c>
      <c r="I14" s="237">
        <v>9.8224652980106075E-2</v>
      </c>
    </row>
    <row r="15" spans="1:255" s="130" customFormat="1" ht="18" customHeight="1">
      <c r="B15" s="123">
        <v>21</v>
      </c>
      <c r="C15" s="127" t="s">
        <v>57</v>
      </c>
      <c r="D15" s="128">
        <v>101719</v>
      </c>
      <c r="E15" s="237">
        <v>1.0151911900658794E-2</v>
      </c>
      <c r="F15" s="237">
        <v>1.4440865255158419E-2</v>
      </c>
      <c r="G15" s="164">
        <v>1082.0883260747751</v>
      </c>
      <c r="H15" s="237">
        <v>0.90545186459146665</v>
      </c>
      <c r="I15" s="237">
        <v>9.4092503982279529E-2</v>
      </c>
    </row>
    <row r="16" spans="1:255" s="130" customFormat="1" ht="18" customHeight="1">
      <c r="B16" s="123">
        <v>23</v>
      </c>
      <c r="C16" s="127" t="s">
        <v>58</v>
      </c>
      <c r="D16" s="128">
        <v>145992</v>
      </c>
      <c r="E16" s="237">
        <v>1.4570512118689512E-2</v>
      </c>
      <c r="F16" s="237">
        <v>1.0849922104898768E-2</v>
      </c>
      <c r="G16" s="164">
        <v>982.59514082963494</v>
      </c>
      <c r="H16" s="237">
        <v>0.8221996125122486</v>
      </c>
      <c r="I16" s="237">
        <v>9.8373155661334977E-2</v>
      </c>
    </row>
    <row r="17" spans="1:457" s="130" customFormat="1" ht="18" customHeight="1">
      <c r="B17" s="123">
        <v>29</v>
      </c>
      <c r="C17" s="127" t="s">
        <v>59</v>
      </c>
      <c r="D17" s="128">
        <v>280695</v>
      </c>
      <c r="E17" s="237">
        <v>2.8014342560931781E-2</v>
      </c>
      <c r="F17" s="237">
        <v>1.6208212354010154E-2</v>
      </c>
      <c r="G17" s="164">
        <v>1086.2818999625927</v>
      </c>
      <c r="H17" s="237">
        <v>0.90896089357230803</v>
      </c>
      <c r="I17" s="237">
        <v>9.5161190370055992E-2</v>
      </c>
    </row>
    <row r="18" spans="1:457" s="130" customFormat="1" ht="18" customHeight="1">
      <c r="B18" s="123">
        <v>41</v>
      </c>
      <c r="C18" s="127" t="s">
        <v>60</v>
      </c>
      <c r="D18" s="128">
        <v>392472</v>
      </c>
      <c r="E18" s="237">
        <v>3.9170078033360117E-2</v>
      </c>
      <c r="F18" s="237">
        <v>1.258533413829932E-2</v>
      </c>
      <c r="G18" s="164">
        <v>1101.7675855347632</v>
      </c>
      <c r="H18" s="237">
        <v>0.92191874787858397</v>
      </c>
      <c r="I18" s="237">
        <v>9.3855705716036075E-2</v>
      </c>
    </row>
    <row r="19" spans="1:457" s="130" customFormat="1" ht="18" hidden="1" customHeight="1">
      <c r="B19" s="123"/>
      <c r="C19" s="127"/>
      <c r="D19" s="128"/>
      <c r="E19" s="237"/>
      <c r="F19" s="237"/>
      <c r="G19" s="164"/>
      <c r="H19" s="237"/>
      <c r="I19" s="237"/>
    </row>
    <row r="20" spans="1:457" s="131" customFormat="1" ht="18" customHeight="1">
      <c r="A20" s="10"/>
      <c r="B20" s="123"/>
      <c r="C20" s="124" t="s">
        <v>61</v>
      </c>
      <c r="D20" s="125">
        <v>308630</v>
      </c>
      <c r="E20" s="236">
        <v>3.0802353246692588E-2</v>
      </c>
      <c r="F20" s="236">
        <v>5.9680768190248923E-3</v>
      </c>
      <c r="G20" s="163">
        <v>1265.3562108349811</v>
      </c>
      <c r="H20" s="236">
        <v>1.0588037158010652</v>
      </c>
      <c r="I20" s="236">
        <v>9.9068718892457719E-2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</row>
    <row r="21" spans="1:457" s="129" customFormat="1" ht="18" customHeight="1">
      <c r="B21" s="123">
        <v>22</v>
      </c>
      <c r="C21" s="127" t="s">
        <v>62</v>
      </c>
      <c r="D21" s="128">
        <v>53918</v>
      </c>
      <c r="E21" s="237">
        <v>5.3812049455826422E-3</v>
      </c>
      <c r="F21" s="237">
        <v>5.2014392512911289E-3</v>
      </c>
      <c r="G21" s="164">
        <v>1145.8166293260135</v>
      </c>
      <c r="H21" s="237">
        <v>0.95877737380881389</v>
      </c>
      <c r="I21" s="237">
        <v>9.965157236825295E-2</v>
      </c>
    </row>
    <row r="22" spans="1:457" s="130" customFormat="1" ht="18" customHeight="1">
      <c r="B22" s="123">
        <v>40</v>
      </c>
      <c r="C22" s="127" t="s">
        <v>63</v>
      </c>
      <c r="D22" s="128">
        <v>35835</v>
      </c>
      <c r="E22" s="237">
        <v>3.5764583112310173E-3</v>
      </c>
      <c r="F22" s="237">
        <v>1.2853111291177832E-3</v>
      </c>
      <c r="G22" s="164">
        <v>1153.7394290498123</v>
      </c>
      <c r="H22" s="237">
        <v>0.96540688233398275</v>
      </c>
      <c r="I22" s="237">
        <v>9.8642521631881142E-2</v>
      </c>
    </row>
    <row r="23" spans="1:457" s="130" customFormat="1" ht="18" customHeight="1">
      <c r="B23" s="123">
        <v>50</v>
      </c>
      <c r="C23" s="130" t="s">
        <v>64</v>
      </c>
      <c r="D23" s="132">
        <v>218877</v>
      </c>
      <c r="E23" s="238">
        <v>2.1844689989878926E-2</v>
      </c>
      <c r="F23" s="238">
        <v>6.9282470982789945E-3</v>
      </c>
      <c r="G23" s="165">
        <v>1313.0776367092028</v>
      </c>
      <c r="H23" s="238">
        <v>1.0987352565058042</v>
      </c>
      <c r="I23" s="238">
        <v>9.8876449271184219E-2</v>
      </c>
    </row>
    <row r="24" spans="1:457" s="130" customFormat="1" ht="18" hidden="1" customHeight="1">
      <c r="B24" s="123"/>
      <c r="D24" s="132"/>
      <c r="E24" s="238"/>
      <c r="F24" s="238"/>
      <c r="G24" s="165"/>
      <c r="H24" s="238"/>
      <c r="I24" s="238"/>
    </row>
    <row r="25" spans="1:457" s="126" customFormat="1" ht="18" customHeight="1">
      <c r="A25" s="10"/>
      <c r="B25" s="123">
        <v>33</v>
      </c>
      <c r="C25" s="124" t="s">
        <v>65</v>
      </c>
      <c r="D25" s="125">
        <v>299126</v>
      </c>
      <c r="E25" s="236">
        <v>2.9853820812202853E-2</v>
      </c>
      <c r="F25" s="236">
        <v>-1.0696688706302027E-4</v>
      </c>
      <c r="G25" s="163">
        <v>1400.2976049557703</v>
      </c>
      <c r="H25" s="236">
        <v>1.1717177302793969</v>
      </c>
      <c r="I25" s="236">
        <v>9.4650483092368898E-2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</row>
    <row r="26" spans="1:457" s="126" customFormat="1" ht="18" hidden="1" customHeight="1">
      <c r="A26" s="10"/>
      <c r="B26" s="123"/>
      <c r="C26" s="124"/>
      <c r="D26" s="125"/>
      <c r="E26" s="236"/>
      <c r="F26" s="236"/>
      <c r="G26" s="163"/>
      <c r="H26" s="236"/>
      <c r="I26" s="236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</row>
    <row r="27" spans="1:457" s="126" customFormat="1" ht="18" customHeight="1">
      <c r="A27" s="10"/>
      <c r="B27" s="123">
        <v>7</v>
      </c>
      <c r="C27" s="124" t="s">
        <v>210</v>
      </c>
      <c r="D27" s="125">
        <v>202645</v>
      </c>
      <c r="E27" s="236">
        <v>2.0224679628279878E-2</v>
      </c>
      <c r="F27" s="236">
        <v>1.2142008051384989E-2</v>
      </c>
      <c r="G27" s="163">
        <v>1117.8025284117548</v>
      </c>
      <c r="H27" s="236">
        <v>0.93533620057327871</v>
      </c>
      <c r="I27" s="236">
        <v>9.8092450926849928E-2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</row>
    <row r="28" spans="1:457" s="126" customFormat="1" ht="18" hidden="1" customHeight="1">
      <c r="A28" s="10"/>
      <c r="B28" s="123"/>
      <c r="C28" s="124"/>
      <c r="D28" s="125"/>
      <c r="E28" s="236"/>
      <c r="F28" s="236"/>
      <c r="G28" s="163"/>
      <c r="H28" s="236"/>
      <c r="I28" s="236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</row>
    <row r="29" spans="1:457" s="126" customFormat="1" ht="18" customHeight="1">
      <c r="A29" s="10"/>
      <c r="B29" s="123"/>
      <c r="C29" s="124" t="s">
        <v>66</v>
      </c>
      <c r="D29" s="125">
        <v>351669</v>
      </c>
      <c r="E29" s="236">
        <v>3.5097795949554922E-2</v>
      </c>
      <c r="F29" s="236">
        <v>1.8878584280014987E-2</v>
      </c>
      <c r="G29" s="163">
        <v>1087.3812666456238</v>
      </c>
      <c r="H29" s="236">
        <v>0.9098808033329383</v>
      </c>
      <c r="I29" s="236">
        <v>9.2931970385355278E-2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</row>
    <row r="30" spans="1:457" s="129" customFormat="1" ht="18" customHeight="1">
      <c r="B30" s="123">
        <v>35</v>
      </c>
      <c r="C30" s="127" t="s">
        <v>67</v>
      </c>
      <c r="D30" s="128">
        <v>184633</v>
      </c>
      <c r="E30" s="237">
        <v>1.8427019042207796E-2</v>
      </c>
      <c r="F30" s="237">
        <v>1.905277043398601E-2</v>
      </c>
      <c r="G30" s="164">
        <v>1105.0623734110363</v>
      </c>
      <c r="H30" s="237">
        <v>0.92467570565561363</v>
      </c>
      <c r="I30" s="237">
        <v>9.4390920437408043E-2</v>
      </c>
    </row>
    <row r="31" spans="1:457" s="130" customFormat="1" ht="18" customHeight="1">
      <c r="B31" s="123">
        <v>38</v>
      </c>
      <c r="C31" s="127" t="s">
        <v>68</v>
      </c>
      <c r="D31" s="128">
        <v>167036</v>
      </c>
      <c r="E31" s="237">
        <v>1.6670776907347123E-2</v>
      </c>
      <c r="F31" s="237">
        <v>1.8686117141951009E-2</v>
      </c>
      <c r="G31" s="164">
        <v>1067.8374809621873</v>
      </c>
      <c r="H31" s="237">
        <v>0.89352727953841149</v>
      </c>
      <c r="I31" s="237">
        <v>9.1261290152974572E-2</v>
      </c>
    </row>
    <row r="32" spans="1:457" s="130" customFormat="1" ht="18" hidden="1" customHeight="1">
      <c r="B32" s="123"/>
      <c r="C32" s="127"/>
      <c r="D32" s="128"/>
      <c r="E32" s="237"/>
      <c r="F32" s="237"/>
      <c r="G32" s="164"/>
      <c r="H32" s="237"/>
      <c r="I32" s="237"/>
    </row>
    <row r="33" spans="1:255" s="130" customFormat="1" ht="18" customHeight="1">
      <c r="B33" s="123">
        <v>39</v>
      </c>
      <c r="C33" s="124" t="s">
        <v>69</v>
      </c>
      <c r="D33" s="125">
        <v>144557</v>
      </c>
      <c r="E33" s="236">
        <v>1.4427294100645239E-2</v>
      </c>
      <c r="F33" s="236">
        <v>8.1034903587990925E-3</v>
      </c>
      <c r="G33" s="163">
        <v>1262.323312119094</v>
      </c>
      <c r="H33" s="236">
        <v>1.0562658972780816</v>
      </c>
      <c r="I33" s="236">
        <v>9.6896095909638547E-2</v>
      </c>
    </row>
    <row r="34" spans="1:255" s="130" customFormat="1" ht="18" hidden="1" customHeight="1">
      <c r="B34" s="123"/>
      <c r="C34" s="124"/>
      <c r="D34" s="125"/>
      <c r="E34" s="236"/>
      <c r="F34" s="236"/>
      <c r="G34" s="163"/>
      <c r="H34" s="236"/>
      <c r="I34" s="236"/>
    </row>
    <row r="35" spans="1:255" s="126" customFormat="1" ht="18" customHeight="1">
      <c r="A35" s="10"/>
      <c r="B35" s="123"/>
      <c r="C35" s="124" t="s">
        <v>70</v>
      </c>
      <c r="D35" s="125">
        <v>619389</v>
      </c>
      <c r="E35" s="236">
        <v>6.1817188138274554E-2</v>
      </c>
      <c r="F35" s="236">
        <v>5.9507085143530869E-3</v>
      </c>
      <c r="G35" s="163">
        <v>1192.6042996243075</v>
      </c>
      <c r="H35" s="236">
        <v>0.99792758205951604</v>
      </c>
      <c r="I35" s="236">
        <v>9.9324817989470127E-2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</row>
    <row r="36" spans="1:255" s="133" customFormat="1" ht="18" customHeight="1">
      <c r="B36" s="123">
        <v>5</v>
      </c>
      <c r="C36" s="127" t="s">
        <v>71</v>
      </c>
      <c r="D36" s="128">
        <v>38952</v>
      </c>
      <c r="E36" s="237">
        <v>3.8875458110526184E-3</v>
      </c>
      <c r="F36" s="237">
        <v>5.3426248548200661E-3</v>
      </c>
      <c r="G36" s="164">
        <v>1043.4093237831178</v>
      </c>
      <c r="H36" s="237">
        <v>0.87308669263497829</v>
      </c>
      <c r="I36" s="237">
        <v>0.10067614183735363</v>
      </c>
    </row>
    <row r="37" spans="1:255" s="130" customFormat="1" ht="18" customHeight="1">
      <c r="B37" s="123">
        <v>9</v>
      </c>
      <c r="C37" s="127" t="s">
        <v>72</v>
      </c>
      <c r="D37" s="128">
        <v>92129</v>
      </c>
      <c r="E37" s="237">
        <v>9.1947963654360927E-3</v>
      </c>
      <c r="F37" s="237">
        <v>9.7656678138495767E-3</v>
      </c>
      <c r="G37" s="164">
        <v>1282.8905651857722</v>
      </c>
      <c r="H37" s="237">
        <v>1.0734758210800517</v>
      </c>
      <c r="I37" s="237">
        <v>0.10089771347399945</v>
      </c>
    </row>
    <row r="38" spans="1:255" s="130" customFormat="1" ht="18" customHeight="1">
      <c r="B38" s="123">
        <v>24</v>
      </c>
      <c r="C38" s="127" t="s">
        <v>73</v>
      </c>
      <c r="D38" s="128">
        <v>139544</v>
      </c>
      <c r="E38" s="237">
        <v>1.3926979170710788E-2</v>
      </c>
      <c r="F38" s="237">
        <v>-1.8454671606986661E-3</v>
      </c>
      <c r="G38" s="164">
        <v>1190.503595496762</v>
      </c>
      <c r="H38" s="237">
        <v>0.99616978981334992</v>
      </c>
      <c r="I38" s="237">
        <v>0.10059375260636738</v>
      </c>
    </row>
    <row r="39" spans="1:255" s="130" customFormat="1" ht="18" customHeight="1">
      <c r="B39" s="123">
        <v>34</v>
      </c>
      <c r="C39" s="130" t="s">
        <v>74</v>
      </c>
      <c r="D39" s="132">
        <v>43079</v>
      </c>
      <c r="E39" s="238">
        <v>4.2994348427381332E-3</v>
      </c>
      <c r="F39" s="238">
        <v>8.7813787935555609E-3</v>
      </c>
      <c r="G39" s="165">
        <v>1222.436869240234</v>
      </c>
      <c r="H39" s="238">
        <v>1.0228903832776755</v>
      </c>
      <c r="I39" s="238">
        <v>0.10018178256358157</v>
      </c>
    </row>
    <row r="40" spans="1:255" s="130" customFormat="1" ht="18" customHeight="1">
      <c r="B40" s="123">
        <v>37</v>
      </c>
      <c r="C40" s="130" t="s">
        <v>75</v>
      </c>
      <c r="D40" s="132">
        <v>81259</v>
      </c>
      <c r="E40" s="238">
        <v>8.109932354187839E-3</v>
      </c>
      <c r="F40" s="238">
        <v>4.9717402327567051E-3</v>
      </c>
      <c r="G40" s="165">
        <v>1109.1261456577117</v>
      </c>
      <c r="H40" s="238">
        <v>0.92807612137895368</v>
      </c>
      <c r="I40" s="238">
        <v>9.8028167320691528E-2</v>
      </c>
    </row>
    <row r="41" spans="1:255" s="130" customFormat="1" ht="18" customHeight="1">
      <c r="B41" s="123">
        <v>40</v>
      </c>
      <c r="C41" s="127" t="s">
        <v>76</v>
      </c>
      <c r="D41" s="128">
        <v>34631</v>
      </c>
      <c r="E41" s="237">
        <v>3.4562949009694813E-3</v>
      </c>
      <c r="F41" s="237">
        <v>1.1862673484295039E-2</v>
      </c>
      <c r="G41" s="164">
        <v>1138.0561577777139</v>
      </c>
      <c r="H41" s="237">
        <v>0.95228369555335568</v>
      </c>
      <c r="I41" s="237">
        <v>0.10010081378956448</v>
      </c>
    </row>
    <row r="42" spans="1:255" s="130" customFormat="1" ht="18" customHeight="1">
      <c r="B42" s="123">
        <v>42</v>
      </c>
      <c r="C42" s="127" t="s">
        <v>77</v>
      </c>
      <c r="D42" s="128">
        <v>22595</v>
      </c>
      <c r="E42" s="237">
        <v>2.2550600123417003E-3</v>
      </c>
      <c r="F42" s="237">
        <v>9.7872720772256283E-3</v>
      </c>
      <c r="G42" s="164">
        <v>1142.433844213321</v>
      </c>
      <c r="H42" s="237">
        <v>0.95594678316848203</v>
      </c>
      <c r="I42" s="237">
        <v>0.1039806785641102</v>
      </c>
    </row>
    <row r="43" spans="1:255" s="130" customFormat="1" ht="18" customHeight="1">
      <c r="B43" s="123">
        <v>47</v>
      </c>
      <c r="C43" s="127" t="s">
        <v>78</v>
      </c>
      <c r="D43" s="128">
        <v>119466</v>
      </c>
      <c r="E43" s="237">
        <v>1.192312456005371E-2</v>
      </c>
      <c r="F43" s="237">
        <v>1.3394182564659296E-2</v>
      </c>
      <c r="G43" s="164">
        <v>1317.5878962215195</v>
      </c>
      <c r="H43" s="237">
        <v>1.1025092764141717</v>
      </c>
      <c r="I43" s="237">
        <v>9.3494759303324848E-2</v>
      </c>
    </row>
    <row r="44" spans="1:255" s="130" customFormat="1" ht="18" customHeight="1">
      <c r="B44" s="123">
        <v>49</v>
      </c>
      <c r="C44" s="127" t="s">
        <v>79</v>
      </c>
      <c r="D44" s="128">
        <v>47734</v>
      </c>
      <c r="E44" s="237">
        <v>4.7640201207841881E-3</v>
      </c>
      <c r="F44" s="237">
        <v>-3.2782777557369691E-3</v>
      </c>
      <c r="G44" s="164">
        <v>1011.9398221393562</v>
      </c>
      <c r="H44" s="237">
        <v>0.84675416667153025</v>
      </c>
      <c r="I44" s="237">
        <v>0.10225942178182801</v>
      </c>
    </row>
    <row r="45" spans="1:255" s="130" customFormat="1" ht="18" hidden="1" customHeight="1">
      <c r="B45" s="123"/>
      <c r="C45" s="127"/>
      <c r="D45" s="128"/>
      <c r="E45" s="237"/>
      <c r="F45" s="237"/>
      <c r="G45" s="164"/>
      <c r="H45" s="237"/>
      <c r="I45" s="237"/>
    </row>
    <row r="46" spans="1:255" s="126" customFormat="1" ht="18" customHeight="1">
      <c r="A46" s="10"/>
      <c r="B46" s="123"/>
      <c r="C46" s="124" t="s">
        <v>80</v>
      </c>
      <c r="D46" s="125">
        <v>385047</v>
      </c>
      <c r="E46" s="236">
        <v>3.8429037068915012E-2</v>
      </c>
      <c r="F46" s="236">
        <v>1.1769250173425005E-2</v>
      </c>
      <c r="G46" s="163">
        <v>1106.3505797214368</v>
      </c>
      <c r="H46" s="236">
        <v>0.9257536294975256</v>
      </c>
      <c r="I46" s="236">
        <v>9.8836290160012386E-2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</row>
    <row r="47" spans="1:255" s="129" customFormat="1" ht="18" customHeight="1">
      <c r="B47" s="123">
        <v>2</v>
      </c>
      <c r="C47" s="127" t="s">
        <v>81</v>
      </c>
      <c r="D47" s="128">
        <v>73791</v>
      </c>
      <c r="E47" s="237">
        <v>7.364599839376252E-3</v>
      </c>
      <c r="F47" s="237">
        <v>8.1839545305497641E-3</v>
      </c>
      <c r="G47" s="164">
        <v>1070.8289588161163</v>
      </c>
      <c r="H47" s="237">
        <v>0.89603043860172893</v>
      </c>
      <c r="I47" s="237">
        <v>0.10206773318826734</v>
      </c>
    </row>
    <row r="48" spans="1:255" s="130" customFormat="1" ht="18" customHeight="1">
      <c r="B48" s="123">
        <v>13</v>
      </c>
      <c r="C48" s="127" t="s">
        <v>82</v>
      </c>
      <c r="D48" s="128">
        <v>101235</v>
      </c>
      <c r="E48" s="237">
        <v>1.010360700816163E-2</v>
      </c>
      <c r="F48" s="237">
        <v>9.4327393831825646E-3</v>
      </c>
      <c r="G48" s="164">
        <v>1109.6358615103477</v>
      </c>
      <c r="H48" s="237">
        <v>0.92850263292894442</v>
      </c>
      <c r="I48" s="237">
        <v>9.7272485224220384E-2</v>
      </c>
    </row>
    <row r="49" spans="1:255" s="133" customFormat="1" ht="18" customHeight="1">
      <c r="B49" s="123">
        <v>16</v>
      </c>
      <c r="C49" s="130" t="s">
        <v>83</v>
      </c>
      <c r="D49" s="128">
        <v>44761</v>
      </c>
      <c r="E49" s="237">
        <v>4.4673043245154614E-3</v>
      </c>
      <c r="F49" s="237">
        <v>3.5648625622168861E-3</v>
      </c>
      <c r="G49" s="164">
        <v>1014.5137157346799</v>
      </c>
      <c r="H49" s="237">
        <v>0.84890790652712933</v>
      </c>
      <c r="I49" s="237">
        <v>9.7675069134776527E-2</v>
      </c>
    </row>
    <row r="50" spans="1:255" s="130" customFormat="1" ht="18" customHeight="1">
      <c r="B50" s="123">
        <v>19</v>
      </c>
      <c r="C50" s="130" t="s">
        <v>84</v>
      </c>
      <c r="D50" s="132">
        <v>44167</v>
      </c>
      <c r="E50" s="238">
        <v>4.4080210473598528E-3</v>
      </c>
      <c r="F50" s="238">
        <v>2.2549950223415882E-2</v>
      </c>
      <c r="G50" s="165">
        <v>1265.8503722236055</v>
      </c>
      <c r="H50" s="238">
        <v>1.0592172119454717</v>
      </c>
      <c r="I50" s="238">
        <v>9.8471327245997831E-2</v>
      </c>
    </row>
    <row r="51" spans="1:255" s="130" customFormat="1" ht="18" customHeight="1">
      <c r="B51" s="123">
        <v>45</v>
      </c>
      <c r="C51" s="127" t="s">
        <v>85</v>
      </c>
      <c r="D51" s="128">
        <v>121093</v>
      </c>
      <c r="E51" s="237">
        <v>1.2085504849501816E-2</v>
      </c>
      <c r="F51" s="237">
        <v>1.5097408040773974E-2</v>
      </c>
      <c r="G51" s="164">
        <v>1101.0213943828298</v>
      </c>
      <c r="H51" s="237">
        <v>0.92129436246236707</v>
      </c>
      <c r="I51" s="237">
        <v>9.7848628503949264E-2</v>
      </c>
    </row>
    <row r="52" spans="1:255" s="130" customFormat="1" ht="18" hidden="1" customHeight="1">
      <c r="B52" s="123"/>
      <c r="C52" s="127"/>
      <c r="D52" s="128"/>
      <c r="E52" s="237"/>
      <c r="F52" s="237"/>
      <c r="G52" s="164"/>
      <c r="H52" s="237"/>
      <c r="I52" s="237"/>
    </row>
    <row r="53" spans="1:255" s="126" customFormat="1" ht="18" customHeight="1">
      <c r="A53" s="10"/>
      <c r="B53" s="123"/>
      <c r="C53" s="124" t="s">
        <v>86</v>
      </c>
      <c r="D53" s="125">
        <v>1764159</v>
      </c>
      <c r="E53" s="236">
        <v>0.17606923727872192</v>
      </c>
      <c r="F53" s="236">
        <v>7.92095046834973E-3</v>
      </c>
      <c r="G53" s="163">
        <v>1243.1364563738305</v>
      </c>
      <c r="H53" s="236">
        <v>1.0402110393782507</v>
      </c>
      <c r="I53" s="236">
        <v>9.701544232705106E-2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</row>
    <row r="54" spans="1:255" s="129" customFormat="1" ht="18" customHeight="1">
      <c r="B54" s="123">
        <v>8</v>
      </c>
      <c r="C54" s="130" t="s">
        <v>87</v>
      </c>
      <c r="D54" s="132">
        <v>1322166</v>
      </c>
      <c r="E54" s="238">
        <v>0.13195679027562632</v>
      </c>
      <c r="F54" s="238">
        <v>6.2107830639914763E-3</v>
      </c>
      <c r="G54" s="165">
        <v>1282.3249135811996</v>
      </c>
      <c r="H54" s="238">
        <v>1.0730025045422722</v>
      </c>
      <c r="I54" s="238">
        <v>9.6212118369827682E-2</v>
      </c>
    </row>
    <row r="55" spans="1:255" s="130" customFormat="1" ht="18" customHeight="1">
      <c r="B55" s="123">
        <v>17</v>
      </c>
      <c r="C55" s="130" t="s">
        <v>214</v>
      </c>
      <c r="D55" s="132">
        <v>163907</v>
      </c>
      <c r="E55" s="238">
        <v>1.6358491765562783E-2</v>
      </c>
      <c r="F55" s="238">
        <v>1.570275076995542E-2</v>
      </c>
      <c r="G55" s="165">
        <v>1116.820595886692</v>
      </c>
      <c r="H55" s="238">
        <v>0.93451455541336259</v>
      </c>
      <c r="I55" s="238">
        <v>0.10082596348251216</v>
      </c>
    </row>
    <row r="56" spans="1:255" s="133" customFormat="1" ht="18" customHeight="1">
      <c r="B56" s="123">
        <v>25</v>
      </c>
      <c r="C56" s="130" t="s">
        <v>211</v>
      </c>
      <c r="D56" s="128">
        <v>101158</v>
      </c>
      <c r="E56" s="237">
        <v>1.0095922138900718E-2</v>
      </c>
      <c r="F56" s="237">
        <v>8.2929649343141953E-3</v>
      </c>
      <c r="G56" s="164">
        <v>1069.4047779710947</v>
      </c>
      <c r="H56" s="237">
        <v>0.89483873625122123</v>
      </c>
      <c r="I56" s="237">
        <v>0.10181768312498618</v>
      </c>
    </row>
    <row r="57" spans="1:255" s="130" customFormat="1" ht="18" customHeight="1">
      <c r="B57" s="123">
        <v>43</v>
      </c>
      <c r="C57" s="130" t="s">
        <v>88</v>
      </c>
      <c r="D57" s="132">
        <v>176928</v>
      </c>
      <c r="E57" s="238">
        <v>1.7658033098632103E-2</v>
      </c>
      <c r="F57" s="238">
        <v>1.338556970290572E-2</v>
      </c>
      <c r="G57" s="165">
        <v>1166.6350386032732</v>
      </c>
      <c r="H57" s="238">
        <v>0.97619745592567841</v>
      </c>
      <c r="I57" s="238">
        <v>9.9535960377204358E-2</v>
      </c>
    </row>
    <row r="58" spans="1:255" s="130" customFormat="1" ht="18" hidden="1" customHeight="1">
      <c r="B58" s="123"/>
      <c r="D58" s="132"/>
      <c r="E58" s="238"/>
      <c r="F58" s="238"/>
      <c r="G58" s="165"/>
      <c r="H58" s="238"/>
      <c r="I58" s="238"/>
    </row>
    <row r="59" spans="1:255" s="126" customFormat="1" ht="18" customHeight="1">
      <c r="A59" s="10"/>
      <c r="B59" s="123"/>
      <c r="C59" s="124" t="s">
        <v>89</v>
      </c>
      <c r="D59" s="125">
        <v>1026483</v>
      </c>
      <c r="E59" s="236">
        <v>0.10244659290323282</v>
      </c>
      <c r="F59" s="236">
        <v>1.0705881194553069E-2</v>
      </c>
      <c r="G59" s="163">
        <v>1101.7754166898042</v>
      </c>
      <c r="H59" s="236">
        <v>0.92192530070219636</v>
      </c>
      <c r="I59" s="236">
        <v>9.6890104496719864E-2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</row>
    <row r="60" spans="1:255" s="129" customFormat="1" ht="18" customHeight="1">
      <c r="B60" s="123">
        <v>3</v>
      </c>
      <c r="C60" s="130" t="s">
        <v>206</v>
      </c>
      <c r="D60" s="132">
        <v>333240</v>
      </c>
      <c r="E60" s="238">
        <v>3.3258517305277638E-2</v>
      </c>
      <c r="F60" s="238">
        <v>1.4537317522414828E-2</v>
      </c>
      <c r="G60" s="165">
        <v>1034.5833641219538</v>
      </c>
      <c r="H60" s="238">
        <v>0.86570145296512735</v>
      </c>
      <c r="I60" s="238">
        <v>9.5706765854065567E-2</v>
      </c>
    </row>
    <row r="61" spans="1:255" s="130" customFormat="1" ht="18" customHeight="1">
      <c r="B61" s="123">
        <v>12</v>
      </c>
      <c r="C61" s="130" t="s">
        <v>213</v>
      </c>
      <c r="D61" s="132">
        <v>135859</v>
      </c>
      <c r="E61" s="238">
        <v>1.3559203284652847E-2</v>
      </c>
      <c r="F61" s="238">
        <v>9.4211351427657686E-3</v>
      </c>
      <c r="G61" s="165">
        <v>1071.018159930516</v>
      </c>
      <c r="H61" s="238">
        <v>0.89618875516211305</v>
      </c>
      <c r="I61" s="238">
        <v>9.9699899296567418E-2</v>
      </c>
    </row>
    <row r="62" spans="1:255" s="130" customFormat="1" ht="18" customHeight="1">
      <c r="B62" s="123">
        <v>46</v>
      </c>
      <c r="C62" s="130" t="s">
        <v>90</v>
      </c>
      <c r="D62" s="132">
        <v>557384</v>
      </c>
      <c r="E62" s="238">
        <v>5.5628872313302338E-2</v>
      </c>
      <c r="F62" s="238">
        <v>8.741227101785487E-3</v>
      </c>
      <c r="G62" s="165">
        <v>1149.4440432448735</v>
      </c>
      <c r="H62" s="238">
        <v>0.96181266087118422</v>
      </c>
      <c r="I62" s="238">
        <v>9.7111720158674864E-2</v>
      </c>
    </row>
    <row r="63" spans="1:255" s="130" customFormat="1" ht="18" hidden="1" customHeight="1">
      <c r="B63" s="123"/>
      <c r="D63" s="132"/>
      <c r="E63" s="238"/>
      <c r="F63" s="238"/>
      <c r="G63" s="165"/>
      <c r="H63" s="238"/>
      <c r="I63" s="238"/>
    </row>
    <row r="64" spans="1:255" s="126" customFormat="1" ht="18" customHeight="1">
      <c r="A64" s="10"/>
      <c r="B64" s="123"/>
      <c r="C64" s="124" t="s">
        <v>91</v>
      </c>
      <c r="D64" s="125">
        <v>234360</v>
      </c>
      <c r="E64" s="236">
        <v>2.3389947532303647E-2</v>
      </c>
      <c r="F64" s="236">
        <v>8.6420603222696624E-3</v>
      </c>
      <c r="G64" s="163">
        <v>997.74461196449954</v>
      </c>
      <c r="H64" s="236">
        <v>0.83487613489595813</v>
      </c>
      <c r="I64" s="236">
        <v>9.8784111562523647E-2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</row>
    <row r="65" spans="1:255" s="129" customFormat="1" ht="18" customHeight="1">
      <c r="B65" s="123">
        <v>6</v>
      </c>
      <c r="C65" s="130" t="s">
        <v>92</v>
      </c>
      <c r="D65" s="132">
        <v>137478</v>
      </c>
      <c r="E65" s="238">
        <v>1.3720785146125793E-2</v>
      </c>
      <c r="F65" s="238">
        <v>9.9690716347955455E-3</v>
      </c>
      <c r="G65" s="165">
        <v>1003.3918875020009</v>
      </c>
      <c r="H65" s="238">
        <v>0.83960156815503495</v>
      </c>
      <c r="I65" s="238">
        <v>9.7744062489774963E-2</v>
      </c>
    </row>
    <row r="66" spans="1:255" s="130" customFormat="1" ht="18" customHeight="1">
      <c r="B66" s="123">
        <v>10</v>
      </c>
      <c r="C66" s="127" t="s">
        <v>93</v>
      </c>
      <c r="D66" s="128">
        <v>96882</v>
      </c>
      <c r="E66" s="237">
        <v>9.6691623861778538E-3</v>
      </c>
      <c r="F66" s="237">
        <v>6.7649717866384851E-3</v>
      </c>
      <c r="G66" s="164">
        <v>989.73098563200631</v>
      </c>
      <c r="H66" s="237">
        <v>0.82817062599243274</v>
      </c>
      <c r="I66" s="237">
        <v>0.10025073522855688</v>
      </c>
    </row>
    <row r="67" spans="1:255" s="130" customFormat="1" ht="18" hidden="1" customHeight="1">
      <c r="B67" s="123"/>
      <c r="C67" s="127"/>
      <c r="D67" s="128"/>
      <c r="E67" s="237"/>
      <c r="F67" s="237"/>
      <c r="G67" s="164"/>
      <c r="H67" s="237"/>
      <c r="I67" s="237"/>
    </row>
    <row r="68" spans="1:255" s="126" customFormat="1" ht="18" customHeight="1">
      <c r="A68" s="10"/>
      <c r="B68" s="123"/>
      <c r="C68" s="124" t="s">
        <v>94</v>
      </c>
      <c r="D68" s="125">
        <v>769915</v>
      </c>
      <c r="E68" s="236">
        <v>7.6840209311885829E-2</v>
      </c>
      <c r="F68" s="236">
        <v>3.9065403256406395E-3</v>
      </c>
      <c r="G68" s="163">
        <v>1021.6463547274703</v>
      </c>
      <c r="H68" s="236">
        <v>0.8548762375033141</v>
      </c>
      <c r="I68" s="236">
        <v>9.8867312344923297E-2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</row>
    <row r="69" spans="1:255" s="129" customFormat="1" ht="18" customHeight="1">
      <c r="B69" s="123">
        <v>15</v>
      </c>
      <c r="C69" s="130" t="s">
        <v>205</v>
      </c>
      <c r="D69" s="132">
        <v>303575</v>
      </c>
      <c r="E69" s="238">
        <v>3.0297846569888546E-2</v>
      </c>
      <c r="F69" s="238">
        <v>7.4737076160797944E-3</v>
      </c>
      <c r="G69" s="165">
        <v>1070.7622227785562</v>
      </c>
      <c r="H69" s="238">
        <v>0.89597459633064236</v>
      </c>
      <c r="I69" s="238">
        <v>9.7516336364776857E-2</v>
      </c>
    </row>
    <row r="70" spans="1:255" s="130" customFormat="1" ht="18" customHeight="1">
      <c r="B70" s="123">
        <v>27</v>
      </c>
      <c r="C70" s="130" t="s">
        <v>95</v>
      </c>
      <c r="D70" s="132">
        <v>113251</v>
      </c>
      <c r="E70" s="238">
        <v>1.1302845826851511E-2</v>
      </c>
      <c r="F70" s="238">
        <v>-8.318666211329151E-3</v>
      </c>
      <c r="G70" s="165">
        <v>920.29859798147447</v>
      </c>
      <c r="H70" s="238">
        <v>0.77007214794188295</v>
      </c>
      <c r="I70" s="238">
        <v>0.10287217699550011</v>
      </c>
    </row>
    <row r="71" spans="1:255" s="130" customFormat="1" ht="18" customHeight="1">
      <c r="B71" s="123">
        <v>32</v>
      </c>
      <c r="C71" s="130" t="s">
        <v>212</v>
      </c>
      <c r="D71" s="132">
        <v>106493</v>
      </c>
      <c r="E71" s="238">
        <v>1.0628373794835349E-2</v>
      </c>
      <c r="F71" s="238">
        <v>5.0733283852721911E-4</v>
      </c>
      <c r="G71" s="165">
        <v>887.51824598799942</v>
      </c>
      <c r="H71" s="238">
        <v>0.74264275043408134</v>
      </c>
      <c r="I71" s="238">
        <v>9.9074358493124404E-2</v>
      </c>
    </row>
    <row r="72" spans="1:255" s="130" customFormat="1" ht="18" customHeight="1">
      <c r="B72" s="134">
        <v>36</v>
      </c>
      <c r="C72" s="135" t="s">
        <v>96</v>
      </c>
      <c r="D72" s="132">
        <v>246596</v>
      </c>
      <c r="E72" s="238">
        <v>2.461114312031042E-2</v>
      </c>
      <c r="F72" s="238">
        <v>6.6950799327225585E-3</v>
      </c>
      <c r="G72" s="165">
        <v>1065.6498658940131</v>
      </c>
      <c r="H72" s="238">
        <v>0.89169676340145998</v>
      </c>
      <c r="I72" s="238">
        <v>9.7714675950018259E-2</v>
      </c>
    </row>
    <row r="73" spans="1:255" s="130" customFormat="1" ht="18" hidden="1" customHeight="1">
      <c r="B73" s="134"/>
      <c r="C73" s="135"/>
      <c r="D73" s="132"/>
      <c r="E73" s="238"/>
      <c r="F73" s="238"/>
      <c r="G73" s="165"/>
      <c r="H73" s="238"/>
      <c r="I73" s="238"/>
    </row>
    <row r="74" spans="1:255" s="126" customFormat="1" ht="18" customHeight="1">
      <c r="A74" s="10"/>
      <c r="B74" s="123">
        <v>28</v>
      </c>
      <c r="C74" s="124" t="s">
        <v>97</v>
      </c>
      <c r="D74" s="125">
        <v>1222144</v>
      </c>
      <c r="E74" s="236">
        <v>0.12197424490919828</v>
      </c>
      <c r="F74" s="236">
        <v>1.6865328645099265E-2</v>
      </c>
      <c r="G74" s="163">
        <v>1393.9645853925565</v>
      </c>
      <c r="H74" s="236">
        <v>1.1664184915446005</v>
      </c>
      <c r="I74" s="236">
        <v>9.3047939316689643E-2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</row>
    <row r="75" spans="1:255" s="126" customFormat="1" ht="18" hidden="1" customHeight="1">
      <c r="A75" s="10"/>
      <c r="B75" s="123"/>
      <c r="C75" s="124"/>
      <c r="D75" s="125"/>
      <c r="E75" s="236"/>
      <c r="F75" s="236"/>
      <c r="G75" s="163"/>
      <c r="H75" s="236"/>
      <c r="I75" s="236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</row>
    <row r="76" spans="1:255" s="126" customFormat="1" ht="18" customHeight="1">
      <c r="A76" s="10"/>
      <c r="B76" s="123">
        <v>30</v>
      </c>
      <c r="C76" s="124" t="s">
        <v>98</v>
      </c>
      <c r="D76" s="125">
        <v>256683</v>
      </c>
      <c r="E76" s="236">
        <v>2.5617860993489918E-2</v>
      </c>
      <c r="F76" s="236">
        <v>1.2065151819827147E-2</v>
      </c>
      <c r="G76" s="163">
        <v>1057.3814003264717</v>
      </c>
      <c r="H76" s="236">
        <v>0.88477801436310899</v>
      </c>
      <c r="I76" s="236">
        <v>9.8441457882002759E-2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</row>
    <row r="77" spans="1:255" s="126" customFormat="1" ht="18" hidden="1" customHeight="1">
      <c r="A77" s="10"/>
      <c r="B77" s="123"/>
      <c r="C77" s="124"/>
      <c r="D77" s="125"/>
      <c r="E77" s="236"/>
      <c r="F77" s="236"/>
      <c r="G77" s="163"/>
      <c r="H77" s="236"/>
      <c r="I77" s="236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</row>
    <row r="78" spans="1:255" s="126" customFormat="1" ht="18" customHeight="1">
      <c r="A78" s="10"/>
      <c r="B78" s="123">
        <v>31</v>
      </c>
      <c r="C78" s="124" t="s">
        <v>99</v>
      </c>
      <c r="D78" s="125">
        <v>142353</v>
      </c>
      <c r="E78" s="236">
        <v>1.4207327193488739E-2</v>
      </c>
      <c r="F78" s="236">
        <v>1.2208822776529571E-2</v>
      </c>
      <c r="G78" s="163">
        <v>1371.3670828855031</v>
      </c>
      <c r="H78" s="236">
        <v>1.1475097293972969</v>
      </c>
      <c r="I78" s="236">
        <v>9.6307292842064962E-2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</row>
    <row r="79" spans="1:255" s="126" customFormat="1" ht="18" hidden="1" customHeight="1">
      <c r="A79" s="10"/>
      <c r="B79" s="123"/>
      <c r="C79" s="124"/>
      <c r="D79" s="125"/>
      <c r="E79" s="236"/>
      <c r="F79" s="236"/>
      <c r="G79" s="163"/>
      <c r="H79" s="236"/>
      <c r="I79" s="236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</row>
    <row r="80" spans="1:255" s="126" customFormat="1" ht="18" customHeight="1">
      <c r="A80" s="10"/>
      <c r="B80" s="123"/>
      <c r="C80" s="124" t="s">
        <v>100</v>
      </c>
      <c r="D80" s="125">
        <v>571710</v>
      </c>
      <c r="E80" s="236">
        <v>5.7058657209819584E-2</v>
      </c>
      <c r="F80" s="236">
        <v>7.2871555074756067E-3</v>
      </c>
      <c r="G80" s="163">
        <v>1480.5610852530131</v>
      </c>
      <c r="H80" s="236">
        <v>1.2388792698159732</v>
      </c>
      <c r="I80" s="236">
        <v>9.6018866375737755E-2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</row>
    <row r="81" spans="1:255" s="129" customFormat="1" ht="18" customHeight="1">
      <c r="B81" s="123">
        <v>1</v>
      </c>
      <c r="C81" s="130" t="s">
        <v>207</v>
      </c>
      <c r="D81" s="128">
        <v>81169</v>
      </c>
      <c r="E81" s="237">
        <v>8.1009500394672931E-3</v>
      </c>
      <c r="F81" s="238">
        <v>1.4498368933494987E-2</v>
      </c>
      <c r="G81" s="164">
        <v>1504.1440363932043</v>
      </c>
      <c r="H81" s="237">
        <v>1.2586126192736034</v>
      </c>
      <c r="I81" s="238">
        <v>9.6428986029650998E-2</v>
      </c>
    </row>
    <row r="82" spans="1:255" s="130" customFormat="1" ht="18" customHeight="1">
      <c r="B82" s="123">
        <v>20</v>
      </c>
      <c r="C82" s="130" t="s">
        <v>209</v>
      </c>
      <c r="D82" s="128">
        <v>193131</v>
      </c>
      <c r="E82" s="237">
        <v>1.9275149158821198E-2</v>
      </c>
      <c r="F82" s="238">
        <v>5.9534970935684051E-3</v>
      </c>
      <c r="G82" s="164">
        <v>1451.7738650449694</v>
      </c>
      <c r="H82" s="237">
        <v>1.2147911786817407</v>
      </c>
      <c r="I82" s="238">
        <v>9.6324462630811292E-2</v>
      </c>
    </row>
    <row r="83" spans="1:255" s="130" customFormat="1" ht="18" customHeight="1">
      <c r="B83" s="123">
        <v>48</v>
      </c>
      <c r="C83" s="130" t="s">
        <v>208</v>
      </c>
      <c r="D83" s="128">
        <v>297410</v>
      </c>
      <c r="E83" s="237">
        <v>2.9682558011531097E-2</v>
      </c>
      <c r="F83" s="238">
        <v>6.2014297458867773E-3</v>
      </c>
      <c r="G83" s="164">
        <v>1492.8185751319729</v>
      </c>
      <c r="H83" s="237">
        <v>1.2491358882441332</v>
      </c>
      <c r="I83" s="238">
        <v>9.5672147770608396E-2</v>
      </c>
    </row>
    <row r="84" spans="1:255" s="130" customFormat="1" ht="18" hidden="1" customHeight="1">
      <c r="B84" s="123"/>
      <c r="D84" s="128"/>
      <c r="E84" s="237"/>
      <c r="F84" s="238"/>
      <c r="G84" s="164"/>
      <c r="H84" s="237"/>
      <c r="I84" s="238"/>
    </row>
    <row r="85" spans="1:255" s="126" customFormat="1" ht="18" customHeight="1">
      <c r="A85" s="10"/>
      <c r="B85" s="123">
        <v>26</v>
      </c>
      <c r="C85" s="124" t="s">
        <v>101</v>
      </c>
      <c r="D85" s="125">
        <v>72344</v>
      </c>
      <c r="E85" s="236">
        <v>7.2201841793692401E-3</v>
      </c>
      <c r="F85" s="236">
        <v>1.146468318326721E-2</v>
      </c>
      <c r="G85" s="163">
        <v>1179.6543096870512</v>
      </c>
      <c r="H85" s="236">
        <v>0.98709150495510489</v>
      </c>
      <c r="I85" s="236">
        <v>9.9658409782403146E-2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</row>
    <row r="86" spans="1:255" s="126" customFormat="1" ht="18" hidden="1" customHeight="1">
      <c r="A86" s="10"/>
      <c r="B86" s="123"/>
      <c r="C86" s="124"/>
      <c r="D86" s="125"/>
      <c r="E86" s="236"/>
      <c r="F86" s="236"/>
      <c r="G86" s="163"/>
      <c r="H86" s="236"/>
      <c r="I86" s="236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</row>
    <row r="87" spans="1:255" s="126" customFormat="1" ht="18" customHeight="1">
      <c r="A87" s="10"/>
      <c r="B87" s="123">
        <v>51</v>
      </c>
      <c r="C87" s="130" t="s">
        <v>102</v>
      </c>
      <c r="D87" s="128">
        <v>8917</v>
      </c>
      <c r="E87" s="237">
        <v>8.8994778181238955E-4</v>
      </c>
      <c r="F87" s="238">
        <v>1.0310446408339002E-2</v>
      </c>
      <c r="G87" s="164">
        <v>1211.5609846360881</v>
      </c>
      <c r="H87" s="237">
        <v>1.013789841522801</v>
      </c>
      <c r="I87" s="238">
        <v>0.1018206968618538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</row>
    <row r="88" spans="1:255" s="126" customFormat="1" ht="18" customHeight="1">
      <c r="A88" s="10"/>
      <c r="B88" s="123">
        <v>52</v>
      </c>
      <c r="C88" s="130" t="s">
        <v>103</v>
      </c>
      <c r="D88" s="128">
        <v>8467</v>
      </c>
      <c r="E88" s="237">
        <v>8.4503620820965597E-4</v>
      </c>
      <c r="F88" s="238">
        <v>3.2435068894037355E-2</v>
      </c>
      <c r="G88" s="164">
        <v>1159.6452745954882</v>
      </c>
      <c r="H88" s="237">
        <v>0.97034867750214526</v>
      </c>
      <c r="I88" s="238">
        <v>9.5147984917890227E-2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</row>
    <row r="89" spans="1:255" s="126" customFormat="1" ht="18" hidden="1" customHeight="1">
      <c r="A89" s="10"/>
      <c r="B89" s="123"/>
      <c r="C89" s="130"/>
      <c r="D89" s="128"/>
      <c r="E89" s="237"/>
      <c r="F89" s="238"/>
      <c r="G89" s="164"/>
      <c r="H89" s="237"/>
      <c r="I89" s="238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</row>
    <row r="90" spans="1:255" s="10" customFormat="1" ht="18" customHeight="1">
      <c r="B90" s="123"/>
      <c r="C90" s="268" t="s">
        <v>45</v>
      </c>
      <c r="D90" s="269">
        <v>10019689</v>
      </c>
      <c r="E90" s="271">
        <v>1</v>
      </c>
      <c r="F90" s="271">
        <v>1.0151531465482977E-2</v>
      </c>
      <c r="G90" s="270">
        <v>1195.0810069434287</v>
      </c>
      <c r="H90" s="271">
        <v>1</v>
      </c>
      <c r="I90" s="271">
        <v>9.654137477143343E-2</v>
      </c>
    </row>
    <row r="91" spans="1:255" ht="18" customHeight="1">
      <c r="B91" s="136"/>
      <c r="D91" s="106"/>
      <c r="E91" s="137"/>
      <c r="F91" s="137"/>
      <c r="G91" s="138"/>
      <c r="H91" s="137"/>
      <c r="I91" s="137"/>
    </row>
    <row r="92" spans="1:255" ht="18" customHeight="1">
      <c r="B92" s="136"/>
      <c r="D92" s="114"/>
      <c r="E92" s="137"/>
      <c r="G92" s="138"/>
      <c r="H92" s="137"/>
      <c r="I92" s="137"/>
    </row>
    <row r="93" spans="1:255" ht="18" customHeight="1">
      <c r="B93" s="136"/>
      <c r="D93" s="114"/>
      <c r="I93" s="137"/>
    </row>
    <row r="94" spans="1:255" ht="18" customHeight="1">
      <c r="B94" s="136"/>
      <c r="D94" s="114"/>
      <c r="I94" s="137"/>
    </row>
    <row r="95" spans="1:255" ht="18" customHeight="1">
      <c r="B95" s="136"/>
      <c r="D95" s="114"/>
      <c r="I95" s="137"/>
    </row>
    <row r="96" spans="1:255" ht="18" customHeight="1">
      <c r="B96" s="136"/>
      <c r="D96" s="114"/>
      <c r="I96" s="137"/>
    </row>
    <row r="97" spans="2:9" ht="18" customHeight="1">
      <c r="B97" s="139"/>
      <c r="C97" s="140"/>
      <c r="D97" s="141"/>
      <c r="E97" s="140"/>
      <c r="F97" s="140"/>
      <c r="G97" s="140"/>
      <c r="H97" s="140"/>
      <c r="I97" s="140"/>
    </row>
    <row r="98" spans="2:9" ht="18" customHeight="1">
      <c r="B98" s="139"/>
      <c r="C98" s="140"/>
      <c r="D98" s="141"/>
      <c r="E98" s="140"/>
      <c r="F98" s="140"/>
      <c r="G98" s="140"/>
      <c r="H98" s="140"/>
      <c r="I98" s="140"/>
    </row>
    <row r="99" spans="2:9" ht="18" customHeight="1">
      <c r="D99" s="114"/>
    </row>
    <row r="100" spans="2:9" ht="18" customHeight="1">
      <c r="D100" s="114"/>
    </row>
    <row r="101" spans="2:9" ht="18" customHeight="1">
      <c r="D101" s="114"/>
    </row>
    <row r="102" spans="2:9" ht="18" customHeight="1">
      <c r="D102" s="114"/>
    </row>
    <row r="103" spans="2:9" ht="18" customHeight="1">
      <c r="D103" s="114"/>
    </row>
    <row r="104" spans="2:9" ht="18" customHeight="1">
      <c r="D104" s="114"/>
    </row>
    <row r="105" spans="2:9" ht="18" customHeight="1">
      <c r="D105" s="114"/>
    </row>
    <row r="106" spans="2:9" ht="18" customHeight="1">
      <c r="D106" s="114"/>
    </row>
    <row r="107" spans="2:9" ht="18" customHeight="1">
      <c r="D107" s="114"/>
    </row>
    <row r="108" spans="2:9" ht="18" customHeight="1">
      <c r="D108" s="114"/>
    </row>
    <row r="109" spans="2:9" ht="18" customHeight="1">
      <c r="D109" s="114"/>
    </row>
    <row r="110" spans="2:9" ht="18" customHeight="1">
      <c r="D110" s="114"/>
    </row>
    <row r="111" spans="2:9" ht="18" customHeight="1">
      <c r="D111" s="114"/>
    </row>
    <row r="112" spans="2:9" ht="18" customHeight="1">
      <c r="D112" s="114"/>
    </row>
    <row r="113" spans="4:4" ht="18" customHeight="1">
      <c r="D113" s="114"/>
    </row>
    <row r="114" spans="4:4">
      <c r="D114" s="114"/>
    </row>
    <row r="115" spans="4:4">
      <c r="D115" s="114"/>
    </row>
    <row r="116" spans="4:4">
      <c r="D116" s="114"/>
    </row>
    <row r="117" spans="4:4">
      <c r="D117" s="114"/>
    </row>
    <row r="118" spans="4:4">
      <c r="D118" s="114"/>
    </row>
    <row r="119" spans="4:4">
      <c r="D119" s="114"/>
    </row>
    <row r="120" spans="4:4">
      <c r="D120" s="114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61" activePane="bottomLeft" state="frozen"/>
      <selection activeCell="Q29" sqref="Q29"/>
      <selection pane="bottomLeft" activeCell="M62" sqref="M62"/>
    </sheetView>
  </sheetViews>
  <sheetFormatPr baseColWidth="10" defaultColWidth="10.28515625" defaultRowHeight="15.75"/>
  <cols>
    <col min="1" max="1" width="2.7109375" style="147" customWidth="1"/>
    <col min="2" max="2" width="7" style="160" customWidth="1"/>
    <col min="3" max="3" width="27.42578125" style="143" customWidth="1"/>
    <col min="4" max="4" width="20.7109375" style="144" customWidth="1"/>
    <col min="5" max="5" width="20.7109375" style="145" customWidth="1"/>
    <col min="6" max="7" width="20.7109375" style="146" customWidth="1"/>
    <col min="8" max="16384" width="10.28515625" style="147"/>
  </cols>
  <sheetData>
    <row r="1" spans="1:9">
      <c r="B1" s="142"/>
    </row>
    <row r="2" spans="1:9" s="143" customFormat="1" ht="22.7" customHeight="1">
      <c r="B2" s="148"/>
      <c r="C2" s="474" t="s">
        <v>155</v>
      </c>
      <c r="D2" s="475"/>
      <c r="E2" s="475"/>
      <c r="F2" s="475"/>
      <c r="G2" s="475"/>
    </row>
    <row r="3" spans="1:9" s="143" customFormat="1" ht="18.95" customHeight="1">
      <c r="A3" s="252"/>
      <c r="B3" s="253"/>
      <c r="C3" s="476" t="s">
        <v>145</v>
      </c>
      <c r="D3" s="477"/>
      <c r="E3" s="477"/>
      <c r="F3" s="477"/>
      <c r="G3" s="477"/>
    </row>
    <row r="4" spans="1:9" ht="19.7" customHeight="1">
      <c r="A4" s="252"/>
      <c r="B4" s="482" t="s">
        <v>160</v>
      </c>
      <c r="C4" s="478" t="s">
        <v>224</v>
      </c>
      <c r="D4" s="480" t="s">
        <v>156</v>
      </c>
      <c r="E4" s="254" t="s">
        <v>157</v>
      </c>
      <c r="F4" s="254"/>
      <c r="G4" s="254"/>
      <c r="I4" s="7" t="s">
        <v>171</v>
      </c>
    </row>
    <row r="5" spans="1:9" ht="19.7" customHeight="1">
      <c r="A5" s="252"/>
      <c r="B5" s="483"/>
      <c r="C5" s="479"/>
      <c r="D5" s="481"/>
      <c r="E5" s="254" t="s">
        <v>4</v>
      </c>
      <c r="F5" s="254" t="s">
        <v>3</v>
      </c>
      <c r="G5" s="254" t="s">
        <v>6</v>
      </c>
    </row>
    <row r="6" spans="1:9">
      <c r="B6" s="149">
        <v>4</v>
      </c>
      <c r="C6" s="151" t="s">
        <v>53</v>
      </c>
      <c r="D6" s="152">
        <v>35064</v>
      </c>
      <c r="E6" s="239">
        <v>0.38075539872017827</v>
      </c>
      <c r="F6" s="239">
        <v>0.23754200125291874</v>
      </c>
      <c r="G6" s="239">
        <v>0.31334000571918785</v>
      </c>
    </row>
    <row r="7" spans="1:9">
      <c r="B7" s="150">
        <v>11</v>
      </c>
      <c r="C7" s="151" t="s">
        <v>54</v>
      </c>
      <c r="D7" s="152">
        <v>65482</v>
      </c>
      <c r="E7" s="239">
        <v>0.35784050262245864</v>
      </c>
      <c r="F7" s="239">
        <v>0.22352011314946546</v>
      </c>
      <c r="G7" s="239">
        <v>0.28706325895401341</v>
      </c>
      <c r="H7" s="143"/>
    </row>
    <row r="8" spans="1:9">
      <c r="B8" s="150">
        <v>14</v>
      </c>
      <c r="C8" s="151" t="s">
        <v>55</v>
      </c>
      <c r="D8" s="152">
        <v>54793</v>
      </c>
      <c r="E8" s="239">
        <v>0.37263591208375774</v>
      </c>
      <c r="F8" s="239">
        <v>0.23914093560732733</v>
      </c>
      <c r="G8" s="239">
        <v>0.31138401736699134</v>
      </c>
      <c r="H8" s="143"/>
    </row>
    <row r="9" spans="1:9">
      <c r="B9" s="150">
        <v>18</v>
      </c>
      <c r="C9" s="151" t="s">
        <v>56</v>
      </c>
      <c r="D9" s="152">
        <v>60047</v>
      </c>
      <c r="E9" s="239">
        <v>0.37078491953674392</v>
      </c>
      <c r="F9" s="239">
        <v>0.23584841858472913</v>
      </c>
      <c r="G9" s="239">
        <v>0.30914932066126766</v>
      </c>
      <c r="H9" s="143"/>
    </row>
    <row r="10" spans="1:9">
      <c r="B10" s="150">
        <v>21</v>
      </c>
      <c r="C10" s="151" t="s">
        <v>57</v>
      </c>
      <c r="D10" s="152">
        <v>29382</v>
      </c>
      <c r="E10" s="239">
        <v>0.36496521535214571</v>
      </c>
      <c r="F10" s="239">
        <v>0.21180287653075355</v>
      </c>
      <c r="G10" s="239">
        <v>0.28885458960469529</v>
      </c>
      <c r="H10" s="143"/>
    </row>
    <row r="11" spans="1:9">
      <c r="B11" s="150">
        <v>23</v>
      </c>
      <c r="C11" s="151" t="s">
        <v>58</v>
      </c>
      <c r="D11" s="152">
        <v>52197</v>
      </c>
      <c r="E11" s="239">
        <v>0.43889264906902364</v>
      </c>
      <c r="F11" s="239">
        <v>0.27074928157868661</v>
      </c>
      <c r="G11" s="239">
        <v>0.35753328949531482</v>
      </c>
      <c r="H11" s="143"/>
    </row>
    <row r="12" spans="1:9">
      <c r="B12" s="150">
        <v>29</v>
      </c>
      <c r="C12" s="151" t="s">
        <v>59</v>
      </c>
      <c r="D12" s="152">
        <v>75609</v>
      </c>
      <c r="E12" s="239">
        <v>0.33619407333273926</v>
      </c>
      <c r="F12" s="239">
        <v>0.19704477346230306</v>
      </c>
      <c r="G12" s="239">
        <v>0.26936354406027896</v>
      </c>
      <c r="H12" s="143"/>
    </row>
    <row r="13" spans="1:9">
      <c r="B13" s="150">
        <v>41</v>
      </c>
      <c r="C13" s="151" t="s">
        <v>60</v>
      </c>
      <c r="D13" s="152">
        <v>107479</v>
      </c>
      <c r="E13" s="239">
        <v>0.33146626896414361</v>
      </c>
      <c r="F13" s="239">
        <v>0.2103009811223697</v>
      </c>
      <c r="G13" s="239">
        <v>0.27385138302859824</v>
      </c>
      <c r="H13" s="143"/>
    </row>
    <row r="14" spans="1:9" s="157" customFormat="1">
      <c r="B14" s="153"/>
      <c r="C14" s="154" t="s">
        <v>52</v>
      </c>
      <c r="D14" s="155">
        <v>480053</v>
      </c>
      <c r="E14" s="240">
        <v>0.36022417173578275</v>
      </c>
      <c r="F14" s="240">
        <v>0.22326715518910711</v>
      </c>
      <c r="G14" s="240">
        <v>0.29431405114736087</v>
      </c>
      <c r="H14" s="156"/>
    </row>
    <row r="15" spans="1:9">
      <c r="B15" s="150">
        <v>22</v>
      </c>
      <c r="C15" s="151" t="s">
        <v>62</v>
      </c>
      <c r="D15" s="152">
        <v>12350</v>
      </c>
      <c r="E15" s="239">
        <v>0.3094524047539709</v>
      </c>
      <c r="F15" s="239">
        <v>0.14835185254004238</v>
      </c>
      <c r="G15" s="239">
        <v>0.22905152268259207</v>
      </c>
      <c r="H15" s="143"/>
    </row>
    <row r="16" spans="1:9">
      <c r="B16" s="150">
        <v>44</v>
      </c>
      <c r="C16" s="151" t="s">
        <v>63</v>
      </c>
      <c r="D16" s="152">
        <v>8197</v>
      </c>
      <c r="E16" s="239">
        <v>0.29201872573646953</v>
      </c>
      <c r="F16" s="239">
        <v>0.16824062448823626</v>
      </c>
      <c r="G16" s="239">
        <v>0.22874284916980606</v>
      </c>
      <c r="H16" s="143"/>
    </row>
    <row r="17" spans="2:8">
      <c r="B17" s="150">
        <v>50</v>
      </c>
      <c r="C17" s="151" t="s">
        <v>64</v>
      </c>
      <c r="D17" s="152">
        <v>38646</v>
      </c>
      <c r="E17" s="239">
        <v>0.24467237863525376</v>
      </c>
      <c r="F17" s="239">
        <v>0.1021756170302254</v>
      </c>
      <c r="G17" s="239">
        <v>0.17656492002357488</v>
      </c>
      <c r="H17" s="143"/>
    </row>
    <row r="18" spans="2:8" s="157" customFormat="1">
      <c r="B18" s="150"/>
      <c r="C18" s="154" t="s">
        <v>61</v>
      </c>
      <c r="D18" s="155">
        <v>59193</v>
      </c>
      <c r="E18" s="240">
        <v>0.26091392296647103</v>
      </c>
      <c r="F18" s="240">
        <v>0.11854486726018072</v>
      </c>
      <c r="G18" s="240">
        <v>0.19179276155914848</v>
      </c>
      <c r="H18" s="156"/>
    </row>
    <row r="19" spans="2:8" s="157" customFormat="1">
      <c r="B19" s="150">
        <v>33</v>
      </c>
      <c r="C19" s="154" t="s">
        <v>65</v>
      </c>
      <c r="D19" s="155">
        <v>43932</v>
      </c>
      <c r="E19" s="240">
        <v>0.20797446914258436</v>
      </c>
      <c r="F19" s="240">
        <v>8.2932067522092423E-2</v>
      </c>
      <c r="G19" s="240">
        <v>0.14686787507605489</v>
      </c>
      <c r="H19" s="156"/>
    </row>
    <row r="20" spans="2:8" s="157" customFormat="1">
      <c r="B20" s="150">
        <v>7</v>
      </c>
      <c r="C20" s="154" t="s">
        <v>210</v>
      </c>
      <c r="D20" s="155">
        <v>33948</v>
      </c>
      <c r="E20" s="240">
        <v>0.2160291999891315</v>
      </c>
      <c r="F20" s="240">
        <v>0.10946071947438038</v>
      </c>
      <c r="G20" s="240">
        <v>0.16752448863776556</v>
      </c>
      <c r="H20" s="156"/>
    </row>
    <row r="21" spans="2:8">
      <c r="B21" s="150">
        <v>35</v>
      </c>
      <c r="C21" s="151" t="s">
        <v>67</v>
      </c>
      <c r="D21" s="152">
        <v>47472</v>
      </c>
      <c r="E21" s="239">
        <v>0.31487250740857331</v>
      </c>
      <c r="F21" s="239">
        <v>0.19960004323856881</v>
      </c>
      <c r="G21" s="239">
        <v>0.25711546689920001</v>
      </c>
      <c r="H21" s="143"/>
    </row>
    <row r="22" spans="2:8">
      <c r="B22" s="150">
        <v>38</v>
      </c>
      <c r="C22" s="151" t="s">
        <v>68</v>
      </c>
      <c r="D22" s="152">
        <v>49432</v>
      </c>
      <c r="E22" s="239">
        <v>0.34870762315040271</v>
      </c>
      <c r="F22" s="239">
        <v>0.24067198470756901</v>
      </c>
      <c r="G22" s="239">
        <v>0.29593620536890253</v>
      </c>
      <c r="H22" s="143"/>
    </row>
    <row r="23" spans="2:8" s="157" customFormat="1">
      <c r="B23" s="150"/>
      <c r="C23" s="154" t="s">
        <v>66</v>
      </c>
      <c r="D23" s="155">
        <v>96904</v>
      </c>
      <c r="E23" s="240">
        <v>0.33115175136724362</v>
      </c>
      <c r="F23" s="240">
        <v>0.21885032650084138</v>
      </c>
      <c r="G23" s="240">
        <v>0.27555456978010573</v>
      </c>
      <c r="H23" s="156"/>
    </row>
    <row r="24" spans="2:8" s="157" customFormat="1">
      <c r="B24" s="150">
        <v>39</v>
      </c>
      <c r="C24" s="154" t="s">
        <v>69</v>
      </c>
      <c r="D24" s="155">
        <v>23618</v>
      </c>
      <c r="E24" s="240">
        <v>0.21867177146222941</v>
      </c>
      <c r="F24" s="240">
        <v>0.10425882184525087</v>
      </c>
      <c r="G24" s="240">
        <v>0.16338191855115974</v>
      </c>
      <c r="H24" s="156"/>
    </row>
    <row r="25" spans="2:8">
      <c r="B25" s="150">
        <v>5</v>
      </c>
      <c r="C25" s="151" t="s">
        <v>71</v>
      </c>
      <c r="D25" s="152">
        <v>13793</v>
      </c>
      <c r="E25" s="239">
        <v>0.43987515058591609</v>
      </c>
      <c r="F25" s="239">
        <v>0.27839536007733207</v>
      </c>
      <c r="G25" s="239">
        <v>0.35410248510987885</v>
      </c>
      <c r="H25" s="143"/>
    </row>
    <row r="26" spans="2:8">
      <c r="B26" s="150">
        <v>9</v>
      </c>
      <c r="C26" s="151" t="s">
        <v>72</v>
      </c>
      <c r="D26" s="152">
        <v>16626</v>
      </c>
      <c r="E26" s="239">
        <v>0.24828330814079033</v>
      </c>
      <c r="F26" s="239">
        <v>0.11191863637355683</v>
      </c>
      <c r="G26" s="239">
        <v>0.18046434890208296</v>
      </c>
      <c r="H26" s="143"/>
    </row>
    <row r="27" spans="2:8">
      <c r="B27" s="150">
        <v>24</v>
      </c>
      <c r="C27" s="151" t="s">
        <v>73</v>
      </c>
      <c r="D27" s="152">
        <v>28514</v>
      </c>
      <c r="E27" s="239">
        <v>0.26949596150057692</v>
      </c>
      <c r="F27" s="239">
        <v>0.13671544145564998</v>
      </c>
      <c r="G27" s="239">
        <v>0.20433698331708994</v>
      </c>
      <c r="H27" s="143"/>
    </row>
    <row r="28" spans="2:8">
      <c r="B28" s="150">
        <v>34</v>
      </c>
      <c r="C28" s="151" t="s">
        <v>74</v>
      </c>
      <c r="D28" s="152">
        <v>9999</v>
      </c>
      <c r="E28" s="239">
        <v>0.31284916201117319</v>
      </c>
      <c r="F28" s="239">
        <v>0.15697961012771677</v>
      </c>
      <c r="G28" s="239">
        <v>0.23210845191392557</v>
      </c>
      <c r="H28" s="143"/>
    </row>
    <row r="29" spans="2:8">
      <c r="B29" s="150">
        <v>37</v>
      </c>
      <c r="C29" s="151" t="s">
        <v>75</v>
      </c>
      <c r="D29" s="152">
        <v>25539</v>
      </c>
      <c r="E29" s="239">
        <v>0.37677483526047495</v>
      </c>
      <c r="F29" s="239">
        <v>0.2530760421996443</v>
      </c>
      <c r="G29" s="239">
        <v>0.31429134003618059</v>
      </c>
      <c r="H29" s="143"/>
    </row>
    <row r="30" spans="2:8">
      <c r="B30" s="150">
        <v>40</v>
      </c>
      <c r="C30" s="151" t="s">
        <v>76</v>
      </c>
      <c r="D30" s="152">
        <v>8890</v>
      </c>
      <c r="E30" s="239">
        <v>0.34439493433395874</v>
      </c>
      <c r="F30" s="239">
        <v>0.17160739687055476</v>
      </c>
      <c r="G30" s="239">
        <v>0.25670641910427072</v>
      </c>
      <c r="H30" s="143"/>
    </row>
    <row r="31" spans="2:8">
      <c r="B31" s="150">
        <v>42</v>
      </c>
      <c r="C31" s="151" t="s">
        <v>77</v>
      </c>
      <c r="D31" s="152">
        <v>5113</v>
      </c>
      <c r="E31" s="239">
        <v>0.29939169531869875</v>
      </c>
      <c r="F31" s="239">
        <v>0.15259509420547457</v>
      </c>
      <c r="G31" s="239">
        <v>0.22628900199159105</v>
      </c>
      <c r="H31" s="143"/>
    </row>
    <row r="32" spans="2:8">
      <c r="B32" s="150">
        <v>47</v>
      </c>
      <c r="C32" s="151" t="s">
        <v>78</v>
      </c>
      <c r="D32" s="152">
        <v>23175</v>
      </c>
      <c r="E32" s="239">
        <v>0.27164300059899227</v>
      </c>
      <c r="F32" s="239">
        <v>0.12369226843582547</v>
      </c>
      <c r="G32" s="239">
        <v>0.19398824770227513</v>
      </c>
      <c r="H32" s="143"/>
    </row>
    <row r="33" spans="2:8">
      <c r="B33" s="150">
        <v>49</v>
      </c>
      <c r="C33" s="151" t="s">
        <v>79</v>
      </c>
      <c r="D33" s="152">
        <v>18226</v>
      </c>
      <c r="E33" s="239">
        <v>0.44527684491518127</v>
      </c>
      <c r="F33" s="239">
        <v>0.32169087644850664</v>
      </c>
      <c r="G33" s="239">
        <v>0.38182427619725984</v>
      </c>
      <c r="H33" s="143"/>
    </row>
    <row r="34" spans="2:8" s="157" customFormat="1">
      <c r="B34" s="150"/>
      <c r="C34" s="154" t="s">
        <v>70</v>
      </c>
      <c r="D34" s="155">
        <v>149875</v>
      </c>
      <c r="E34" s="240">
        <v>0.31265819464662759</v>
      </c>
      <c r="F34" s="240">
        <v>0.17339622881571581</v>
      </c>
      <c r="G34" s="240">
        <v>0.24197233079696281</v>
      </c>
      <c r="H34" s="156"/>
    </row>
    <row r="35" spans="2:8">
      <c r="B35" s="150">
        <v>2</v>
      </c>
      <c r="C35" s="151" t="s">
        <v>81</v>
      </c>
      <c r="D35" s="152">
        <v>26247</v>
      </c>
      <c r="E35" s="239">
        <v>0.43323381930958521</v>
      </c>
      <c r="F35" s="239">
        <v>0.28760498854670402</v>
      </c>
      <c r="G35" s="239">
        <v>0.35569378379477173</v>
      </c>
      <c r="H35" s="143"/>
    </row>
    <row r="36" spans="2:8">
      <c r="B36" s="150">
        <v>13</v>
      </c>
      <c r="C36" s="151" t="s">
        <v>82</v>
      </c>
      <c r="D36" s="152">
        <v>35921</v>
      </c>
      <c r="E36" s="239">
        <v>0.45463491438693171</v>
      </c>
      <c r="F36" s="239">
        <v>0.27260116023492958</v>
      </c>
      <c r="G36" s="239">
        <v>0.35482787573467672</v>
      </c>
      <c r="H36" s="143"/>
    </row>
    <row r="37" spans="2:8">
      <c r="B37" s="150">
        <v>16</v>
      </c>
      <c r="C37" s="151" t="s">
        <v>83</v>
      </c>
      <c r="D37" s="152">
        <v>17891</v>
      </c>
      <c r="E37" s="239">
        <v>0.47682505714702594</v>
      </c>
      <c r="F37" s="239">
        <v>0.33417355371900825</v>
      </c>
      <c r="G37" s="239">
        <v>0.39970063224682201</v>
      </c>
      <c r="H37" s="143"/>
    </row>
    <row r="38" spans="2:8">
      <c r="B38" s="150">
        <v>19</v>
      </c>
      <c r="C38" s="151" t="s">
        <v>84</v>
      </c>
      <c r="D38" s="152">
        <v>8630</v>
      </c>
      <c r="E38" s="239">
        <v>0.28160146111698547</v>
      </c>
      <c r="F38" s="239">
        <v>0.11861649758143915</v>
      </c>
      <c r="G38" s="239">
        <v>0.19539475173772272</v>
      </c>
      <c r="H38" s="143"/>
    </row>
    <row r="39" spans="2:8">
      <c r="B39" s="150">
        <v>45</v>
      </c>
      <c r="C39" s="151" t="s">
        <v>85</v>
      </c>
      <c r="D39" s="152">
        <v>38059</v>
      </c>
      <c r="E39" s="239">
        <v>0.42168520649533309</v>
      </c>
      <c r="F39" s="239">
        <v>0.22568052331715552</v>
      </c>
      <c r="G39" s="239">
        <v>0.31429562402451011</v>
      </c>
      <c r="H39" s="143"/>
    </row>
    <row r="40" spans="2:8" s="159" customFormat="1">
      <c r="B40" s="150"/>
      <c r="C40" s="154" t="s">
        <v>80</v>
      </c>
      <c r="D40" s="155">
        <v>126748</v>
      </c>
      <c r="E40" s="240">
        <v>0.42239032799528192</v>
      </c>
      <c r="F40" s="240">
        <v>0.25041326669956826</v>
      </c>
      <c r="G40" s="240">
        <v>0.32917539936683055</v>
      </c>
      <c r="H40" s="158"/>
    </row>
    <row r="41" spans="2:8">
      <c r="B41" s="150">
        <v>8</v>
      </c>
      <c r="C41" s="151" t="s">
        <v>87</v>
      </c>
      <c r="D41" s="152">
        <v>176111</v>
      </c>
      <c r="E41" s="239">
        <v>0.1791888937149281</v>
      </c>
      <c r="F41" s="239">
        <v>7.4081180403585745E-2</v>
      </c>
      <c r="G41" s="239">
        <v>0.13319885702702988</v>
      </c>
      <c r="H41" s="143"/>
    </row>
    <row r="42" spans="2:8">
      <c r="B42" s="150">
        <v>17</v>
      </c>
      <c r="C42" s="151" t="s">
        <v>214</v>
      </c>
      <c r="D42" s="152">
        <v>25062</v>
      </c>
      <c r="E42" s="239">
        <v>0.19818095835120481</v>
      </c>
      <c r="F42" s="239">
        <v>9.6492189640997539E-2</v>
      </c>
      <c r="G42" s="239">
        <v>0.15290378080252826</v>
      </c>
      <c r="H42" s="143"/>
    </row>
    <row r="43" spans="2:8">
      <c r="B43" s="150">
        <v>25</v>
      </c>
      <c r="C43" s="151" t="s">
        <v>211</v>
      </c>
      <c r="D43" s="152">
        <v>20089</v>
      </c>
      <c r="E43" s="239">
        <v>0.26166012256430959</v>
      </c>
      <c r="F43" s="239">
        <v>0.12491426611796982</v>
      </c>
      <c r="G43" s="239">
        <v>0.1985903240475296</v>
      </c>
      <c r="H43" s="143"/>
    </row>
    <row r="44" spans="2:8">
      <c r="B44" s="150">
        <v>43</v>
      </c>
      <c r="C44" s="151" t="s">
        <v>88</v>
      </c>
      <c r="D44" s="152">
        <v>30875</v>
      </c>
      <c r="E44" s="239">
        <v>0.23597600171416327</v>
      </c>
      <c r="F44" s="239">
        <v>0.10586574467321473</v>
      </c>
      <c r="G44" s="239">
        <v>0.17450601374570446</v>
      </c>
      <c r="H44" s="143"/>
    </row>
    <row r="45" spans="2:8" s="159" customFormat="1">
      <c r="B45" s="150"/>
      <c r="C45" s="154" t="s">
        <v>86</v>
      </c>
      <c r="D45" s="155">
        <v>252137</v>
      </c>
      <c r="E45" s="240">
        <v>0.19091732660165714</v>
      </c>
      <c r="F45" s="240">
        <v>8.2605786856704999E-2</v>
      </c>
      <c r="G45" s="240">
        <v>0.14292192483784058</v>
      </c>
      <c r="H45" s="158"/>
    </row>
    <row r="46" spans="2:8">
      <c r="B46" s="150">
        <v>3</v>
      </c>
      <c r="C46" s="151" t="s">
        <v>206</v>
      </c>
      <c r="D46" s="152">
        <v>89398</v>
      </c>
      <c r="E46" s="239">
        <v>0.3254273077471822</v>
      </c>
      <c r="F46" s="239">
        <v>0.20488561212543113</v>
      </c>
      <c r="G46" s="239">
        <v>0.26826911535229864</v>
      </c>
      <c r="H46" s="143"/>
    </row>
    <row r="47" spans="2:8">
      <c r="B47" s="150">
        <v>12</v>
      </c>
      <c r="C47" s="151" t="s">
        <v>213</v>
      </c>
      <c r="D47" s="152">
        <v>30362</v>
      </c>
      <c r="E47" s="239">
        <v>0.29441504834196747</v>
      </c>
      <c r="F47" s="239">
        <v>0.14304787635084193</v>
      </c>
      <c r="G47" s="239">
        <v>0.22348169793683156</v>
      </c>
      <c r="H47" s="143"/>
    </row>
    <row r="48" spans="2:8">
      <c r="B48" s="150">
        <v>46</v>
      </c>
      <c r="C48" s="151" t="s">
        <v>90</v>
      </c>
      <c r="D48" s="152">
        <v>127992</v>
      </c>
      <c r="E48" s="239">
        <v>0.30026022734221597</v>
      </c>
      <c r="F48" s="239">
        <v>0.15058055980108129</v>
      </c>
      <c r="G48" s="239">
        <v>0.22962984226314354</v>
      </c>
      <c r="H48" s="143"/>
    </row>
    <row r="49" spans="2:8" s="159" customFormat="1">
      <c r="B49" s="150"/>
      <c r="C49" s="154" t="s">
        <v>89</v>
      </c>
      <c r="D49" s="155">
        <v>247752</v>
      </c>
      <c r="E49" s="240">
        <v>0.30762103226973458</v>
      </c>
      <c r="F49" s="240">
        <v>0.16729488901405196</v>
      </c>
      <c r="G49" s="240">
        <v>0.24136006149152006</v>
      </c>
      <c r="H49" s="158"/>
    </row>
    <row r="50" spans="2:8">
      <c r="B50" s="150">
        <v>6</v>
      </c>
      <c r="C50" s="151" t="s">
        <v>92</v>
      </c>
      <c r="D50" s="152">
        <v>57456</v>
      </c>
      <c r="E50" s="239">
        <v>0.48472857672808212</v>
      </c>
      <c r="F50" s="239">
        <v>0.3585501909812866</v>
      </c>
      <c r="G50" s="239">
        <v>0.41792868677170164</v>
      </c>
      <c r="H50" s="143"/>
    </row>
    <row r="51" spans="2:8">
      <c r="B51" s="150">
        <v>10</v>
      </c>
      <c r="C51" s="151" t="s">
        <v>93</v>
      </c>
      <c r="D51" s="152">
        <v>36481</v>
      </c>
      <c r="E51" s="239">
        <v>0.44341334653138664</v>
      </c>
      <c r="F51" s="239">
        <v>0.30954742715437072</v>
      </c>
      <c r="G51" s="239">
        <v>0.37655085568010571</v>
      </c>
      <c r="H51" s="143"/>
    </row>
    <row r="52" spans="2:8" s="159" customFormat="1">
      <c r="B52" s="150"/>
      <c r="C52" s="154" t="s">
        <v>91</v>
      </c>
      <c r="D52" s="155">
        <v>93937</v>
      </c>
      <c r="E52" s="240">
        <v>0.46702830688765595</v>
      </c>
      <c r="F52" s="240">
        <v>0.33898095269534217</v>
      </c>
      <c r="G52" s="240">
        <v>0.40082351937190647</v>
      </c>
      <c r="H52" s="158"/>
    </row>
    <row r="53" spans="2:8">
      <c r="B53" s="150">
        <v>15</v>
      </c>
      <c r="C53" s="151" t="s">
        <v>205</v>
      </c>
      <c r="D53" s="152">
        <v>78866</v>
      </c>
      <c r="E53" s="239">
        <v>0.3366634960571937</v>
      </c>
      <c r="F53" s="239">
        <v>0.17071193383445815</v>
      </c>
      <c r="G53" s="239">
        <v>0.25979082599028247</v>
      </c>
      <c r="H53" s="143"/>
    </row>
    <row r="54" spans="2:8">
      <c r="B54" s="150">
        <v>27</v>
      </c>
      <c r="C54" s="151" t="s">
        <v>95</v>
      </c>
      <c r="D54" s="152">
        <v>33833</v>
      </c>
      <c r="E54" s="239">
        <v>0.33862880247051147</v>
      </c>
      <c r="F54" s="239">
        <v>0.24905810033710093</v>
      </c>
      <c r="G54" s="239">
        <v>0.2987434989536516</v>
      </c>
      <c r="H54" s="143"/>
    </row>
    <row r="55" spans="2:8">
      <c r="B55" s="150">
        <v>32</v>
      </c>
      <c r="C55" s="151" t="s">
        <v>212</v>
      </c>
      <c r="D55" s="152">
        <v>35674</v>
      </c>
      <c r="E55" s="239">
        <v>0.39710224072904754</v>
      </c>
      <c r="F55" s="239">
        <v>0.25899866377150493</v>
      </c>
      <c r="G55" s="239">
        <v>0.33498915421670911</v>
      </c>
      <c r="H55" s="143"/>
    </row>
    <row r="56" spans="2:8">
      <c r="B56" s="150">
        <v>36</v>
      </c>
      <c r="C56" s="151" t="s">
        <v>96</v>
      </c>
      <c r="D56" s="152">
        <v>60502</v>
      </c>
      <c r="E56" s="239">
        <v>0.32413929050698653</v>
      </c>
      <c r="F56" s="239">
        <v>0.15474415644425846</v>
      </c>
      <c r="G56" s="239">
        <v>0.24534866745608203</v>
      </c>
      <c r="H56" s="143"/>
    </row>
    <row r="57" spans="2:8" s="159" customFormat="1">
      <c r="B57" s="150"/>
      <c r="C57" s="154" t="s">
        <v>94</v>
      </c>
      <c r="D57" s="155">
        <v>208875</v>
      </c>
      <c r="E57" s="240">
        <v>0.3414995075311697</v>
      </c>
      <c r="F57" s="240">
        <v>0.18866254573834557</v>
      </c>
      <c r="G57" s="240">
        <v>0.27129618204607003</v>
      </c>
      <c r="H57" s="158"/>
    </row>
    <row r="58" spans="2:8" s="159" customFormat="1">
      <c r="B58" s="150">
        <v>28</v>
      </c>
      <c r="C58" s="154" t="s">
        <v>97</v>
      </c>
      <c r="D58" s="155">
        <v>173712</v>
      </c>
      <c r="E58" s="240">
        <v>0.19730994366102667</v>
      </c>
      <c r="F58" s="240">
        <v>7.8270448523194092E-2</v>
      </c>
      <c r="G58" s="240">
        <v>0.14213709677419356</v>
      </c>
      <c r="H58" s="158"/>
    </row>
    <row r="59" spans="2:8" s="159" customFormat="1">
      <c r="B59" s="150">
        <v>30</v>
      </c>
      <c r="C59" s="154" t="s">
        <v>98</v>
      </c>
      <c r="D59" s="155">
        <v>69572</v>
      </c>
      <c r="E59" s="240">
        <v>0.34440029478130724</v>
      </c>
      <c r="F59" s="240">
        <v>0.19383495921957461</v>
      </c>
      <c r="G59" s="240">
        <v>0.271042492101152</v>
      </c>
      <c r="H59" s="158"/>
    </row>
    <row r="60" spans="2:8" s="159" customFormat="1">
      <c r="B60" s="150">
        <v>31</v>
      </c>
      <c r="C60" s="154" t="s">
        <v>99</v>
      </c>
      <c r="D60" s="155">
        <v>21339</v>
      </c>
      <c r="E60" s="240">
        <v>0.21829433005319882</v>
      </c>
      <c r="F60" s="240">
        <v>7.8802206461780933E-2</v>
      </c>
      <c r="G60" s="240">
        <v>0.14990200417272556</v>
      </c>
      <c r="H60" s="158"/>
    </row>
    <row r="61" spans="2:8">
      <c r="B61" s="150">
        <v>1</v>
      </c>
      <c r="C61" s="151" t="s">
        <v>207</v>
      </c>
      <c r="D61" s="152">
        <v>8071</v>
      </c>
      <c r="E61" s="239">
        <v>0.14871558296508522</v>
      </c>
      <c r="F61" s="239">
        <v>4.8670685041142484E-2</v>
      </c>
      <c r="G61" s="239">
        <v>9.9434513176212588E-2</v>
      </c>
      <c r="H61" s="143"/>
    </row>
    <row r="62" spans="2:8">
      <c r="B62" s="150">
        <v>20</v>
      </c>
      <c r="C62" s="151" t="s">
        <v>209</v>
      </c>
      <c r="D62" s="152">
        <v>18096</v>
      </c>
      <c r="E62" s="239">
        <v>0.13726081207218419</v>
      </c>
      <c r="F62" s="239">
        <v>4.4072527496870947E-2</v>
      </c>
      <c r="G62" s="239">
        <v>9.3698059866101246E-2</v>
      </c>
      <c r="H62" s="143"/>
    </row>
    <row r="63" spans="2:8">
      <c r="B63" s="150">
        <v>48</v>
      </c>
      <c r="C63" s="151" t="s">
        <v>208</v>
      </c>
      <c r="D63" s="152">
        <v>32535</v>
      </c>
      <c r="E63" s="239">
        <v>0.15944931650689326</v>
      </c>
      <c r="F63" s="239">
        <v>5.5432899223073054E-2</v>
      </c>
      <c r="G63" s="239">
        <v>0.10939443865371036</v>
      </c>
      <c r="H63" s="143"/>
    </row>
    <row r="64" spans="2:8" s="159" customFormat="1">
      <c r="B64" s="150">
        <v>16</v>
      </c>
      <c r="C64" s="154" t="s">
        <v>158</v>
      </c>
      <c r="D64" s="155">
        <v>58702</v>
      </c>
      <c r="E64" s="240">
        <v>0.15031761728374368</v>
      </c>
      <c r="F64" s="240">
        <v>5.0692407294966241E-2</v>
      </c>
      <c r="G64" s="240">
        <v>0.10267793111892393</v>
      </c>
      <c r="H64" s="158"/>
    </row>
    <row r="65" spans="2:9" s="159" customFormat="1">
      <c r="B65" s="150">
        <v>26</v>
      </c>
      <c r="C65" s="154" t="s">
        <v>154</v>
      </c>
      <c r="D65" s="155">
        <v>14711</v>
      </c>
      <c r="E65" s="240">
        <v>0.27129405434490178</v>
      </c>
      <c r="F65" s="240">
        <v>0.13152133738947488</v>
      </c>
      <c r="G65" s="240">
        <v>0.20334789339820855</v>
      </c>
      <c r="H65" s="158"/>
    </row>
    <row r="66" spans="2:9">
      <c r="B66" s="150">
        <v>51</v>
      </c>
      <c r="C66" s="151" t="s">
        <v>102</v>
      </c>
      <c r="D66" s="152">
        <v>2036</v>
      </c>
      <c r="E66" s="239">
        <v>0.27874865156418555</v>
      </c>
      <c r="F66" s="239">
        <v>0.17375058383932743</v>
      </c>
      <c r="G66" s="239">
        <v>0.22832791297521587</v>
      </c>
      <c r="H66" s="143"/>
    </row>
    <row r="67" spans="2:9">
      <c r="B67" s="150">
        <v>52</v>
      </c>
      <c r="C67" s="151" t="s">
        <v>103</v>
      </c>
      <c r="D67" s="152">
        <v>2230</v>
      </c>
      <c r="E67" s="239">
        <v>0.30577187356848373</v>
      </c>
      <c r="F67" s="239">
        <v>0.2182394537917581</v>
      </c>
      <c r="G67" s="239">
        <v>0.26337545765914727</v>
      </c>
      <c r="H67" s="143"/>
    </row>
    <row r="68" spans="2:9" ht="18.600000000000001" customHeight="1">
      <c r="B68" s="331"/>
      <c r="C68" s="332" t="s">
        <v>45</v>
      </c>
      <c r="D68" s="333">
        <f>'Pensiones - mínimos'!$C$14</f>
        <v>2159274</v>
      </c>
      <c r="E68" s="334">
        <f>'Pensiones - mínimos'!E14</f>
        <v>0.2745702769342267</v>
      </c>
      <c r="F68" s="334">
        <f>'Pensiones - mínimos'!F14</f>
        <v>0.1502291373456372</v>
      </c>
      <c r="G68" s="334">
        <f>'Pensiones - mínimos'!G14</f>
        <v>0.21550309595437542</v>
      </c>
    </row>
    <row r="69" spans="2:9">
      <c r="C69" s="161"/>
      <c r="D69" s="186"/>
      <c r="E69" s="192"/>
      <c r="F69" s="187"/>
      <c r="G69" s="182"/>
      <c r="H69" s="187"/>
      <c r="I69" s="182"/>
    </row>
    <row r="70" spans="2:9">
      <c r="F70" s="221"/>
      <c r="G70" s="221"/>
      <c r="H70" s="143"/>
      <c r="I70" s="143"/>
    </row>
    <row r="71" spans="2:9">
      <c r="F71" s="221"/>
      <c r="G71" s="221"/>
      <c r="H71" s="143"/>
      <c r="I71" s="14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0" activePane="bottomLeft" state="frozen"/>
      <selection pane="bottomLeft" activeCell="P73" sqref="P73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3.7109375" style="94" customWidth="1"/>
    <col min="10" max="10" width="1.85546875" style="94" customWidth="1"/>
    <col min="11" max="11" width="11.42578125" style="94"/>
    <col min="12" max="12" width="25.42578125" style="94" bestFit="1" customWidth="1"/>
    <col min="13" max="16384" width="11.42578125" style="94"/>
  </cols>
  <sheetData>
    <row r="1" spans="1:226" s="1" customFormat="1" ht="12.2" customHeight="1">
      <c r="B1" s="6"/>
    </row>
    <row r="2" spans="1:226" s="1" customFormat="1" ht="12.95" customHeight="1">
      <c r="B2" s="472" t="s">
        <v>184</v>
      </c>
      <c r="C2" s="472"/>
      <c r="D2" s="472"/>
      <c r="E2" s="472"/>
      <c r="F2" s="472"/>
      <c r="G2" s="472"/>
      <c r="H2" s="472"/>
      <c r="I2" s="472"/>
      <c r="K2" s="7" t="s">
        <v>171</v>
      </c>
    </row>
    <row r="3" spans="1:226" s="121" customFormat="1" ht="18.75">
      <c r="B3" s="6"/>
      <c r="D3" s="117"/>
      <c r="E3" s="118"/>
      <c r="F3" s="117"/>
      <c r="G3" s="117"/>
      <c r="H3" s="117"/>
      <c r="I3" s="117"/>
    </row>
    <row r="4" spans="1:226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26" s="121" customFormat="1" ht="18.75">
      <c r="A5" s="255"/>
      <c r="B5" s="486" t="s">
        <v>225</v>
      </c>
      <c r="C5" s="487"/>
      <c r="D5" s="487"/>
      <c r="E5" s="487"/>
      <c r="F5" s="487"/>
      <c r="G5" s="487"/>
      <c r="H5" s="487"/>
      <c r="I5" s="488"/>
    </row>
    <row r="6" spans="1:226" ht="2.4500000000000002" customHeight="1">
      <c r="A6" s="256"/>
      <c r="B6" s="489"/>
      <c r="C6" s="490"/>
      <c r="D6" s="490"/>
      <c r="E6" s="490"/>
      <c r="F6" s="490"/>
      <c r="G6" s="490"/>
      <c r="H6" s="490"/>
      <c r="I6" s="491"/>
    </row>
    <row r="7" spans="1:226" ht="52.5" customHeight="1">
      <c r="A7" s="256"/>
      <c r="B7" s="261" t="s">
        <v>160</v>
      </c>
      <c r="C7" s="262" t="s">
        <v>47</v>
      </c>
      <c r="D7" s="261" t="s">
        <v>178</v>
      </c>
      <c r="E7" s="263" t="s">
        <v>179</v>
      </c>
      <c r="F7" s="261" t="s">
        <v>180</v>
      </c>
      <c r="G7" s="261" t="s">
        <v>181</v>
      </c>
      <c r="H7" s="261" t="s">
        <v>182</v>
      </c>
      <c r="I7" s="261" t="s">
        <v>183</v>
      </c>
    </row>
    <row r="8" spans="1:226" ht="6.75" customHeight="1">
      <c r="B8" s="354"/>
      <c r="C8" s="355"/>
      <c r="D8" s="355"/>
      <c r="E8" s="356"/>
      <c r="F8" s="355"/>
      <c r="G8" s="355"/>
      <c r="H8" s="355"/>
      <c r="I8" s="355"/>
    </row>
    <row r="9" spans="1:226" s="126" customFormat="1" ht="18" customHeight="1">
      <c r="A9" s="10"/>
      <c r="B9" s="123"/>
      <c r="C9" s="124" t="s">
        <v>52</v>
      </c>
      <c r="D9" s="125">
        <v>85090</v>
      </c>
      <c r="E9" s="125">
        <v>72.509952479523335</v>
      </c>
      <c r="F9" s="125">
        <v>14410</v>
      </c>
      <c r="G9" s="125">
        <v>36539</v>
      </c>
      <c r="H9" s="125">
        <v>20740</v>
      </c>
      <c r="I9" s="125">
        <v>13401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</row>
    <row r="10" spans="1:226" s="129" customFormat="1" ht="18" customHeight="1">
      <c r="B10" s="123">
        <v>4</v>
      </c>
      <c r="C10" s="127" t="s">
        <v>53</v>
      </c>
      <c r="D10" s="128">
        <v>6100</v>
      </c>
      <c r="E10" s="128">
        <v>73.906513114754091</v>
      </c>
      <c r="F10" s="128">
        <v>896</v>
      </c>
      <c r="G10" s="128">
        <v>2584</v>
      </c>
      <c r="H10" s="128">
        <v>1612</v>
      </c>
      <c r="I10" s="128">
        <v>1008</v>
      </c>
    </row>
    <row r="11" spans="1:226" s="130" customFormat="1" ht="18" customHeight="1">
      <c r="B11" s="123">
        <v>11</v>
      </c>
      <c r="C11" s="127" t="s">
        <v>54</v>
      </c>
      <c r="D11" s="128">
        <v>10262</v>
      </c>
      <c r="E11" s="128">
        <v>73.667557006431494</v>
      </c>
      <c r="F11" s="128">
        <v>1854</v>
      </c>
      <c r="G11" s="128">
        <v>4042</v>
      </c>
      <c r="H11" s="128">
        <v>2438</v>
      </c>
      <c r="I11" s="128">
        <v>1928</v>
      </c>
    </row>
    <row r="12" spans="1:226" s="130" customFormat="1" ht="18" customHeight="1">
      <c r="B12" s="123">
        <v>14</v>
      </c>
      <c r="C12" s="127" t="s">
        <v>55</v>
      </c>
      <c r="D12" s="128">
        <v>10094</v>
      </c>
      <c r="E12" s="128">
        <v>72.509088567465781</v>
      </c>
      <c r="F12" s="128">
        <v>1595</v>
      </c>
      <c r="G12" s="128">
        <v>4438</v>
      </c>
      <c r="H12" s="128">
        <v>2557</v>
      </c>
      <c r="I12" s="128">
        <v>1504</v>
      </c>
    </row>
    <row r="13" spans="1:226" s="130" customFormat="1" ht="18" customHeight="1">
      <c r="B13" s="123">
        <v>18</v>
      </c>
      <c r="C13" s="127" t="s">
        <v>56</v>
      </c>
      <c r="D13" s="128">
        <v>10553</v>
      </c>
      <c r="E13" s="128">
        <v>72.113502321614703</v>
      </c>
      <c r="F13" s="128">
        <v>1811</v>
      </c>
      <c r="G13" s="128">
        <v>4510</v>
      </c>
      <c r="H13" s="128">
        <v>2538</v>
      </c>
      <c r="I13" s="128">
        <v>1694</v>
      </c>
    </row>
    <row r="14" spans="1:226" s="130" customFormat="1" ht="18" customHeight="1">
      <c r="B14" s="123">
        <v>21</v>
      </c>
      <c r="C14" s="127" t="s">
        <v>57</v>
      </c>
      <c r="D14" s="128">
        <v>5538</v>
      </c>
      <c r="E14" s="128">
        <v>71.60405381003973</v>
      </c>
      <c r="F14" s="128">
        <v>945</v>
      </c>
      <c r="G14" s="128">
        <v>2421</v>
      </c>
      <c r="H14" s="128">
        <v>1386</v>
      </c>
      <c r="I14" s="128">
        <v>786</v>
      </c>
    </row>
    <row r="15" spans="1:226" s="130" customFormat="1" ht="18" customHeight="1">
      <c r="B15" s="123">
        <v>23</v>
      </c>
      <c r="C15" s="127" t="s">
        <v>58</v>
      </c>
      <c r="D15" s="128">
        <v>8155</v>
      </c>
      <c r="E15" s="128">
        <v>74.041440833844277</v>
      </c>
      <c r="F15" s="128">
        <v>1228</v>
      </c>
      <c r="G15" s="128">
        <v>3492</v>
      </c>
      <c r="H15" s="128">
        <v>2059</v>
      </c>
      <c r="I15" s="128">
        <v>1376</v>
      </c>
    </row>
    <row r="16" spans="1:226" s="130" customFormat="1" ht="18" customHeight="1">
      <c r="B16" s="123">
        <v>29</v>
      </c>
      <c r="C16" s="127" t="s">
        <v>59</v>
      </c>
      <c r="D16" s="128">
        <v>14315</v>
      </c>
      <c r="E16" s="128">
        <v>70.378078938176714</v>
      </c>
      <c r="F16" s="128">
        <v>2636</v>
      </c>
      <c r="G16" s="128">
        <v>6252</v>
      </c>
      <c r="H16" s="128">
        <v>3388</v>
      </c>
      <c r="I16" s="128">
        <v>2039</v>
      </c>
    </row>
    <row r="17" spans="1:428" s="130" customFormat="1" ht="18" customHeight="1">
      <c r="B17" s="123">
        <v>41</v>
      </c>
      <c r="C17" s="127" t="s">
        <v>60</v>
      </c>
      <c r="D17" s="128">
        <v>20073</v>
      </c>
      <c r="E17" s="128">
        <v>71.859385243859904</v>
      </c>
      <c r="F17" s="128">
        <v>3445</v>
      </c>
      <c r="G17" s="128">
        <v>8800</v>
      </c>
      <c r="H17" s="128">
        <v>4762</v>
      </c>
      <c r="I17" s="128">
        <v>3066</v>
      </c>
    </row>
    <row r="18" spans="1:428" s="131" customFormat="1" ht="18" customHeight="1">
      <c r="A18" s="10"/>
      <c r="B18" s="123"/>
      <c r="C18" s="124" t="s">
        <v>61</v>
      </c>
      <c r="D18" s="125">
        <v>15704</v>
      </c>
      <c r="E18" s="125">
        <v>62.872013097272088</v>
      </c>
      <c r="F18" s="125">
        <v>3987</v>
      </c>
      <c r="G18" s="125">
        <v>8065</v>
      </c>
      <c r="H18" s="125">
        <v>2547</v>
      </c>
      <c r="I18" s="125">
        <v>1105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</row>
    <row r="19" spans="1:428" s="129" customFormat="1" ht="18" customHeight="1">
      <c r="B19" s="123">
        <v>22</v>
      </c>
      <c r="C19" s="127" t="s">
        <v>62</v>
      </c>
      <c r="D19" s="128">
        <v>2772</v>
      </c>
      <c r="E19" s="128">
        <v>62.782009379509397</v>
      </c>
      <c r="F19" s="128">
        <v>651</v>
      </c>
      <c r="G19" s="128">
        <v>1450</v>
      </c>
      <c r="H19" s="128">
        <v>466</v>
      </c>
      <c r="I19" s="128">
        <v>205</v>
      </c>
    </row>
    <row r="20" spans="1:428" s="130" customFormat="1" ht="18" customHeight="1">
      <c r="B20" s="123">
        <v>40</v>
      </c>
      <c r="C20" s="127" t="s">
        <v>63</v>
      </c>
      <c r="D20" s="128">
        <v>1742</v>
      </c>
      <c r="E20" s="128">
        <v>64.633949483352453</v>
      </c>
      <c r="F20" s="128">
        <v>358</v>
      </c>
      <c r="G20" s="128">
        <v>932</v>
      </c>
      <c r="H20" s="128">
        <v>312</v>
      </c>
      <c r="I20" s="128">
        <v>140</v>
      </c>
    </row>
    <row r="21" spans="1:428" s="130" customFormat="1" ht="18" customHeight="1">
      <c r="B21" s="123">
        <v>50</v>
      </c>
      <c r="C21" s="130" t="s">
        <v>64</v>
      </c>
      <c r="D21" s="132">
        <v>11190</v>
      </c>
      <c r="E21" s="132">
        <v>61.200080428954394</v>
      </c>
      <c r="F21" s="132">
        <v>2978</v>
      </c>
      <c r="G21" s="132">
        <v>5683</v>
      </c>
      <c r="H21" s="132">
        <v>1769</v>
      </c>
      <c r="I21" s="132">
        <v>760</v>
      </c>
    </row>
    <row r="22" spans="1:428" s="126" customFormat="1" ht="18" customHeight="1">
      <c r="A22" s="10"/>
      <c r="B22" s="123">
        <v>33</v>
      </c>
      <c r="C22" s="124" t="s">
        <v>65</v>
      </c>
      <c r="D22" s="125">
        <v>13224</v>
      </c>
      <c r="E22" s="125">
        <v>59.023678917120378</v>
      </c>
      <c r="F22" s="125">
        <v>4500</v>
      </c>
      <c r="G22" s="125">
        <v>5807</v>
      </c>
      <c r="H22" s="125">
        <v>1946</v>
      </c>
      <c r="I22" s="125">
        <v>971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</row>
    <row r="23" spans="1:428" s="126" customFormat="1" ht="18" customHeight="1">
      <c r="A23" s="10"/>
      <c r="B23" s="123">
        <v>7</v>
      </c>
      <c r="C23" s="124" t="s">
        <v>210</v>
      </c>
      <c r="D23" s="125">
        <v>9658</v>
      </c>
      <c r="E23" s="125">
        <v>64.599994822944666</v>
      </c>
      <c r="F23" s="125">
        <v>2209</v>
      </c>
      <c r="G23" s="125">
        <v>4773</v>
      </c>
      <c r="H23" s="125">
        <v>1811</v>
      </c>
      <c r="I23" s="125">
        <v>865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</row>
    <row r="24" spans="1:428" s="126" customFormat="1" ht="18" customHeight="1">
      <c r="A24" s="10"/>
      <c r="B24" s="123"/>
      <c r="C24" s="124" t="s">
        <v>66</v>
      </c>
      <c r="D24" s="125">
        <v>17406</v>
      </c>
      <c r="E24" s="125">
        <v>70.249309524100909</v>
      </c>
      <c r="F24" s="125">
        <v>3813</v>
      </c>
      <c r="G24" s="125">
        <v>7017</v>
      </c>
      <c r="H24" s="125">
        <v>3729</v>
      </c>
      <c r="I24" s="125">
        <v>2847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</row>
    <row r="25" spans="1:428" s="129" customFormat="1" ht="18" customHeight="1">
      <c r="B25" s="123">
        <v>35</v>
      </c>
      <c r="C25" s="127" t="s">
        <v>67</v>
      </c>
      <c r="D25" s="128">
        <v>8709</v>
      </c>
      <c r="E25" s="128">
        <v>71.316678149041209</v>
      </c>
      <c r="F25" s="128">
        <v>1925</v>
      </c>
      <c r="G25" s="128">
        <v>3335</v>
      </c>
      <c r="H25" s="128">
        <v>1874</v>
      </c>
      <c r="I25" s="128">
        <v>1575</v>
      </c>
    </row>
    <row r="26" spans="1:428" s="130" customFormat="1" ht="18" customHeight="1">
      <c r="B26" s="123">
        <v>38</v>
      </c>
      <c r="C26" s="127" t="s">
        <v>68</v>
      </c>
      <c r="D26" s="128">
        <v>8697</v>
      </c>
      <c r="E26" s="128">
        <v>69.181940899160608</v>
      </c>
      <c r="F26" s="128">
        <v>1888</v>
      </c>
      <c r="G26" s="128">
        <v>3682</v>
      </c>
      <c r="H26" s="128">
        <v>1855</v>
      </c>
      <c r="I26" s="128">
        <v>1272</v>
      </c>
    </row>
    <row r="27" spans="1:428" s="130" customFormat="1" ht="18" customHeight="1">
      <c r="B27" s="123">
        <v>39</v>
      </c>
      <c r="C27" s="124" t="s">
        <v>69</v>
      </c>
      <c r="D27" s="125">
        <v>6936</v>
      </c>
      <c r="E27" s="125">
        <v>64.264075836216847</v>
      </c>
      <c r="F27" s="125">
        <v>1847</v>
      </c>
      <c r="G27" s="125">
        <v>3088</v>
      </c>
      <c r="H27" s="125">
        <v>1277</v>
      </c>
      <c r="I27" s="125">
        <v>724</v>
      </c>
    </row>
    <row r="28" spans="1:428" s="126" customFormat="1" ht="18" customHeight="1">
      <c r="A28" s="10"/>
      <c r="B28" s="123"/>
      <c r="C28" s="124" t="s">
        <v>70</v>
      </c>
      <c r="D28" s="125">
        <v>30814</v>
      </c>
      <c r="E28" s="125">
        <v>67.062510076089737</v>
      </c>
      <c r="F28" s="125">
        <v>7096</v>
      </c>
      <c r="G28" s="125">
        <v>14218</v>
      </c>
      <c r="H28" s="125">
        <v>5853</v>
      </c>
      <c r="I28" s="125">
        <v>3647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</row>
    <row r="29" spans="1:428" s="133" customFormat="1" ht="18" customHeight="1">
      <c r="B29" s="123">
        <v>5</v>
      </c>
      <c r="C29" s="127" t="s">
        <v>71</v>
      </c>
      <c r="D29" s="128">
        <v>1956</v>
      </c>
      <c r="E29" s="128">
        <v>68.870122699386513</v>
      </c>
      <c r="F29" s="128">
        <v>378</v>
      </c>
      <c r="G29" s="128">
        <v>901</v>
      </c>
      <c r="H29" s="128">
        <v>428</v>
      </c>
      <c r="I29" s="128">
        <v>249</v>
      </c>
    </row>
    <row r="30" spans="1:428" s="130" customFormat="1" ht="18" customHeight="1">
      <c r="B30" s="123">
        <v>9</v>
      </c>
      <c r="C30" s="127" t="s">
        <v>72</v>
      </c>
      <c r="D30" s="128">
        <v>4590</v>
      </c>
      <c r="E30" s="128">
        <v>67.17485838779956</v>
      </c>
      <c r="F30" s="128">
        <v>936</v>
      </c>
      <c r="G30" s="128">
        <v>2258</v>
      </c>
      <c r="H30" s="128">
        <v>829</v>
      </c>
      <c r="I30" s="128">
        <v>567</v>
      </c>
    </row>
    <row r="31" spans="1:428" s="130" customFormat="1" ht="18" customHeight="1">
      <c r="B31" s="123">
        <v>24</v>
      </c>
      <c r="C31" s="127" t="s">
        <v>73</v>
      </c>
      <c r="D31" s="128">
        <v>6343</v>
      </c>
      <c r="E31" s="128">
        <v>63.792941825634557</v>
      </c>
      <c r="F31" s="128">
        <v>1719</v>
      </c>
      <c r="G31" s="128">
        <v>2810</v>
      </c>
      <c r="H31" s="128">
        <v>1144</v>
      </c>
      <c r="I31" s="128">
        <v>670</v>
      </c>
    </row>
    <row r="32" spans="1:428" s="130" customFormat="1" ht="18" customHeight="1">
      <c r="B32" s="123">
        <v>34</v>
      </c>
      <c r="C32" s="130" t="s">
        <v>74</v>
      </c>
      <c r="D32" s="132">
        <v>2260</v>
      </c>
      <c r="E32" s="132">
        <v>66.903491150442477</v>
      </c>
      <c r="F32" s="132">
        <v>525</v>
      </c>
      <c r="G32" s="132">
        <v>1021</v>
      </c>
      <c r="H32" s="132">
        <v>430</v>
      </c>
      <c r="I32" s="132">
        <v>284</v>
      </c>
    </row>
    <row r="33" spans="1:226" s="130" customFormat="1" ht="18" customHeight="1">
      <c r="B33" s="123">
        <v>37</v>
      </c>
      <c r="C33" s="130" t="s">
        <v>75</v>
      </c>
      <c r="D33" s="132">
        <v>4223</v>
      </c>
      <c r="E33" s="132">
        <v>66.249322756334351</v>
      </c>
      <c r="F33" s="132">
        <v>1004</v>
      </c>
      <c r="G33" s="132">
        <v>1908</v>
      </c>
      <c r="H33" s="132">
        <v>798</v>
      </c>
      <c r="I33" s="132">
        <v>513</v>
      </c>
    </row>
    <row r="34" spans="1:226" s="130" customFormat="1" ht="18" customHeight="1">
      <c r="B34" s="123">
        <v>40</v>
      </c>
      <c r="C34" s="127" t="s">
        <v>76</v>
      </c>
      <c r="D34" s="128">
        <v>1934</v>
      </c>
      <c r="E34" s="128">
        <v>70.380232678386776</v>
      </c>
      <c r="F34" s="128">
        <v>316</v>
      </c>
      <c r="G34" s="128">
        <v>908</v>
      </c>
      <c r="H34" s="128">
        <v>450</v>
      </c>
      <c r="I34" s="128">
        <v>260</v>
      </c>
    </row>
    <row r="35" spans="1:226" s="130" customFormat="1" ht="18" customHeight="1">
      <c r="B35" s="123">
        <v>42</v>
      </c>
      <c r="C35" s="127" t="s">
        <v>77</v>
      </c>
      <c r="D35" s="128">
        <v>1151</v>
      </c>
      <c r="E35" s="128">
        <v>68.588114682884466</v>
      </c>
      <c r="F35" s="128">
        <v>201</v>
      </c>
      <c r="G35" s="128">
        <v>583</v>
      </c>
      <c r="H35" s="128">
        <v>224</v>
      </c>
      <c r="I35" s="128">
        <v>143</v>
      </c>
    </row>
    <row r="36" spans="1:226" s="130" customFormat="1" ht="18" customHeight="1">
      <c r="B36" s="123">
        <v>47</v>
      </c>
      <c r="C36" s="127" t="s">
        <v>78</v>
      </c>
      <c r="D36" s="128">
        <v>5941</v>
      </c>
      <c r="E36" s="128">
        <v>65.592972563541508</v>
      </c>
      <c r="F36" s="128">
        <v>1435</v>
      </c>
      <c r="G36" s="128">
        <v>2761</v>
      </c>
      <c r="H36" s="128">
        <v>1081</v>
      </c>
      <c r="I36" s="128">
        <v>664</v>
      </c>
    </row>
    <row r="37" spans="1:226" s="130" customFormat="1" ht="18" customHeight="1">
      <c r="B37" s="123">
        <v>49</v>
      </c>
      <c r="C37" s="127" t="s">
        <v>79</v>
      </c>
      <c r="D37" s="128">
        <v>2416</v>
      </c>
      <c r="E37" s="128">
        <v>66.01053394039738</v>
      </c>
      <c r="F37" s="128">
        <v>582</v>
      </c>
      <c r="G37" s="128">
        <v>1068</v>
      </c>
      <c r="H37" s="128">
        <v>469</v>
      </c>
      <c r="I37" s="128">
        <v>297</v>
      </c>
    </row>
    <row r="38" spans="1:226" s="126" customFormat="1" ht="18" customHeight="1">
      <c r="A38" s="10"/>
      <c r="B38" s="123"/>
      <c r="C38" s="124" t="s">
        <v>80</v>
      </c>
      <c r="D38" s="125">
        <v>19249</v>
      </c>
      <c r="E38" s="125">
        <v>70.450568291595189</v>
      </c>
      <c r="F38" s="125">
        <v>3357</v>
      </c>
      <c r="G38" s="125">
        <v>8646</v>
      </c>
      <c r="H38" s="125">
        <v>4567</v>
      </c>
      <c r="I38" s="125">
        <v>2679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</row>
    <row r="39" spans="1:226" s="129" customFormat="1" ht="18" customHeight="1">
      <c r="B39" s="123">
        <v>2</v>
      </c>
      <c r="C39" s="127" t="s">
        <v>81</v>
      </c>
      <c r="D39" s="128">
        <v>4087</v>
      </c>
      <c r="E39" s="128">
        <v>71.102145828235848</v>
      </c>
      <c r="F39" s="128">
        <v>728</v>
      </c>
      <c r="G39" s="128">
        <v>1789</v>
      </c>
      <c r="H39" s="128">
        <v>954</v>
      </c>
      <c r="I39" s="128">
        <v>616</v>
      </c>
    </row>
    <row r="40" spans="1:226" s="130" customFormat="1" ht="18" customHeight="1">
      <c r="B40" s="123">
        <v>13</v>
      </c>
      <c r="C40" s="127" t="s">
        <v>82</v>
      </c>
      <c r="D40" s="128">
        <v>4722</v>
      </c>
      <c r="E40" s="128">
        <v>72.215006353240142</v>
      </c>
      <c r="F40" s="128">
        <v>802</v>
      </c>
      <c r="G40" s="128">
        <v>2028</v>
      </c>
      <c r="H40" s="128">
        <v>1170</v>
      </c>
      <c r="I40" s="128">
        <v>722</v>
      </c>
    </row>
    <row r="41" spans="1:226" s="133" customFormat="1" ht="18" customHeight="1">
      <c r="B41" s="123">
        <v>16</v>
      </c>
      <c r="C41" s="130" t="s">
        <v>83</v>
      </c>
      <c r="D41" s="128">
        <v>2245</v>
      </c>
      <c r="E41" s="128">
        <v>70.93883741648105</v>
      </c>
      <c r="F41" s="128">
        <v>359</v>
      </c>
      <c r="G41" s="128">
        <v>1057</v>
      </c>
      <c r="H41" s="128">
        <v>524</v>
      </c>
      <c r="I41" s="128">
        <v>305</v>
      </c>
    </row>
    <row r="42" spans="1:226" s="130" customFormat="1" ht="18" customHeight="1">
      <c r="B42" s="123">
        <v>19</v>
      </c>
      <c r="C42" s="130" t="s">
        <v>84</v>
      </c>
      <c r="D42" s="132">
        <v>2202</v>
      </c>
      <c r="E42" s="132">
        <v>67.424268846503168</v>
      </c>
      <c r="F42" s="132">
        <v>425</v>
      </c>
      <c r="G42" s="132">
        <v>1078</v>
      </c>
      <c r="H42" s="132">
        <v>455</v>
      </c>
      <c r="I42" s="132">
        <v>244</v>
      </c>
    </row>
    <row r="43" spans="1:226" s="130" customFormat="1" ht="18" customHeight="1">
      <c r="B43" s="123">
        <v>45</v>
      </c>
      <c r="C43" s="127" t="s">
        <v>85</v>
      </c>
      <c r="D43" s="128">
        <v>5993</v>
      </c>
      <c r="E43" s="128">
        <v>70.572583013515754</v>
      </c>
      <c r="F43" s="128">
        <v>1043</v>
      </c>
      <c r="G43" s="128">
        <v>2694</v>
      </c>
      <c r="H43" s="128">
        <v>1464</v>
      </c>
      <c r="I43" s="128">
        <v>792</v>
      </c>
    </row>
    <row r="44" spans="1:226" s="126" customFormat="1" ht="18" customHeight="1">
      <c r="A44" s="10"/>
      <c r="B44" s="123"/>
      <c r="C44" s="124" t="s">
        <v>86</v>
      </c>
      <c r="D44" s="125">
        <v>80116</v>
      </c>
      <c r="E44" s="125">
        <v>62.814148181565194</v>
      </c>
      <c r="F44" s="125">
        <v>19209</v>
      </c>
      <c r="G44" s="125">
        <v>41375</v>
      </c>
      <c r="H44" s="125">
        <v>13674</v>
      </c>
      <c r="I44" s="125">
        <v>5858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</row>
    <row r="45" spans="1:226" s="129" customFormat="1" ht="18" customHeight="1">
      <c r="B45" s="123">
        <v>8</v>
      </c>
      <c r="C45" s="130" t="s">
        <v>87</v>
      </c>
      <c r="D45" s="132">
        <v>58277</v>
      </c>
      <c r="E45" s="132">
        <v>62.765111622080759</v>
      </c>
      <c r="F45" s="132">
        <v>13973</v>
      </c>
      <c r="G45" s="132">
        <v>30266</v>
      </c>
      <c r="H45" s="132">
        <v>9821</v>
      </c>
      <c r="I45" s="132">
        <v>4217</v>
      </c>
    </row>
    <row r="46" spans="1:226" s="130" customFormat="1" ht="18" customHeight="1">
      <c r="B46" s="123">
        <v>17</v>
      </c>
      <c r="C46" s="130" t="s">
        <v>214</v>
      </c>
      <c r="D46" s="132">
        <v>7955</v>
      </c>
      <c r="E46" s="132">
        <v>62.138372093023236</v>
      </c>
      <c r="F46" s="132">
        <v>2035</v>
      </c>
      <c r="G46" s="132">
        <v>3986</v>
      </c>
      <c r="H46" s="132">
        <v>1346</v>
      </c>
      <c r="I46" s="132">
        <v>588</v>
      </c>
    </row>
    <row r="47" spans="1:226" s="133" customFormat="1" ht="18" customHeight="1">
      <c r="B47" s="123">
        <v>25</v>
      </c>
      <c r="C47" s="130" t="s">
        <v>211</v>
      </c>
      <c r="D47" s="128">
        <v>4989</v>
      </c>
      <c r="E47" s="128">
        <v>62.29464020845861</v>
      </c>
      <c r="F47" s="128">
        <v>1237</v>
      </c>
      <c r="G47" s="128">
        <v>2544</v>
      </c>
      <c r="H47" s="128">
        <v>842</v>
      </c>
      <c r="I47" s="128">
        <v>366</v>
      </c>
      <c r="L47" s="337"/>
    </row>
    <row r="48" spans="1:226" s="130" customFormat="1" ht="18" customHeight="1">
      <c r="B48" s="123">
        <v>43</v>
      </c>
      <c r="C48" s="130" t="s">
        <v>88</v>
      </c>
      <c r="D48" s="132">
        <v>8895</v>
      </c>
      <c r="E48" s="132">
        <v>64.058468802698172</v>
      </c>
      <c r="F48" s="132">
        <v>1964</v>
      </c>
      <c r="G48" s="132">
        <v>4579</v>
      </c>
      <c r="H48" s="132">
        <v>1665</v>
      </c>
      <c r="I48" s="132">
        <v>687</v>
      </c>
    </row>
    <row r="49" spans="1:226" s="126" customFormat="1" ht="18" customHeight="1">
      <c r="A49" s="10"/>
      <c r="B49" s="123"/>
      <c r="C49" s="124" t="s">
        <v>89</v>
      </c>
      <c r="D49" s="125">
        <v>52699</v>
      </c>
      <c r="E49" s="125">
        <v>64.624019758035232</v>
      </c>
      <c r="F49" s="125">
        <v>11335</v>
      </c>
      <c r="G49" s="125">
        <v>26405</v>
      </c>
      <c r="H49" s="125">
        <v>10068</v>
      </c>
      <c r="I49" s="125">
        <v>4891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</row>
    <row r="50" spans="1:226" s="129" customFormat="1" ht="18" customHeight="1">
      <c r="B50" s="123">
        <v>3</v>
      </c>
      <c r="C50" s="130" t="s">
        <v>206</v>
      </c>
      <c r="D50" s="132">
        <v>17934</v>
      </c>
      <c r="E50" s="132">
        <v>66.767446749191464</v>
      </c>
      <c r="F50" s="132">
        <v>3548</v>
      </c>
      <c r="G50" s="132">
        <v>8547</v>
      </c>
      <c r="H50" s="132">
        <v>3829</v>
      </c>
      <c r="I50" s="132">
        <v>2010</v>
      </c>
    </row>
    <row r="51" spans="1:226" s="130" customFormat="1" ht="18" customHeight="1">
      <c r="B51" s="123">
        <v>12</v>
      </c>
      <c r="C51" s="130" t="s">
        <v>213</v>
      </c>
      <c r="D51" s="132">
        <v>6877</v>
      </c>
      <c r="E51" s="132">
        <v>63.016116038970495</v>
      </c>
      <c r="F51" s="132">
        <v>1490</v>
      </c>
      <c r="G51" s="132">
        <v>3687</v>
      </c>
      <c r="H51" s="132">
        <v>1182</v>
      </c>
      <c r="I51" s="132">
        <v>518</v>
      </c>
    </row>
    <row r="52" spans="1:226" s="130" customFormat="1" ht="18" customHeight="1">
      <c r="B52" s="123">
        <v>46</v>
      </c>
      <c r="C52" s="130" t="s">
        <v>90</v>
      </c>
      <c r="D52" s="132">
        <v>27888</v>
      </c>
      <c r="E52" s="132">
        <v>64.088496485943764</v>
      </c>
      <c r="F52" s="132">
        <v>6297</v>
      </c>
      <c r="G52" s="132">
        <v>14171</v>
      </c>
      <c r="H52" s="132">
        <v>5057</v>
      </c>
      <c r="I52" s="132">
        <v>2363</v>
      </c>
    </row>
    <row r="53" spans="1:226" s="126" customFormat="1" ht="18" customHeight="1">
      <c r="A53" s="10"/>
      <c r="B53" s="123"/>
      <c r="C53" s="124" t="s">
        <v>91</v>
      </c>
      <c r="D53" s="125">
        <v>12664</v>
      </c>
      <c r="E53" s="125">
        <v>70.741610583858048</v>
      </c>
      <c r="F53" s="125">
        <v>2294</v>
      </c>
      <c r="G53" s="125">
        <v>5623</v>
      </c>
      <c r="H53" s="125">
        <v>2869</v>
      </c>
      <c r="I53" s="125">
        <v>1878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</row>
    <row r="54" spans="1:226" s="129" customFormat="1" ht="18" customHeight="1">
      <c r="B54" s="123">
        <v>6</v>
      </c>
      <c r="C54" s="130" t="s">
        <v>92</v>
      </c>
      <c r="D54" s="132">
        <v>7466</v>
      </c>
      <c r="E54" s="132">
        <v>71.454729440128574</v>
      </c>
      <c r="F54" s="132">
        <v>1352</v>
      </c>
      <c r="G54" s="132">
        <v>3222</v>
      </c>
      <c r="H54" s="132">
        <v>1761</v>
      </c>
      <c r="I54" s="132">
        <v>1131</v>
      </c>
    </row>
    <row r="55" spans="1:226" s="130" customFormat="1" ht="18" customHeight="1">
      <c r="B55" s="123">
        <v>10</v>
      </c>
      <c r="C55" s="127" t="s">
        <v>93</v>
      </c>
      <c r="D55" s="128">
        <v>5198</v>
      </c>
      <c r="E55" s="128">
        <v>70.028491727587522</v>
      </c>
      <c r="F55" s="128">
        <v>942</v>
      </c>
      <c r="G55" s="128">
        <v>2401</v>
      </c>
      <c r="H55" s="128">
        <v>1108</v>
      </c>
      <c r="I55" s="128">
        <v>747</v>
      </c>
    </row>
    <row r="56" spans="1:226" s="126" customFormat="1" ht="18" customHeight="1">
      <c r="A56" s="10"/>
      <c r="B56" s="123"/>
      <c r="C56" s="124" t="s">
        <v>94</v>
      </c>
      <c r="D56" s="125">
        <v>38887</v>
      </c>
      <c r="E56" s="125">
        <v>59.007407281342893</v>
      </c>
      <c r="F56" s="125">
        <v>12021</v>
      </c>
      <c r="G56" s="125">
        <v>17292</v>
      </c>
      <c r="H56" s="125">
        <v>6404</v>
      </c>
      <c r="I56" s="125">
        <v>3170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</row>
    <row r="57" spans="1:226" s="129" customFormat="1" ht="18" customHeight="1">
      <c r="B57" s="123">
        <v>15</v>
      </c>
      <c r="C57" s="130" t="s">
        <v>205</v>
      </c>
      <c r="D57" s="132">
        <v>14841</v>
      </c>
      <c r="E57" s="132">
        <v>58.774707229971028</v>
      </c>
      <c r="F57" s="132">
        <v>4794</v>
      </c>
      <c r="G57" s="132">
        <v>6590</v>
      </c>
      <c r="H57" s="132">
        <v>2331</v>
      </c>
      <c r="I57" s="132">
        <v>1126</v>
      </c>
    </row>
    <row r="58" spans="1:226" s="130" customFormat="1" ht="18" customHeight="1">
      <c r="B58" s="123">
        <v>27</v>
      </c>
      <c r="C58" s="130" t="s">
        <v>95</v>
      </c>
      <c r="D58" s="132">
        <v>5476</v>
      </c>
      <c r="E58" s="132">
        <v>57.653025931336728</v>
      </c>
      <c r="F58" s="132">
        <v>1992</v>
      </c>
      <c r="G58" s="132">
        <v>2326</v>
      </c>
      <c r="H58" s="132">
        <v>774</v>
      </c>
      <c r="I58" s="132">
        <v>384</v>
      </c>
    </row>
    <row r="59" spans="1:226" s="130" customFormat="1" ht="18" customHeight="1">
      <c r="B59" s="123">
        <v>32</v>
      </c>
      <c r="C59" s="130" t="s">
        <v>212</v>
      </c>
      <c r="D59" s="132">
        <v>5230</v>
      </c>
      <c r="E59" s="132">
        <v>56.213045889101309</v>
      </c>
      <c r="F59" s="132">
        <v>1798</v>
      </c>
      <c r="G59" s="132">
        <v>2357</v>
      </c>
      <c r="H59" s="132">
        <v>725</v>
      </c>
      <c r="I59" s="132">
        <v>350</v>
      </c>
    </row>
    <row r="60" spans="1:226" s="130" customFormat="1" ht="18" customHeight="1">
      <c r="B60" s="123">
        <v>36</v>
      </c>
      <c r="C60" s="135" t="s">
        <v>96</v>
      </c>
      <c r="D60" s="132">
        <v>13340</v>
      </c>
      <c r="E60" s="132">
        <v>63.388850074962491</v>
      </c>
      <c r="F60" s="132">
        <v>3437</v>
      </c>
      <c r="G60" s="132">
        <v>6019</v>
      </c>
      <c r="H60" s="132">
        <v>2574</v>
      </c>
      <c r="I60" s="132">
        <v>1310</v>
      </c>
    </row>
    <row r="61" spans="1:226" s="126" customFormat="1" ht="18" customHeight="1">
      <c r="A61" s="10"/>
      <c r="B61" s="123">
        <v>28</v>
      </c>
      <c r="C61" s="124" t="s">
        <v>97</v>
      </c>
      <c r="D61" s="125">
        <v>59183</v>
      </c>
      <c r="E61" s="125">
        <v>64.993573492388066</v>
      </c>
      <c r="F61" s="125">
        <v>13240</v>
      </c>
      <c r="G61" s="125">
        <v>29256</v>
      </c>
      <c r="H61" s="125">
        <v>11230</v>
      </c>
      <c r="I61" s="125">
        <v>5457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</row>
    <row r="62" spans="1:226" s="126" customFormat="1" ht="18" customHeight="1">
      <c r="A62" s="10"/>
      <c r="B62" s="123">
        <v>30</v>
      </c>
      <c r="C62" s="124" t="s">
        <v>98</v>
      </c>
      <c r="D62" s="125">
        <v>13730</v>
      </c>
      <c r="E62" s="125">
        <v>73.193131828113607</v>
      </c>
      <c r="F62" s="125">
        <v>2223</v>
      </c>
      <c r="G62" s="125">
        <v>5740</v>
      </c>
      <c r="H62" s="125">
        <v>3512</v>
      </c>
      <c r="I62" s="125">
        <v>2255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</row>
    <row r="63" spans="1:226" s="126" customFormat="1" ht="18" customHeight="1">
      <c r="A63" s="10"/>
      <c r="B63" s="123">
        <v>31</v>
      </c>
      <c r="C63" s="124" t="s">
        <v>99</v>
      </c>
      <c r="D63" s="125">
        <v>7085</v>
      </c>
      <c r="E63" s="125">
        <v>65.295181369089605</v>
      </c>
      <c r="F63" s="125">
        <v>1642</v>
      </c>
      <c r="G63" s="125">
        <v>3415</v>
      </c>
      <c r="H63" s="125">
        <v>1251</v>
      </c>
      <c r="I63" s="125">
        <v>777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</row>
    <row r="64" spans="1:226" s="126" customFormat="1" ht="18" customHeight="1">
      <c r="A64" s="10"/>
      <c r="B64" s="123"/>
      <c r="C64" s="124" t="s">
        <v>100</v>
      </c>
      <c r="D64" s="125">
        <v>28694</v>
      </c>
      <c r="E64" s="125">
        <v>62.100253085352598</v>
      </c>
      <c r="F64" s="125">
        <v>7772</v>
      </c>
      <c r="G64" s="125">
        <v>14213</v>
      </c>
      <c r="H64" s="125">
        <v>4478</v>
      </c>
      <c r="I64" s="125">
        <v>2231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</row>
    <row r="65" spans="1:226" s="129" customFormat="1" ht="18" customHeight="1">
      <c r="B65" s="123">
        <v>1</v>
      </c>
      <c r="C65" s="130" t="s">
        <v>207</v>
      </c>
      <c r="D65" s="128">
        <v>3992</v>
      </c>
      <c r="E65" s="128">
        <v>62.195989478957927</v>
      </c>
      <c r="F65" s="128">
        <v>1052</v>
      </c>
      <c r="G65" s="128">
        <v>2005</v>
      </c>
      <c r="H65" s="128">
        <v>620</v>
      </c>
      <c r="I65" s="128">
        <v>315</v>
      </c>
    </row>
    <row r="66" spans="1:226" s="130" customFormat="1" ht="18" customHeight="1">
      <c r="B66" s="123">
        <v>20</v>
      </c>
      <c r="C66" s="130" t="s">
        <v>209</v>
      </c>
      <c r="D66" s="128">
        <v>9192</v>
      </c>
      <c r="E66" s="128">
        <v>63.383838120104421</v>
      </c>
      <c r="F66" s="128">
        <v>2151</v>
      </c>
      <c r="G66" s="128">
        <v>4758</v>
      </c>
      <c r="H66" s="128">
        <v>1505</v>
      </c>
      <c r="I66" s="128">
        <v>778</v>
      </c>
    </row>
    <row r="67" spans="1:226" s="130" customFormat="1" ht="18" customHeight="1">
      <c r="B67" s="123">
        <v>48</v>
      </c>
      <c r="C67" s="130" t="s">
        <v>208</v>
      </c>
      <c r="D67" s="128">
        <v>15510</v>
      </c>
      <c r="E67" s="128">
        <v>60.720931656995454</v>
      </c>
      <c r="F67" s="128">
        <v>4569</v>
      </c>
      <c r="G67" s="128">
        <v>7450</v>
      </c>
      <c r="H67" s="128">
        <v>2353</v>
      </c>
      <c r="I67" s="128">
        <v>1138</v>
      </c>
    </row>
    <row r="68" spans="1:226" s="126" customFormat="1" ht="18" customHeight="1">
      <c r="A68" s="10"/>
      <c r="B68" s="123">
        <v>26</v>
      </c>
      <c r="C68" s="124" t="s">
        <v>101</v>
      </c>
      <c r="D68" s="125">
        <v>3759</v>
      </c>
      <c r="E68" s="125">
        <v>62.823998403830807</v>
      </c>
      <c r="F68" s="125">
        <v>936</v>
      </c>
      <c r="G68" s="125">
        <v>1865</v>
      </c>
      <c r="H68" s="125">
        <v>654</v>
      </c>
      <c r="I68" s="125">
        <v>304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</row>
    <row r="69" spans="1:226" s="126" customFormat="1" ht="18" customHeight="1">
      <c r="A69" s="10"/>
      <c r="B69" s="123">
        <v>51</v>
      </c>
      <c r="C69" s="130" t="s">
        <v>102</v>
      </c>
      <c r="D69" s="128">
        <v>573</v>
      </c>
      <c r="E69" s="128">
        <v>73.330541012216401</v>
      </c>
      <c r="F69" s="128">
        <v>106</v>
      </c>
      <c r="G69" s="128">
        <v>231</v>
      </c>
      <c r="H69" s="128">
        <v>129</v>
      </c>
      <c r="I69" s="128">
        <v>107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</row>
    <row r="70" spans="1:226" s="126" customFormat="1" ht="18" customHeight="1">
      <c r="A70" s="10"/>
      <c r="B70" s="123">
        <v>52</v>
      </c>
      <c r="C70" s="130" t="s">
        <v>103</v>
      </c>
      <c r="D70" s="128">
        <v>388</v>
      </c>
      <c r="E70" s="128">
        <v>74.597010309278375</v>
      </c>
      <c r="F70" s="128">
        <v>73</v>
      </c>
      <c r="G70" s="128">
        <v>140</v>
      </c>
      <c r="H70" s="128">
        <v>99</v>
      </c>
      <c r="I70" s="128">
        <v>76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</row>
    <row r="71" spans="1:226" s="10" customFormat="1" ht="18" customHeight="1">
      <c r="B71" s="123"/>
      <c r="C71" s="326" t="s">
        <v>45</v>
      </c>
      <c r="D71" s="324">
        <v>495859</v>
      </c>
      <c r="E71" s="325">
        <v>65.884055568215985</v>
      </c>
      <c r="F71" s="324">
        <v>112070</v>
      </c>
      <c r="G71" s="324">
        <v>233708</v>
      </c>
      <c r="H71" s="324">
        <v>96838</v>
      </c>
      <c r="I71" s="324">
        <v>53243</v>
      </c>
      <c r="M71" s="247"/>
      <c r="N71" s="247"/>
      <c r="O71" s="247"/>
    </row>
    <row r="72" spans="1:226" ht="18" customHeight="1">
      <c r="B72" s="136"/>
      <c r="D72" s="106"/>
      <c r="E72" s="137"/>
      <c r="F72" s="137"/>
      <c r="G72" s="138"/>
      <c r="H72" s="137"/>
      <c r="I72" s="137"/>
    </row>
    <row r="73" spans="1:226" ht="18" customHeight="1">
      <c r="B73" s="264"/>
      <c r="C73" s="256"/>
      <c r="D73" s="265"/>
      <c r="E73" s="266"/>
      <c r="F73" s="256"/>
      <c r="G73" s="267"/>
      <c r="H73" s="137"/>
      <c r="I73" s="137"/>
    </row>
    <row r="74" spans="1:226" ht="18" customHeight="1">
      <c r="B74" s="264"/>
      <c r="C74" s="463" t="s">
        <v>185</v>
      </c>
      <c r="D74" s="357" t="s">
        <v>4</v>
      </c>
      <c r="E74" s="357" t="s">
        <v>3</v>
      </c>
      <c r="F74" s="357" t="s">
        <v>186</v>
      </c>
      <c r="G74" s="256"/>
      <c r="I74" s="137"/>
    </row>
    <row r="75" spans="1:226" ht="18" customHeight="1">
      <c r="B75" s="257"/>
      <c r="C75" s="463"/>
      <c r="D75" s="328">
        <v>454042</v>
      </c>
      <c r="E75" s="328">
        <v>41817</v>
      </c>
      <c r="F75" s="328">
        <f>SUM(D75:E75)</f>
        <v>495859</v>
      </c>
      <c r="G75" s="256"/>
    </row>
    <row r="76" spans="1:226" ht="18" customHeight="1">
      <c r="B76" s="257"/>
      <c r="C76" s="364"/>
      <c r="D76" s="365"/>
      <c r="E76" s="364"/>
      <c r="F76" s="364"/>
      <c r="G76" s="256"/>
    </row>
    <row r="77" spans="1:226" ht="18" customHeight="1">
      <c r="B77" s="363"/>
      <c r="D77" s="247"/>
      <c r="E77" s="366"/>
      <c r="F77" s="426"/>
      <c r="G77" s="426"/>
      <c r="H77" s="426"/>
      <c r="I77" s="426"/>
    </row>
    <row r="78" spans="1:226">
      <c r="C78" s="485"/>
      <c r="D78" s="485"/>
      <c r="E78" s="485"/>
      <c r="F78" s="248"/>
      <c r="G78" s="248"/>
      <c r="H78" s="248"/>
    </row>
    <row r="79" spans="1:226">
      <c r="C79" s="484"/>
      <c r="D79" s="484"/>
      <c r="E79" s="484"/>
      <c r="F79" s="247"/>
      <c r="G79" s="247"/>
      <c r="H79" s="247"/>
    </row>
    <row r="80" spans="1:226">
      <c r="D80" s="114"/>
    </row>
    <row r="81" spans="4:4">
      <c r="D81" s="114"/>
    </row>
    <row r="82" spans="4:4">
      <c r="D82" s="114"/>
    </row>
    <row r="83" spans="4:4">
      <c r="D83" s="114"/>
    </row>
  </sheetData>
  <mergeCells count="5">
    <mergeCell ref="B2:I2"/>
    <mergeCell ref="C74:C75"/>
    <mergeCell ref="C79:E79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W46" sqref="W46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2.5703125" style="29" customWidth="1"/>
    <col min="4" max="4" width="12.7109375" style="29" customWidth="1"/>
    <col min="5" max="5" width="11.570312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1.5703125" style="29" customWidth="1"/>
    <col min="10" max="10" width="3.28515625" style="29" customWidth="1"/>
    <col min="11" max="11" width="8.85546875" style="29" customWidth="1"/>
    <col min="12" max="16" width="11.28515625" style="29" customWidth="1"/>
    <col min="17" max="19" width="11.5703125" style="29"/>
    <col min="20" max="20" width="11.5703125" style="400"/>
    <col min="21" max="16384" width="11.5703125" style="29"/>
  </cols>
  <sheetData>
    <row r="1" spans="2:28" ht="51.75" customHeight="1">
      <c r="B1" s="425" t="s">
        <v>226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P1" s="378" t="s">
        <v>171</v>
      </c>
    </row>
    <row r="2" spans="2:28" ht="46.5" customHeight="1">
      <c r="B2" s="30"/>
      <c r="C2" s="30"/>
      <c r="D2" s="30"/>
      <c r="E2" s="30"/>
      <c r="F2" s="30"/>
      <c r="G2" s="30"/>
      <c r="H2" s="30"/>
      <c r="I2" s="30"/>
      <c r="S2" s="410"/>
      <c r="T2" s="410"/>
      <c r="U2" s="410"/>
      <c r="V2" s="410"/>
      <c r="W2" s="410"/>
      <c r="X2" s="410"/>
      <c r="Y2" s="410"/>
    </row>
    <row r="3" spans="2:28" ht="27.95" customHeight="1">
      <c r="B3" s="393" t="s">
        <v>195</v>
      </c>
      <c r="C3" s="393"/>
      <c r="D3" s="394"/>
      <c r="E3" s="395" t="s">
        <v>196</v>
      </c>
      <c r="F3" s="416"/>
      <c r="G3" s="395" t="s">
        <v>188</v>
      </c>
      <c r="H3" s="416"/>
      <c r="I3" s="395" t="s">
        <v>189</v>
      </c>
      <c r="K3" s="420"/>
      <c r="S3" s="410"/>
      <c r="T3" s="410"/>
      <c r="U3" s="410"/>
      <c r="V3" s="410"/>
      <c r="W3" s="410"/>
      <c r="X3" s="410"/>
      <c r="Y3" s="410"/>
    </row>
    <row r="4" spans="2:28" ht="18.95" customHeight="1">
      <c r="B4" s="361" t="s">
        <v>190</v>
      </c>
      <c r="C4" s="31"/>
      <c r="D4" s="33"/>
      <c r="E4" s="376">
        <v>9074316</v>
      </c>
      <c r="F4" s="419"/>
      <c r="G4" s="376">
        <v>4475624</v>
      </c>
      <c r="H4" s="419"/>
      <c r="I4" s="376">
        <v>4598654</v>
      </c>
      <c r="J4" s="34"/>
      <c r="K4" s="421"/>
      <c r="L4" s="407">
        <f>H4/E4</f>
        <v>0</v>
      </c>
      <c r="M4" s="401"/>
      <c r="N4" s="401"/>
      <c r="O4" s="401"/>
      <c r="P4" s="408"/>
      <c r="Q4" s="401"/>
      <c r="R4" s="401"/>
      <c r="S4" s="411"/>
      <c r="T4" s="411"/>
      <c r="U4" s="412"/>
      <c r="V4" s="412"/>
      <c r="W4" s="412"/>
      <c r="X4" s="411"/>
      <c r="Y4" s="411"/>
      <c r="Z4" s="227"/>
      <c r="AA4" s="227"/>
      <c r="AB4" s="228"/>
    </row>
    <row r="5" spans="2:28" ht="18.95" customHeight="1">
      <c r="B5" s="29" t="s">
        <v>156</v>
      </c>
      <c r="C5" s="31"/>
      <c r="D5" s="33"/>
      <c r="E5" s="33">
        <v>10019689</v>
      </c>
      <c r="F5" s="417"/>
      <c r="G5" s="33">
        <v>5259841</v>
      </c>
      <c r="H5" s="417"/>
      <c r="I5" s="33">
        <v>4759809</v>
      </c>
      <c r="J5" s="34"/>
      <c r="K5" s="422"/>
      <c r="L5" s="227"/>
      <c r="M5" s="227"/>
      <c r="N5" s="227"/>
      <c r="O5" s="227"/>
      <c r="P5" s="228"/>
      <c r="Q5" s="227"/>
      <c r="R5" s="227"/>
      <c r="S5" s="411"/>
      <c r="T5" s="411"/>
      <c r="U5" s="412"/>
      <c r="V5" s="413"/>
      <c r="W5" s="411"/>
      <c r="X5" s="411"/>
      <c r="Y5" s="411"/>
      <c r="Z5" s="227"/>
      <c r="AA5" s="227"/>
      <c r="AB5" s="228"/>
    </row>
    <row r="6" spans="2:28" ht="18.95" customHeight="1">
      <c r="B6" s="29" t="s">
        <v>191</v>
      </c>
      <c r="C6" s="31"/>
      <c r="D6" s="33"/>
      <c r="E6" s="377">
        <v>1.1000000000000001</v>
      </c>
      <c r="F6" s="417"/>
      <c r="G6" s="377">
        <v>1.17</v>
      </c>
      <c r="H6" s="418"/>
      <c r="I6" s="377">
        <v>1.03</v>
      </c>
      <c r="J6" s="34"/>
      <c r="K6" s="422"/>
      <c r="L6" s="227"/>
      <c r="M6" s="227"/>
      <c r="N6" s="227"/>
      <c r="O6" s="227"/>
      <c r="P6" s="228"/>
      <c r="Q6" s="227"/>
      <c r="R6" s="227"/>
      <c r="S6" s="411"/>
      <c r="T6" s="411"/>
      <c r="U6" s="411"/>
      <c r="V6" s="413"/>
      <c r="W6" s="411"/>
      <c r="X6" s="411"/>
      <c r="Y6" s="411"/>
      <c r="Z6" s="227"/>
      <c r="AA6" s="227"/>
      <c r="AB6" s="228"/>
    </row>
    <row r="7" spans="2:28" ht="7.5" customHeight="1">
      <c r="B7" s="438"/>
      <c r="C7" s="438"/>
      <c r="F7" s="32"/>
      <c r="H7" s="32"/>
      <c r="K7" s="420"/>
      <c r="S7" s="410"/>
      <c r="T7" s="410"/>
      <c r="U7" s="410"/>
      <c r="V7" s="410"/>
      <c r="W7" s="410"/>
      <c r="X7" s="410"/>
      <c r="Y7" s="410"/>
    </row>
    <row r="8" spans="2:28" ht="7.5" customHeight="1">
      <c r="B8" s="32"/>
      <c r="C8" s="32"/>
      <c r="F8" s="32"/>
      <c r="H8" s="32"/>
      <c r="K8" s="420"/>
      <c r="S8" s="410"/>
      <c r="T8" s="410"/>
      <c r="U8" s="410"/>
      <c r="V8" s="410"/>
      <c r="W8" s="410"/>
      <c r="X8" s="410"/>
      <c r="Y8" s="410"/>
    </row>
    <row r="9" spans="2:28" ht="7.5" customHeight="1">
      <c r="B9" s="32"/>
      <c r="C9" s="32"/>
      <c r="F9" s="32"/>
      <c r="H9" s="32"/>
      <c r="S9" s="410"/>
      <c r="T9" s="410"/>
      <c r="U9" s="410"/>
      <c r="V9" s="410"/>
      <c r="W9" s="410"/>
      <c r="X9" s="410"/>
      <c r="Y9" s="410"/>
    </row>
    <row r="10" spans="2:28" ht="7.5" customHeight="1">
      <c r="B10" s="32"/>
      <c r="C10" s="32"/>
      <c r="F10" s="32"/>
      <c r="H10" s="32"/>
      <c r="S10" s="410"/>
      <c r="T10" s="410"/>
      <c r="U10" s="410"/>
      <c r="V10" s="410"/>
      <c r="W10" s="410"/>
      <c r="X10" s="410"/>
      <c r="Y10" s="410"/>
    </row>
    <row r="11" spans="2:28" ht="7.5" customHeight="1">
      <c r="B11" s="32"/>
      <c r="C11" s="32"/>
      <c r="F11" s="32"/>
      <c r="H11" s="32"/>
      <c r="S11" s="410"/>
      <c r="T11" s="410"/>
      <c r="U11" s="410"/>
      <c r="V11" s="410"/>
      <c r="W11" s="410"/>
      <c r="X11" s="410"/>
      <c r="Y11" s="410"/>
    </row>
    <row r="12" spans="2:28" ht="7.5" customHeight="1">
      <c r="B12" s="32"/>
      <c r="C12" s="32"/>
      <c r="F12" s="32"/>
      <c r="H12" s="32"/>
      <c r="S12" s="410"/>
      <c r="T12" s="410"/>
      <c r="U12" s="410"/>
      <c r="V12" s="410"/>
      <c r="W12" s="410"/>
      <c r="X12" s="410"/>
      <c r="Y12" s="410"/>
    </row>
    <row r="13" spans="2:28" ht="7.5" customHeight="1">
      <c r="B13" s="32"/>
      <c r="C13" s="32"/>
      <c r="F13" s="32"/>
      <c r="H13" s="32"/>
      <c r="S13" s="410"/>
      <c r="T13" s="410"/>
      <c r="U13" s="410"/>
      <c r="V13" s="410"/>
      <c r="W13" s="410"/>
      <c r="X13" s="410"/>
      <c r="Y13" s="410"/>
    </row>
    <row r="14" spans="2:28" ht="7.5" customHeight="1">
      <c r="B14" s="32"/>
      <c r="C14" s="32"/>
      <c r="F14" s="32"/>
      <c r="H14" s="32"/>
      <c r="S14" s="410"/>
      <c r="T14" s="410"/>
      <c r="U14" s="410"/>
      <c r="V14" s="410"/>
      <c r="W14" s="410"/>
      <c r="X14" s="410"/>
      <c r="Y14" s="410"/>
    </row>
    <row r="15" spans="2:28" ht="7.5" customHeight="1">
      <c r="B15" s="32"/>
      <c r="C15" s="32"/>
      <c r="F15" s="32"/>
      <c r="H15" s="32"/>
      <c r="S15" s="410"/>
      <c r="T15" s="410"/>
      <c r="U15" s="410"/>
      <c r="V15" s="410"/>
      <c r="W15" s="410"/>
      <c r="X15" s="410"/>
      <c r="Y15" s="410"/>
    </row>
    <row r="16" spans="2:28" ht="7.5" customHeight="1">
      <c r="B16" s="32"/>
      <c r="C16" s="32"/>
      <c r="F16" s="32"/>
      <c r="H16" s="32"/>
      <c r="S16" s="410"/>
      <c r="T16" s="410"/>
      <c r="U16" s="410"/>
      <c r="V16" s="410"/>
      <c r="W16" s="410"/>
      <c r="X16" s="410"/>
      <c r="Y16" s="410"/>
    </row>
    <row r="17" spans="1:28" s="379" customFormat="1" ht="18.75" customHeight="1">
      <c r="B17" s="397" t="s">
        <v>197</v>
      </c>
      <c r="C17" s="393"/>
      <c r="D17" s="394"/>
      <c r="E17" s="395" t="s">
        <v>196</v>
      </c>
      <c r="F17" s="396"/>
      <c r="G17" s="395" t="s">
        <v>188</v>
      </c>
      <c r="H17" s="396"/>
      <c r="I17" s="395" t="s">
        <v>189</v>
      </c>
      <c r="L17" s="385"/>
      <c r="M17" s="385"/>
      <c r="N17" s="385"/>
      <c r="O17" s="385"/>
      <c r="P17" s="386"/>
      <c r="Q17" s="385"/>
      <c r="R17" s="385"/>
      <c r="S17" s="414"/>
      <c r="T17" s="414"/>
      <c r="U17" s="414"/>
      <c r="V17" s="415"/>
      <c r="W17" s="414"/>
      <c r="X17" s="414"/>
      <c r="Y17" s="414"/>
      <c r="Z17" s="385"/>
      <c r="AA17" s="385"/>
      <c r="AB17" s="386"/>
    </row>
    <row r="18" spans="1:28" ht="6.75" customHeight="1">
      <c r="B18" s="26"/>
      <c r="C18" s="27"/>
      <c r="D18" s="372"/>
      <c r="E18" s="372"/>
      <c r="F18" s="372"/>
      <c r="G18" s="372"/>
      <c r="H18" s="372"/>
      <c r="I18" s="372"/>
      <c r="S18" s="410"/>
      <c r="T18" s="410"/>
      <c r="U18" s="410"/>
      <c r="V18" s="410"/>
      <c r="W18" s="410"/>
      <c r="X18" s="410"/>
      <c r="Y18" s="410"/>
    </row>
    <row r="19" spans="1:28" ht="20.100000000000001" customHeight="1">
      <c r="B19" s="29" t="s">
        <v>49</v>
      </c>
      <c r="C19" s="31"/>
      <c r="D19" s="33"/>
      <c r="E19" s="33">
        <v>6223630</v>
      </c>
      <c r="F19" s="32"/>
      <c r="G19" s="33">
        <v>2461938</v>
      </c>
      <c r="H19" s="32"/>
      <c r="I19" s="33">
        <v>3761667</v>
      </c>
      <c r="K19" s="37"/>
      <c r="S19" s="410"/>
      <c r="T19" s="410"/>
      <c r="U19" s="410"/>
      <c r="V19" s="410"/>
      <c r="W19" s="410"/>
      <c r="X19" s="410"/>
      <c r="Y19" s="410"/>
    </row>
    <row r="20" spans="1:28" ht="20.100000000000001" customHeight="1">
      <c r="B20" s="29" t="s">
        <v>50</v>
      </c>
      <c r="C20" s="31"/>
      <c r="D20" s="33"/>
      <c r="E20" s="33">
        <v>1543697</v>
      </c>
      <c r="F20" s="32"/>
      <c r="G20" s="33">
        <v>1480429</v>
      </c>
      <c r="H20" s="32"/>
      <c r="I20" s="33">
        <v>63258</v>
      </c>
      <c r="K20" s="37"/>
      <c r="S20" s="410"/>
      <c r="T20" s="410"/>
      <c r="U20" s="410"/>
      <c r="V20" s="410"/>
      <c r="W20" s="410"/>
      <c r="X20" s="410"/>
      <c r="Y20" s="410"/>
    </row>
    <row r="21" spans="1:28" ht="20.100000000000001" customHeight="1">
      <c r="B21" s="29" t="s">
        <v>48</v>
      </c>
      <c r="E21" s="33">
        <v>940042</v>
      </c>
      <c r="F21" s="33"/>
      <c r="G21" s="33">
        <v>350849</v>
      </c>
      <c r="I21" s="33">
        <v>589193</v>
      </c>
      <c r="K21" s="37"/>
    </row>
    <row r="22" spans="1:28" ht="20.100000000000001" customHeight="1">
      <c r="B22" s="29" t="s">
        <v>105</v>
      </c>
      <c r="C22" s="31"/>
      <c r="D22" s="33"/>
      <c r="E22" s="33">
        <v>322743</v>
      </c>
      <c r="F22" s="32"/>
      <c r="G22" s="33">
        <v>153322</v>
      </c>
      <c r="H22" s="32"/>
      <c r="I22" s="33">
        <v>169418</v>
      </c>
      <c r="K22" s="37"/>
    </row>
    <row r="23" spans="1:28" ht="20.100000000000001" customHeight="1">
      <c r="B23" s="29" t="s">
        <v>106</v>
      </c>
      <c r="C23" s="31"/>
      <c r="D23" s="33"/>
      <c r="E23" s="33">
        <v>44204</v>
      </c>
      <c r="F23" s="32"/>
      <c r="G23" s="33">
        <v>29086</v>
      </c>
      <c r="H23" s="32"/>
      <c r="I23" s="33">
        <v>15118</v>
      </c>
      <c r="K23" s="37"/>
    </row>
    <row r="24" spans="1:28" ht="5.25" customHeight="1">
      <c r="C24" s="31"/>
      <c r="D24" s="33"/>
      <c r="E24" s="33"/>
      <c r="F24" s="32"/>
      <c r="G24" s="33"/>
      <c r="H24" s="32"/>
      <c r="I24" s="33"/>
      <c r="K24" s="37"/>
    </row>
    <row r="25" spans="1:28" s="379" customFormat="1" ht="24" hidden="1" customHeight="1">
      <c r="B25" s="380" t="s">
        <v>45</v>
      </c>
      <c r="C25" s="381"/>
      <c r="D25" s="381"/>
      <c r="E25" s="381">
        <f>SUM(E19:E24)</f>
        <v>9074316</v>
      </c>
      <c r="F25" s="384"/>
      <c r="G25" s="381">
        <f>SUM(G19:G24)</f>
        <v>4475624</v>
      </c>
      <c r="H25" s="381">
        <f>SUM(H19:H24)</f>
        <v>0</v>
      </c>
      <c r="I25" s="381">
        <f>SUM(I19:I24)</f>
        <v>4598654</v>
      </c>
      <c r="K25" s="382"/>
      <c r="T25" s="403"/>
    </row>
    <row r="26" spans="1:28" ht="9.9499999999999993" customHeight="1">
      <c r="B26" s="438"/>
      <c r="C26" s="438"/>
      <c r="F26" s="32"/>
      <c r="H26" s="32"/>
    </row>
    <row r="27" spans="1:28" ht="50.1" customHeight="1">
      <c r="B27" s="438"/>
      <c r="C27" s="438"/>
      <c r="D27" s="29" t="s">
        <v>126</v>
      </c>
      <c r="E27" s="33"/>
      <c r="F27" s="33"/>
      <c r="G27" s="33"/>
      <c r="H27" s="33"/>
      <c r="I27" s="33"/>
    </row>
    <row r="28" spans="1:28" s="379" customFormat="1" ht="18.75" customHeight="1">
      <c r="C28" s="384"/>
      <c r="D28" s="384"/>
      <c r="E28" s="384"/>
      <c r="F28" s="383"/>
      <c r="G28" s="384"/>
      <c r="H28" s="383"/>
      <c r="I28" s="384"/>
      <c r="L28" s="385"/>
      <c r="M28" s="385"/>
      <c r="N28" s="385"/>
      <c r="O28" s="385"/>
      <c r="P28" s="386"/>
      <c r="Q28" s="385"/>
      <c r="R28" s="385"/>
      <c r="S28" s="385"/>
      <c r="T28" s="402"/>
      <c r="U28" s="385"/>
      <c r="V28" s="386"/>
      <c r="W28" s="385"/>
      <c r="X28" s="385"/>
      <c r="Y28" s="385"/>
      <c r="Z28" s="385"/>
      <c r="AA28" s="385"/>
      <c r="AB28" s="386"/>
    </row>
    <row r="29" spans="1:28">
      <c r="D29" s="34"/>
    </row>
    <row r="30" spans="1:28" s="147" customFormat="1" ht="19.7" customHeight="1">
      <c r="A30" s="252"/>
      <c r="B30" s="397" t="s">
        <v>192</v>
      </c>
      <c r="C30" s="393"/>
      <c r="D30" s="398"/>
      <c r="E30" s="395" t="s">
        <v>196</v>
      </c>
      <c r="F30" s="396"/>
      <c r="G30" s="395" t="s">
        <v>188</v>
      </c>
      <c r="H30" s="396"/>
      <c r="I30" s="395" t="s">
        <v>189</v>
      </c>
      <c r="T30" s="404"/>
    </row>
    <row r="31" spans="1:28" s="157" customFormat="1" ht="24.95" customHeight="1">
      <c r="C31" s="391" t="s">
        <v>52</v>
      </c>
      <c r="D31"/>
      <c r="E31" s="387">
        <v>1484927</v>
      </c>
      <c r="F31" s="387"/>
      <c r="G31" s="387">
        <v>727395</v>
      </c>
      <c r="H31" s="387"/>
      <c r="I31" s="387">
        <v>757530</v>
      </c>
      <c r="K31" s="399"/>
      <c r="T31" s="404"/>
    </row>
    <row r="32" spans="1:28" s="157" customFormat="1" ht="24.95" customHeight="1">
      <c r="C32" s="390" t="s">
        <v>61</v>
      </c>
      <c r="D32"/>
      <c r="E32" s="387">
        <v>281444</v>
      </c>
      <c r="F32" s="387"/>
      <c r="G32" s="387">
        <v>136268</v>
      </c>
      <c r="H32" s="387"/>
      <c r="I32" s="387">
        <v>145176</v>
      </c>
      <c r="T32" s="404"/>
    </row>
    <row r="33" spans="3:20" s="157" customFormat="1" ht="24.95" customHeight="1">
      <c r="C33" s="390" t="s">
        <v>65</v>
      </c>
      <c r="D33"/>
      <c r="E33" s="387">
        <v>270267</v>
      </c>
      <c r="F33" s="387"/>
      <c r="G33" s="387">
        <v>129191</v>
      </c>
      <c r="H33" s="387"/>
      <c r="I33" s="387">
        <v>141067</v>
      </c>
      <c r="T33" s="405">
        <v>1467756</v>
      </c>
    </row>
    <row r="34" spans="3:20" s="157" customFormat="1" ht="24.95" customHeight="1">
      <c r="C34" s="390" t="s">
        <v>210</v>
      </c>
      <c r="D34"/>
      <c r="E34" s="387">
        <v>180411</v>
      </c>
      <c r="F34" s="387"/>
      <c r="G34" s="387">
        <v>91844</v>
      </c>
      <c r="H34" s="387"/>
      <c r="I34" s="387">
        <v>88567</v>
      </c>
      <c r="T34" s="405">
        <v>280326</v>
      </c>
    </row>
    <row r="35" spans="3:20" s="157" customFormat="1" ht="24.95" customHeight="1">
      <c r="C35" s="390" t="s">
        <v>66</v>
      </c>
      <c r="D35"/>
      <c r="E35" s="387">
        <v>327604</v>
      </c>
      <c r="F35" s="387"/>
      <c r="G35" s="387">
        <v>157944</v>
      </c>
      <c r="H35" s="387"/>
      <c r="I35" s="387">
        <v>169657</v>
      </c>
      <c r="T35" s="405">
        <v>270289</v>
      </c>
    </row>
    <row r="36" spans="3:20" s="157" customFormat="1" ht="24.95" customHeight="1">
      <c r="C36" s="390" t="s">
        <v>69</v>
      </c>
      <c r="D36"/>
      <c r="E36" s="387">
        <v>130508</v>
      </c>
      <c r="F36" s="387"/>
      <c r="G36" s="387">
        <v>62930</v>
      </c>
      <c r="H36" s="387"/>
      <c r="I36" s="387">
        <v>67577</v>
      </c>
      <c r="K36" s="159"/>
      <c r="T36" s="405">
        <v>178292</v>
      </c>
    </row>
    <row r="37" spans="3:20" s="157" customFormat="1" ht="24.95" customHeight="1">
      <c r="C37" s="390" t="s">
        <v>70</v>
      </c>
      <c r="D37"/>
      <c r="E37" s="387">
        <v>568275</v>
      </c>
      <c r="F37" s="387"/>
      <c r="G37" s="387">
        <v>263655</v>
      </c>
      <c r="H37" s="387"/>
      <c r="I37" s="387">
        <v>304619</v>
      </c>
      <c r="K37" s="159"/>
      <c r="T37" s="405">
        <v>322017</v>
      </c>
    </row>
    <row r="38" spans="3:20" s="159" customFormat="1" ht="24.95" customHeight="1">
      <c r="C38" s="390" t="s">
        <v>80</v>
      </c>
      <c r="D38"/>
      <c r="E38" s="387">
        <v>364570</v>
      </c>
      <c r="F38" s="387"/>
      <c r="G38" s="387">
        <v>159982</v>
      </c>
      <c r="H38" s="387"/>
      <c r="I38" s="387">
        <v>204588</v>
      </c>
      <c r="T38" s="405">
        <v>129473</v>
      </c>
    </row>
    <row r="39" spans="3:20" s="159" customFormat="1" ht="24.95" customHeight="1">
      <c r="C39" s="390" t="s">
        <v>86</v>
      </c>
      <c r="D39"/>
      <c r="E39" s="387">
        <v>1553760</v>
      </c>
      <c r="F39" s="387"/>
      <c r="G39" s="387">
        <v>804559</v>
      </c>
      <c r="H39" s="387"/>
      <c r="I39" s="387">
        <v>749199</v>
      </c>
      <c r="T39" s="405">
        <v>565026</v>
      </c>
    </row>
    <row r="40" spans="3:20" s="159" customFormat="1" ht="24.95" customHeight="1">
      <c r="C40" s="390" t="s">
        <v>89</v>
      </c>
      <c r="D40"/>
      <c r="E40" s="387">
        <v>926333</v>
      </c>
      <c r="F40" s="387"/>
      <c r="G40" s="387">
        <v>457787</v>
      </c>
      <c r="H40" s="387"/>
      <c r="I40" s="387">
        <v>468542</v>
      </c>
      <c r="T40" s="405">
        <v>360756</v>
      </c>
    </row>
    <row r="41" spans="3:20" s="159" customFormat="1" ht="24.95" customHeight="1">
      <c r="C41" s="390" t="s">
        <v>91</v>
      </c>
      <c r="D41"/>
      <c r="E41" s="387">
        <v>218589</v>
      </c>
      <c r="F41" s="387"/>
      <c r="G41" s="387">
        <v>100709</v>
      </c>
      <c r="H41" s="387"/>
      <c r="I41" s="387">
        <v>117880</v>
      </c>
      <c r="T41" s="405">
        <v>1542221</v>
      </c>
    </row>
    <row r="42" spans="3:20" s="159" customFormat="1" ht="24.95" customHeight="1">
      <c r="C42" s="390" t="s">
        <v>94</v>
      </c>
      <c r="D42"/>
      <c r="E42" s="387">
        <v>682098</v>
      </c>
      <c r="F42" s="387"/>
      <c r="G42" s="387">
        <v>344839</v>
      </c>
      <c r="H42" s="387"/>
      <c r="I42" s="387">
        <v>337256</v>
      </c>
      <c r="T42" s="405">
        <v>917315</v>
      </c>
    </row>
    <row r="43" spans="3:20" s="159" customFormat="1" ht="24.95" customHeight="1">
      <c r="C43" s="390" t="s">
        <v>97</v>
      </c>
      <c r="D43"/>
      <c r="E43" s="387">
        <v>1122632</v>
      </c>
      <c r="F43" s="387"/>
      <c r="G43" s="387">
        <v>571328</v>
      </c>
      <c r="H43" s="387"/>
      <c r="I43" s="387">
        <v>551293</v>
      </c>
      <c r="T43" s="405">
        <v>217095</v>
      </c>
    </row>
    <row r="44" spans="3:20" s="159" customFormat="1" ht="24.95" customHeight="1">
      <c r="C44" s="390" t="s">
        <v>98</v>
      </c>
      <c r="D44"/>
      <c r="E44" s="387">
        <v>232888</v>
      </c>
      <c r="F44" s="387"/>
      <c r="G44" s="387">
        <v>112010</v>
      </c>
      <c r="H44" s="387"/>
      <c r="I44" s="387">
        <v>120878</v>
      </c>
      <c r="T44" s="405">
        <v>679402</v>
      </c>
    </row>
    <row r="45" spans="3:20" s="159" customFormat="1" ht="24.95" customHeight="1">
      <c r="C45" s="390" t="s">
        <v>99</v>
      </c>
      <c r="D45"/>
      <c r="E45" s="387">
        <v>130406</v>
      </c>
      <c r="F45" s="387"/>
      <c r="G45" s="387">
        <v>62749</v>
      </c>
      <c r="H45" s="387"/>
      <c r="I45" s="387">
        <v>67657</v>
      </c>
      <c r="T45" s="405">
        <v>1105001</v>
      </c>
    </row>
    <row r="46" spans="3:20" s="159" customFormat="1" ht="24.95" customHeight="1">
      <c r="C46" s="390" t="s">
        <v>158</v>
      </c>
      <c r="D46"/>
      <c r="E46" s="387">
        <v>517337</v>
      </c>
      <c r="F46" s="387"/>
      <c r="G46" s="387">
        <v>252477</v>
      </c>
      <c r="H46" s="387"/>
      <c r="I46" s="387">
        <v>264859</v>
      </c>
      <c r="T46" s="405">
        <v>230177</v>
      </c>
    </row>
    <row r="47" spans="3:20" s="159" customFormat="1" ht="24.95" customHeight="1">
      <c r="C47" s="390" t="s">
        <v>154</v>
      </c>
      <c r="D47"/>
      <c r="E47" s="387">
        <v>65740</v>
      </c>
      <c r="F47" s="387"/>
      <c r="G47" s="387">
        <v>31663</v>
      </c>
      <c r="H47" s="387"/>
      <c r="I47" s="387">
        <v>34076</v>
      </c>
      <c r="T47" s="405">
        <v>129080</v>
      </c>
    </row>
    <row r="48" spans="3:20" s="159" customFormat="1" ht="24.95" customHeight="1">
      <c r="C48" s="390" t="s">
        <v>193</v>
      </c>
      <c r="D48"/>
      <c r="E48" s="387">
        <v>8473</v>
      </c>
      <c r="F48" s="387"/>
      <c r="G48" s="387">
        <v>4277</v>
      </c>
      <c r="H48" s="387"/>
      <c r="I48" s="387">
        <v>4196</v>
      </c>
      <c r="T48" s="405">
        <v>514162</v>
      </c>
    </row>
    <row r="49" spans="2:20" s="159" customFormat="1" ht="24.95" customHeight="1">
      <c r="C49" s="390" t="s">
        <v>194</v>
      </c>
      <c r="D49"/>
      <c r="E49" s="387">
        <v>8054</v>
      </c>
      <c r="F49" s="387"/>
      <c r="G49" s="387">
        <v>4017</v>
      </c>
      <c r="H49" s="387"/>
      <c r="I49" s="387">
        <v>4037</v>
      </c>
      <c r="K49" s="147"/>
      <c r="T49" s="405">
        <v>65074</v>
      </c>
    </row>
    <row r="50" spans="2:20" s="159" customFormat="1" ht="17.25" customHeight="1">
      <c r="B50" s="388"/>
      <c r="C50" s="388"/>
      <c r="D50"/>
      <c r="E50" s="387"/>
      <c r="F50" s="387"/>
      <c r="G50" s="387"/>
      <c r="H50" s="387"/>
      <c r="I50" s="387"/>
      <c r="T50" s="405">
        <v>8388</v>
      </c>
    </row>
    <row r="51" spans="2:20" s="147" customFormat="1" ht="18.600000000000001" customHeight="1">
      <c r="C51" s="392" t="s">
        <v>45</v>
      </c>
      <c r="E51" s="389">
        <f>$E$4</f>
        <v>9074316</v>
      </c>
      <c r="F51" s="423">
        <v>0.4922996311893304</v>
      </c>
      <c r="G51" s="389">
        <f>$G$4</f>
        <v>4475624</v>
      </c>
      <c r="H51" s="423">
        <v>0.50770502733165346</v>
      </c>
      <c r="I51" s="389">
        <f>$I$4</f>
        <v>4598654</v>
      </c>
      <c r="T51" s="405">
        <v>7802</v>
      </c>
    </row>
    <row r="52" spans="2:20">
      <c r="E52" s="33"/>
      <c r="F52" s="33"/>
      <c r="G52" s="33"/>
      <c r="H52" s="33"/>
      <c r="I52" s="33"/>
      <c r="T52" s="400">
        <f>SUM(T33:T51)</f>
        <v>8989652</v>
      </c>
    </row>
    <row r="55" spans="2:20" ht="18">
      <c r="B55" s="406" t="s">
        <v>198</v>
      </c>
    </row>
    <row r="56" spans="2:20" ht="18">
      <c r="B56" s="406" t="s">
        <v>199</v>
      </c>
    </row>
    <row r="79" spans="3:4">
      <c r="C79" s="391"/>
      <c r="D79"/>
    </row>
    <row r="80" spans="3:4">
      <c r="C80" s="390"/>
      <c r="D80"/>
    </row>
    <row r="81" spans="3:4">
      <c r="C81" s="390"/>
      <c r="D81"/>
    </row>
    <row r="82" spans="3:4">
      <c r="C82" s="390"/>
      <c r="D82"/>
    </row>
    <row r="83" spans="3:4">
      <c r="C83" s="390"/>
      <c r="D83"/>
    </row>
    <row r="84" spans="3:4">
      <c r="C84" s="390"/>
      <c r="D84"/>
    </row>
    <row r="85" spans="3:4">
      <c r="C85" s="390"/>
      <c r="D85"/>
    </row>
    <row r="86" spans="3:4">
      <c r="C86" s="390"/>
      <c r="D86"/>
    </row>
    <row r="87" spans="3:4">
      <c r="C87" s="390"/>
      <c r="D87"/>
    </row>
    <row r="88" spans="3:4">
      <c r="C88" s="390"/>
      <c r="D88"/>
    </row>
    <row r="89" spans="3:4">
      <c r="C89" s="390"/>
      <c r="D89"/>
    </row>
    <row r="90" spans="3:4">
      <c r="C90" s="390"/>
      <c r="D90"/>
    </row>
    <row r="91" spans="3:4">
      <c r="C91" s="390"/>
      <c r="D91"/>
    </row>
    <row r="92" spans="3:4">
      <c r="C92" s="390"/>
      <c r="D92"/>
    </row>
    <row r="93" spans="3:4">
      <c r="C93" s="390"/>
      <c r="D93"/>
    </row>
    <row r="94" spans="3:4">
      <c r="C94" s="390"/>
      <c r="D94"/>
    </row>
    <row r="95" spans="3:4">
      <c r="C95" s="390"/>
      <c r="D95"/>
    </row>
    <row r="96" spans="3:4">
      <c r="C96" s="390"/>
      <c r="D96"/>
    </row>
    <row r="97" spans="3:4">
      <c r="C97" s="390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5" sqref="K15"/>
    </sheetView>
  </sheetViews>
  <sheetFormatPr baseColWidth="10" defaultRowHeight="12.75"/>
  <cols>
    <col min="1" max="1" width="3.28515625" style="18" customWidth="1"/>
    <col min="2" max="3" width="11.42578125" style="18"/>
    <col min="4" max="4" width="11.42578125" style="18" customWidth="1"/>
    <col min="5" max="16384" width="11.42578125" style="18"/>
  </cols>
  <sheetData>
    <row r="3" spans="1:10">
      <c r="C3" s="19"/>
    </row>
    <row r="6" spans="1:10" ht="35.25" customHeight="1">
      <c r="J6" s="7"/>
    </row>
    <row r="7" spans="1:10" ht="18.75">
      <c r="B7" s="430" t="s">
        <v>159</v>
      </c>
      <c r="C7" s="430"/>
      <c r="D7" s="430"/>
      <c r="E7" s="430"/>
      <c r="F7" s="430"/>
      <c r="G7" s="430"/>
      <c r="H7" s="430"/>
      <c r="I7" s="430"/>
    </row>
    <row r="8" spans="1:10" ht="24.95" customHeight="1">
      <c r="B8" s="20"/>
      <c r="C8" s="20"/>
      <c r="D8" s="20"/>
      <c r="E8" s="20"/>
      <c r="F8" s="21"/>
      <c r="G8" s="21"/>
      <c r="H8" s="22"/>
      <c r="I8" s="22"/>
    </row>
    <row r="9" spans="1:10" s="21" customFormat="1" ht="24" customHeight="1">
      <c r="B9" s="7" t="s">
        <v>175</v>
      </c>
      <c r="C9" s="7"/>
      <c r="D9" s="23"/>
      <c r="E9" s="20"/>
      <c r="H9" s="22"/>
      <c r="I9" s="22"/>
    </row>
    <row r="10" spans="1:10" s="21" customFormat="1" ht="24" customHeight="1">
      <c r="B10" s="7" t="s">
        <v>168</v>
      </c>
      <c r="C10" s="7"/>
      <c r="D10" s="7"/>
      <c r="E10" s="7"/>
      <c r="F10" s="7"/>
      <c r="G10" s="7"/>
      <c r="H10" s="24"/>
      <c r="I10" s="22"/>
    </row>
    <row r="11" spans="1:10" s="21" customFormat="1" ht="24" customHeight="1">
      <c r="A11" s="241"/>
      <c r="B11" s="7" t="s">
        <v>174</v>
      </c>
      <c r="C11" s="242"/>
      <c r="D11" s="242"/>
      <c r="E11" s="242"/>
      <c r="F11" s="242"/>
      <c r="G11" s="242"/>
      <c r="H11" s="22"/>
      <c r="I11" s="22"/>
    </row>
    <row r="12" spans="1:10" s="21" customFormat="1" ht="24" customHeight="1">
      <c r="B12" s="7" t="s">
        <v>162</v>
      </c>
      <c r="C12" s="7"/>
      <c r="D12" s="7"/>
      <c r="E12" s="7"/>
      <c r="H12" s="22"/>
      <c r="I12" s="22"/>
    </row>
    <row r="13" spans="1:10" s="21" customFormat="1" ht="24" customHeight="1">
      <c r="B13" s="7" t="s">
        <v>161</v>
      </c>
      <c r="C13" s="7"/>
      <c r="D13" s="7"/>
      <c r="E13" s="7"/>
      <c r="F13" s="7"/>
      <c r="H13" s="22"/>
      <c r="I13" s="22"/>
    </row>
    <row r="14" spans="1:10" s="21" customFormat="1" ht="24" customHeight="1">
      <c r="B14" s="7" t="s">
        <v>163</v>
      </c>
      <c r="C14" s="7"/>
      <c r="D14" s="7"/>
      <c r="E14" s="7"/>
      <c r="H14" s="22"/>
      <c r="I14" s="22"/>
    </row>
    <row r="15" spans="1:10" s="21" customFormat="1" ht="24" customHeight="1">
      <c r="B15" s="7" t="s">
        <v>165</v>
      </c>
      <c r="C15" s="7"/>
      <c r="D15" s="7"/>
      <c r="E15" s="7"/>
      <c r="H15" s="22"/>
      <c r="I15" s="22"/>
    </row>
    <row r="16" spans="1:10" s="21" customFormat="1" ht="24" customHeight="1">
      <c r="B16" s="7" t="s">
        <v>164</v>
      </c>
      <c r="C16" s="7"/>
      <c r="D16" s="7"/>
      <c r="E16" s="7"/>
      <c r="H16" s="22"/>
      <c r="I16" s="22"/>
    </row>
    <row r="17" spans="2:9" s="21" customFormat="1" ht="24" customHeight="1">
      <c r="B17" s="7" t="s">
        <v>166</v>
      </c>
      <c r="C17" s="7"/>
      <c r="D17" s="7"/>
      <c r="E17" s="7"/>
      <c r="F17" s="7"/>
      <c r="G17" s="7"/>
      <c r="H17" s="24"/>
      <c r="I17" s="24"/>
    </row>
    <row r="18" spans="2:9" s="21" customFormat="1" ht="24" customHeight="1">
      <c r="B18" s="7" t="s">
        <v>167</v>
      </c>
      <c r="C18" s="7"/>
      <c r="D18" s="7"/>
      <c r="E18" s="7"/>
      <c r="F18" s="7"/>
      <c r="G18" s="7"/>
      <c r="H18" s="24"/>
      <c r="I18" s="22"/>
    </row>
    <row r="19" spans="2:9" s="21" customFormat="1" ht="24" customHeight="1">
      <c r="B19" s="7" t="s">
        <v>169</v>
      </c>
      <c r="C19" s="7"/>
      <c r="D19" s="7"/>
      <c r="E19" s="7"/>
      <c r="F19" s="7"/>
      <c r="H19" s="22"/>
      <c r="I19" s="22"/>
    </row>
    <row r="20" spans="2:9" s="21" customFormat="1" ht="24" customHeight="1">
      <c r="B20" s="7" t="s">
        <v>170</v>
      </c>
      <c r="C20" s="7"/>
      <c r="D20" s="7"/>
      <c r="E20" s="7"/>
      <c r="H20" s="22"/>
      <c r="I20" s="22"/>
    </row>
    <row r="21" spans="2:9" ht="20.100000000000001" customHeight="1">
      <c r="B21" s="7" t="s">
        <v>177</v>
      </c>
      <c r="C21" s="7"/>
      <c r="D21" s="7"/>
      <c r="E21" s="7"/>
      <c r="F21" s="7"/>
      <c r="G21" s="7"/>
    </row>
    <row r="22" spans="2:9" ht="20.100000000000001" customHeight="1">
      <c r="B22" s="242" t="s">
        <v>187</v>
      </c>
      <c r="C22" s="7"/>
      <c r="D22" s="7"/>
      <c r="E22" s="7"/>
      <c r="F22" s="7"/>
      <c r="G22" s="7"/>
    </row>
    <row r="23" spans="2:9" ht="20.100000000000001" customHeight="1">
      <c r="B23" s="7"/>
      <c r="C23" s="25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C30" zoomScaleNormal="100" workbookViewId="0">
      <selection activeCell="Z34" sqref="Z34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6" style="29" customWidth="1"/>
    <col min="4" max="4" width="2" style="29" customWidth="1"/>
    <col min="5" max="5" width="12.710937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0.42578125" style="29" customWidth="1"/>
    <col min="10" max="10" width="1.140625" style="29" customWidth="1"/>
    <col min="11" max="11" width="12.7109375" style="29" customWidth="1"/>
    <col min="12" max="12" width="1.140625" style="29" customWidth="1"/>
    <col min="13" max="13" width="11.5703125" style="29" customWidth="1"/>
    <col min="14" max="14" width="1.140625" style="29" customWidth="1"/>
    <col min="15" max="15" width="10.42578125" style="29" customWidth="1"/>
    <col min="16" max="16" width="1.140625" style="29" customWidth="1"/>
    <col min="17" max="17" width="12.7109375" style="29" customWidth="1"/>
    <col min="18" max="18" width="1.140625" style="29" customWidth="1"/>
    <col min="19" max="19" width="11.5703125" style="29" customWidth="1"/>
    <col min="20" max="20" width="1.140625" style="29" customWidth="1"/>
    <col min="21" max="21" width="10.42578125" style="29" customWidth="1"/>
    <col min="22" max="22" width="3.28515625" style="29" customWidth="1"/>
    <col min="23" max="23" width="8.85546875" style="29" customWidth="1"/>
    <col min="24" max="28" width="11.28515625" style="29" customWidth="1"/>
    <col min="29" max="16384" width="11.5703125" style="29"/>
  </cols>
  <sheetData>
    <row r="1" spans="2:40" ht="65.849999999999994" customHeight="1">
      <c r="B1" s="26" t="s">
        <v>217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27"/>
      <c r="N1" s="28"/>
      <c r="O1" s="27"/>
      <c r="P1" s="27"/>
      <c r="Q1" s="27"/>
      <c r="R1" s="28"/>
      <c r="S1" s="27"/>
      <c r="T1" s="28"/>
      <c r="U1" s="27"/>
      <c r="W1" s="7" t="s">
        <v>171</v>
      </c>
    </row>
    <row r="2" spans="2:40" ht="39.950000000000003" customHeight="1">
      <c r="B2" s="26" t="s">
        <v>131</v>
      </c>
      <c r="C2" s="27"/>
      <c r="D2" s="27"/>
      <c r="E2" s="27"/>
      <c r="F2" s="27"/>
      <c r="G2" s="27"/>
      <c r="H2" s="27"/>
      <c r="I2" s="27"/>
      <c r="J2" s="27"/>
      <c r="K2" s="27"/>
      <c r="L2" s="28"/>
      <c r="M2" s="27"/>
      <c r="N2" s="28"/>
      <c r="O2" s="27"/>
      <c r="P2" s="27"/>
      <c r="Q2" s="27"/>
      <c r="R2" s="28"/>
      <c r="S2" s="27"/>
      <c r="T2" s="28"/>
      <c r="U2" s="27"/>
    </row>
    <row r="3" spans="2:40" ht="43.15" customHeight="1">
      <c r="B3" s="30" t="s">
        <v>132</v>
      </c>
      <c r="C3" s="30"/>
      <c r="D3" s="30"/>
      <c r="E3" s="30"/>
      <c r="F3" s="30"/>
      <c r="G3" s="30"/>
      <c r="H3" s="30"/>
      <c r="I3" s="30"/>
      <c r="J3" s="30"/>
      <c r="K3" s="30"/>
      <c r="L3" s="347"/>
      <c r="M3" s="30"/>
      <c r="N3" s="347"/>
      <c r="O3" s="30"/>
      <c r="P3" s="30"/>
      <c r="Q3" s="30"/>
      <c r="R3" s="347"/>
      <c r="S3" s="30"/>
      <c r="T3" s="347"/>
      <c r="U3" s="30"/>
    </row>
    <row r="4" spans="2:40" ht="27.95" customHeight="1">
      <c r="B4" s="432" t="s">
        <v>133</v>
      </c>
      <c r="C4" s="432"/>
      <c r="D4" s="338"/>
      <c r="E4" s="433" t="s">
        <v>134</v>
      </c>
      <c r="F4" s="433"/>
      <c r="G4" s="433"/>
      <c r="H4" s="433"/>
      <c r="I4" s="433"/>
      <c r="J4" s="338"/>
      <c r="K4" s="433" t="s">
        <v>49</v>
      </c>
      <c r="L4" s="433"/>
      <c r="M4" s="433"/>
      <c r="N4" s="433"/>
      <c r="O4" s="433"/>
      <c r="P4" s="338"/>
      <c r="Q4" s="433" t="s">
        <v>50</v>
      </c>
      <c r="R4" s="433"/>
      <c r="S4" s="433"/>
      <c r="T4" s="433"/>
      <c r="U4" s="433"/>
    </row>
    <row r="5" spans="2:40" ht="4.5" customHeight="1">
      <c r="B5" s="244"/>
      <c r="C5" s="244"/>
      <c r="D5" s="243"/>
      <c r="E5" s="244"/>
      <c r="F5" s="339"/>
      <c r="G5" s="339"/>
      <c r="H5" s="339"/>
      <c r="I5" s="339"/>
      <c r="J5" s="244"/>
      <c r="K5" s="244"/>
      <c r="L5" s="339"/>
      <c r="M5" s="339"/>
      <c r="N5" s="339"/>
      <c r="O5" s="339"/>
      <c r="P5" s="244"/>
      <c r="Q5" s="244"/>
      <c r="R5" s="339"/>
      <c r="S5" s="339"/>
      <c r="T5" s="339"/>
      <c r="U5" s="339"/>
    </row>
    <row r="6" spans="2:40" ht="27.95" customHeight="1">
      <c r="B6" s="340" t="s">
        <v>135</v>
      </c>
      <c r="C6" s="341"/>
      <c r="D6" s="209"/>
      <c r="E6" s="342" t="s">
        <v>7</v>
      </c>
      <c r="F6" s="343"/>
      <c r="G6" s="342" t="s">
        <v>136</v>
      </c>
      <c r="H6" s="343"/>
      <c r="I6" s="342" t="s">
        <v>137</v>
      </c>
      <c r="J6" s="344"/>
      <c r="K6" s="342" t="s">
        <v>7</v>
      </c>
      <c r="L6" s="343"/>
      <c r="M6" s="342" t="s">
        <v>136</v>
      </c>
      <c r="N6" s="343"/>
      <c r="O6" s="342" t="s">
        <v>137</v>
      </c>
      <c r="P6" s="344"/>
      <c r="Q6" s="342" t="s">
        <v>7</v>
      </c>
      <c r="R6" s="343"/>
      <c r="S6" s="342" t="s">
        <v>136</v>
      </c>
      <c r="T6" s="343"/>
      <c r="U6" s="342" t="s">
        <v>137</v>
      </c>
    </row>
    <row r="7" spans="2:40" ht="9.9499999999999993" customHeight="1">
      <c r="L7" s="345"/>
      <c r="N7" s="345"/>
      <c r="R7" s="345"/>
      <c r="T7" s="345"/>
    </row>
    <row r="8" spans="2:40" ht="18.95" customHeight="1">
      <c r="B8" s="29" t="s">
        <v>138</v>
      </c>
      <c r="C8" s="31"/>
      <c r="D8" s="32"/>
      <c r="E8" s="33">
        <v>723538</v>
      </c>
      <c r="F8" s="33"/>
      <c r="G8" s="33">
        <v>825740.24895000015</v>
      </c>
      <c r="H8" s="33"/>
      <c r="I8" s="34">
        <v>1141.253464158068</v>
      </c>
      <c r="J8" s="32"/>
      <c r="K8" s="33">
        <v>4644887</v>
      </c>
      <c r="L8" s="35"/>
      <c r="M8" s="33">
        <v>7123267.4367099917</v>
      </c>
      <c r="N8" s="35"/>
      <c r="O8" s="34">
        <v>1533.5717395729953</v>
      </c>
      <c r="P8" s="32"/>
      <c r="Q8" s="33">
        <v>1742421</v>
      </c>
      <c r="R8" s="35"/>
      <c r="S8" s="33">
        <v>1579538.4441199994</v>
      </c>
      <c r="T8" s="35"/>
      <c r="U8" s="34">
        <v>906.51940267019245</v>
      </c>
      <c r="V8" s="34"/>
      <c r="W8" s="34"/>
      <c r="X8" s="227"/>
      <c r="Y8" s="227"/>
      <c r="Z8" s="227"/>
      <c r="AA8" s="227"/>
      <c r="AB8" s="228"/>
      <c r="AC8" s="227"/>
      <c r="AD8" s="227"/>
      <c r="AE8" s="227"/>
      <c r="AF8" s="227"/>
      <c r="AG8" s="227"/>
      <c r="AH8" s="228"/>
      <c r="AI8" s="227"/>
      <c r="AJ8" s="227"/>
      <c r="AK8" s="227"/>
      <c r="AL8" s="227"/>
      <c r="AM8" s="227"/>
      <c r="AN8" s="228"/>
    </row>
    <row r="9" spans="2:40" ht="27.95" customHeight="1">
      <c r="B9" s="29" t="s">
        <v>139</v>
      </c>
      <c r="C9" s="31"/>
      <c r="D9" s="32"/>
      <c r="E9" s="33">
        <v>112729</v>
      </c>
      <c r="F9" s="33"/>
      <c r="G9" s="33">
        <v>95989.022399999943</v>
      </c>
      <c r="H9" s="33"/>
      <c r="I9" s="34">
        <v>851.50247407499353</v>
      </c>
      <c r="J9" s="32"/>
      <c r="K9" s="33">
        <v>1327309</v>
      </c>
      <c r="L9" s="35"/>
      <c r="M9" s="33">
        <v>1215082.1978300018</v>
      </c>
      <c r="N9" s="35"/>
      <c r="O9" s="34">
        <v>915.44787071435655</v>
      </c>
      <c r="P9" s="32"/>
      <c r="Q9" s="33">
        <v>465866</v>
      </c>
      <c r="R9" s="35"/>
      <c r="S9" s="33">
        <v>286003.87806999998</v>
      </c>
      <c r="T9" s="35"/>
      <c r="U9" s="34">
        <v>613.91876219771348</v>
      </c>
      <c r="V9" s="34"/>
      <c r="W9" s="34"/>
      <c r="X9" s="227"/>
      <c r="Y9" s="227"/>
      <c r="Z9" s="227"/>
      <c r="AA9" s="227"/>
      <c r="AB9" s="228"/>
      <c r="AC9" s="227"/>
      <c r="AD9" s="227"/>
      <c r="AE9" s="227"/>
      <c r="AF9" s="227"/>
      <c r="AG9" s="227"/>
      <c r="AH9" s="228"/>
      <c r="AI9" s="227"/>
      <c r="AJ9" s="227"/>
      <c r="AK9" s="227"/>
      <c r="AL9" s="227"/>
      <c r="AM9" s="227"/>
      <c r="AN9" s="228"/>
    </row>
    <row r="10" spans="2:40" ht="27.95" customHeight="1">
      <c r="B10" s="29" t="s">
        <v>140</v>
      </c>
      <c r="C10" s="31"/>
      <c r="D10" s="32"/>
      <c r="E10" s="33">
        <v>6562</v>
      </c>
      <c r="F10" s="33"/>
      <c r="G10" s="33">
        <v>7447.6399399999982</v>
      </c>
      <c r="H10" s="33"/>
      <c r="I10" s="34">
        <v>1134.9649405669002</v>
      </c>
      <c r="J10" s="32"/>
      <c r="K10" s="33">
        <v>65102</v>
      </c>
      <c r="L10" s="35"/>
      <c r="M10" s="33">
        <v>99209.38856000005</v>
      </c>
      <c r="N10" s="35"/>
      <c r="O10" s="34">
        <v>1523.9069239040282</v>
      </c>
      <c r="P10" s="32"/>
      <c r="Q10" s="33">
        <v>40212</v>
      </c>
      <c r="R10" s="35"/>
      <c r="S10" s="33">
        <v>33840.673489999994</v>
      </c>
      <c r="T10" s="35"/>
      <c r="U10" s="34">
        <v>841.55658733711311</v>
      </c>
      <c r="V10" s="34"/>
      <c r="W10" s="34"/>
      <c r="X10" s="227"/>
      <c r="Y10" s="227"/>
      <c r="Z10" s="227"/>
      <c r="AA10" s="227"/>
      <c r="AB10" s="228"/>
      <c r="AC10" s="227"/>
      <c r="AD10" s="227"/>
      <c r="AE10" s="227"/>
      <c r="AF10" s="227"/>
      <c r="AG10" s="227"/>
      <c r="AH10" s="228"/>
      <c r="AI10" s="227"/>
      <c r="AJ10" s="227"/>
      <c r="AK10" s="227"/>
      <c r="AL10" s="227"/>
      <c r="AM10" s="227"/>
      <c r="AN10" s="228"/>
    </row>
    <row r="11" spans="2:40" ht="27.95" customHeight="1">
      <c r="B11" s="29" t="s">
        <v>141</v>
      </c>
      <c r="C11" s="31"/>
      <c r="D11" s="32"/>
      <c r="E11" s="33">
        <v>1902</v>
      </c>
      <c r="F11" s="33"/>
      <c r="G11" s="33">
        <v>3527.4567199999997</v>
      </c>
      <c r="H11" s="33"/>
      <c r="I11" s="34">
        <v>1854.6039537329125</v>
      </c>
      <c r="J11" s="32"/>
      <c r="K11" s="33">
        <v>34849</v>
      </c>
      <c r="L11" s="35"/>
      <c r="M11" s="33">
        <v>93477.499089999998</v>
      </c>
      <c r="N11" s="35"/>
      <c r="O11" s="34">
        <v>2682.3581477230337</v>
      </c>
      <c r="P11" s="32"/>
      <c r="Q11" s="33">
        <v>20140</v>
      </c>
      <c r="R11" s="35"/>
      <c r="S11" s="33">
        <v>25457.38729000001</v>
      </c>
      <c r="T11" s="35"/>
      <c r="U11" s="34">
        <v>1264.0212159880839</v>
      </c>
      <c r="V11" s="34"/>
      <c r="W11" s="34"/>
      <c r="X11" s="227"/>
      <c r="Y11" s="227"/>
      <c r="Z11" s="227"/>
      <c r="AA11" s="227"/>
      <c r="AB11" s="228"/>
      <c r="AC11" s="227"/>
      <c r="AD11" s="227"/>
      <c r="AE11" s="227"/>
      <c r="AF11" s="227"/>
      <c r="AG11" s="227"/>
      <c r="AH11" s="228"/>
      <c r="AI11" s="227"/>
      <c r="AJ11" s="227"/>
      <c r="AK11" s="227"/>
      <c r="AL11" s="227"/>
      <c r="AM11" s="227"/>
      <c r="AN11" s="228"/>
    </row>
    <row r="12" spans="2:40" ht="27.95" customHeight="1">
      <c r="B12" s="29" t="s">
        <v>142</v>
      </c>
      <c r="C12" s="31"/>
      <c r="D12" s="32"/>
      <c r="E12" s="33">
        <v>85200</v>
      </c>
      <c r="F12" s="33"/>
      <c r="G12" s="33">
        <v>109641.83555000008</v>
      </c>
      <c r="H12" s="33"/>
      <c r="I12" s="34">
        <v>1286.876004107982</v>
      </c>
      <c r="J12" s="32"/>
      <c r="K12" s="33">
        <v>55094</v>
      </c>
      <c r="L12" s="35"/>
      <c r="M12" s="33">
        <v>79596.17839000003</v>
      </c>
      <c r="N12" s="35"/>
      <c r="O12" s="34">
        <v>1444.734061603805</v>
      </c>
      <c r="P12" s="32"/>
      <c r="Q12" s="33">
        <v>50817</v>
      </c>
      <c r="R12" s="35"/>
      <c r="S12" s="33">
        <v>52559.257859999998</v>
      </c>
      <c r="T12" s="35"/>
      <c r="U12" s="34">
        <v>1034.2849412598146</v>
      </c>
      <c r="V12" s="34"/>
      <c r="W12" s="34"/>
      <c r="X12" s="227"/>
      <c r="Y12" s="227"/>
      <c r="Z12" s="227"/>
      <c r="AA12" s="227"/>
      <c r="AB12" s="228"/>
      <c r="AC12" s="227"/>
      <c r="AD12" s="227"/>
      <c r="AE12" s="227"/>
      <c r="AF12" s="227"/>
      <c r="AG12" s="227"/>
      <c r="AH12" s="228"/>
      <c r="AI12" s="227"/>
      <c r="AJ12" s="227"/>
      <c r="AK12" s="227"/>
      <c r="AL12" s="227"/>
      <c r="AM12" s="227"/>
      <c r="AN12" s="228"/>
    </row>
    <row r="13" spans="2:40" ht="27.95" customHeight="1">
      <c r="B13" s="29" t="s">
        <v>143</v>
      </c>
      <c r="C13" s="31"/>
      <c r="D13" s="32"/>
      <c r="E13" s="33">
        <v>11619</v>
      </c>
      <c r="F13" s="33"/>
      <c r="G13" s="33">
        <v>14403.845390000004</v>
      </c>
      <c r="H13" s="33"/>
      <c r="I13" s="34">
        <v>1239.6802986487653</v>
      </c>
      <c r="J13" s="32"/>
      <c r="K13" s="33">
        <v>10460</v>
      </c>
      <c r="L13" s="35"/>
      <c r="M13" s="33">
        <v>19520.67812</v>
      </c>
      <c r="N13" s="35"/>
      <c r="O13" s="34">
        <v>1866.2216175908222</v>
      </c>
      <c r="P13" s="32"/>
      <c r="Q13" s="33">
        <v>9338</v>
      </c>
      <c r="R13" s="35"/>
      <c r="S13" s="33">
        <v>12787.426829999999</v>
      </c>
      <c r="T13" s="35"/>
      <c r="U13" s="34">
        <v>1369.3967476975795</v>
      </c>
      <c r="V13" s="34"/>
      <c r="W13" s="34"/>
      <c r="X13" s="227"/>
      <c r="Y13" s="227"/>
      <c r="Z13" s="227"/>
      <c r="AA13" s="227"/>
      <c r="AB13" s="228"/>
      <c r="AC13" s="227"/>
      <c r="AD13" s="227"/>
      <c r="AE13" s="227"/>
      <c r="AF13" s="227"/>
      <c r="AG13" s="227"/>
      <c r="AH13" s="228"/>
      <c r="AI13" s="227"/>
      <c r="AJ13" s="227"/>
      <c r="AK13" s="227"/>
      <c r="AL13" s="227"/>
      <c r="AM13" s="227"/>
      <c r="AN13" s="228"/>
    </row>
    <row r="14" spans="2:40" ht="27.95" customHeight="1">
      <c r="B14" s="29" t="s">
        <v>144</v>
      </c>
      <c r="C14" s="31"/>
      <c r="D14" s="32"/>
      <c r="E14" s="33">
        <v>3500</v>
      </c>
      <c r="F14" s="33"/>
      <c r="G14" s="33">
        <v>1639.6023600000005</v>
      </c>
      <c r="H14" s="33"/>
      <c r="I14" s="34">
        <v>468.45781714285732</v>
      </c>
      <c r="J14" s="32"/>
      <c r="K14" s="33">
        <v>205314</v>
      </c>
      <c r="L14" s="35"/>
      <c r="M14" s="33">
        <v>92953.625029999879</v>
      </c>
      <c r="N14" s="35"/>
      <c r="O14" s="34">
        <v>452.73885380441607</v>
      </c>
      <c r="P14" s="32"/>
      <c r="Q14" s="33">
        <v>17740</v>
      </c>
      <c r="R14" s="35"/>
      <c r="S14" s="33">
        <v>8369.5316399999974</v>
      </c>
      <c r="T14" s="35"/>
      <c r="U14" s="34">
        <v>471.78870574971796</v>
      </c>
      <c r="V14" s="34"/>
      <c r="W14" s="34"/>
      <c r="X14" s="227"/>
      <c r="Y14" s="227"/>
      <c r="Z14" s="227"/>
      <c r="AA14" s="227"/>
      <c r="AB14" s="228"/>
      <c r="AC14" s="227"/>
      <c r="AD14" s="227"/>
      <c r="AE14" s="227"/>
      <c r="AF14" s="227"/>
      <c r="AG14" s="227"/>
      <c r="AH14" s="228"/>
      <c r="AI14" s="227"/>
      <c r="AJ14" s="227"/>
      <c r="AK14" s="227"/>
      <c r="AL14" s="227"/>
      <c r="AM14" s="227"/>
      <c r="AN14" s="228"/>
    </row>
    <row r="15" spans="2:40" ht="16.149999999999999" customHeight="1">
      <c r="C15" s="31"/>
      <c r="D15" s="32"/>
      <c r="E15" s="33"/>
      <c r="F15" s="33"/>
      <c r="G15" s="33"/>
      <c r="H15" s="33"/>
      <c r="I15" s="34"/>
      <c r="J15" s="32"/>
      <c r="K15" s="33"/>
      <c r="L15" s="35"/>
      <c r="M15" s="33"/>
      <c r="N15" s="35"/>
      <c r="O15" s="34"/>
      <c r="P15" s="32"/>
      <c r="Q15" s="33"/>
      <c r="R15" s="35"/>
      <c r="S15" s="33"/>
      <c r="T15" s="35"/>
      <c r="U15" s="34"/>
      <c r="X15" s="227"/>
      <c r="Y15" s="227"/>
      <c r="Z15" s="227"/>
      <c r="AA15" s="227"/>
      <c r="AB15" s="228"/>
      <c r="AC15" s="227"/>
      <c r="AD15" s="227"/>
      <c r="AE15" s="227"/>
      <c r="AF15" s="227"/>
      <c r="AG15" s="227"/>
      <c r="AH15" s="228"/>
      <c r="AI15" s="227"/>
      <c r="AJ15" s="227"/>
      <c r="AK15" s="227"/>
      <c r="AL15" s="227"/>
      <c r="AM15" s="227"/>
      <c r="AN15" s="228"/>
    </row>
    <row r="16" spans="2:40" ht="19.5" customHeight="1">
      <c r="B16" s="276" t="s">
        <v>145</v>
      </c>
      <c r="C16" s="272"/>
      <c r="D16" s="273"/>
      <c r="E16" s="272">
        <v>945050</v>
      </c>
      <c r="F16" s="272"/>
      <c r="G16" s="272">
        <v>1058389.6513099996</v>
      </c>
      <c r="H16" s="272"/>
      <c r="I16" s="274">
        <v>1119.9297934606632</v>
      </c>
      <c r="J16" s="273"/>
      <c r="K16" s="272">
        <v>6343015</v>
      </c>
      <c r="L16" s="275"/>
      <c r="M16" s="272">
        <v>8723107.0037299953</v>
      </c>
      <c r="N16" s="275"/>
      <c r="O16" s="274">
        <v>1375.2303918136715</v>
      </c>
      <c r="P16" s="273"/>
      <c r="Q16" s="272">
        <v>2346534</v>
      </c>
      <c r="R16" s="275"/>
      <c r="S16" s="272">
        <v>1998556.5992999983</v>
      </c>
      <c r="T16" s="275"/>
      <c r="U16" s="274">
        <v>851.70579215984014</v>
      </c>
      <c r="X16" s="229"/>
      <c r="Y16" s="229"/>
      <c r="Z16" s="229"/>
      <c r="AA16" s="229"/>
      <c r="AB16" s="230"/>
      <c r="AC16" s="229"/>
      <c r="AD16" s="229"/>
      <c r="AE16" s="229"/>
      <c r="AF16" s="229"/>
      <c r="AG16" s="229"/>
      <c r="AH16" s="230"/>
      <c r="AI16" s="229"/>
      <c r="AJ16" s="229"/>
      <c r="AK16" s="229"/>
      <c r="AL16" s="229"/>
      <c r="AM16" s="229"/>
      <c r="AN16" s="230"/>
    </row>
    <row r="17" spans="2:23" ht="13.9" customHeight="1">
      <c r="B17" s="26"/>
      <c r="C17" s="27"/>
      <c r="D17" s="27"/>
      <c r="E17" s="372"/>
      <c r="F17" s="372"/>
      <c r="G17" s="372"/>
      <c r="H17" s="372"/>
      <c r="I17" s="372"/>
      <c r="J17" s="372"/>
      <c r="K17" s="372"/>
      <c r="L17" s="373"/>
      <c r="M17" s="372"/>
      <c r="N17" s="373"/>
      <c r="O17" s="372"/>
      <c r="P17" s="372"/>
      <c r="Q17" s="372"/>
      <c r="R17" s="373"/>
      <c r="S17" s="372"/>
      <c r="T17" s="373"/>
      <c r="U17" s="372"/>
    </row>
    <row r="18" spans="2:23" ht="50.25" customHeight="1">
      <c r="B18" s="431"/>
      <c r="C18" s="431"/>
      <c r="D18" s="30"/>
      <c r="O18" s="29" t="s">
        <v>126</v>
      </c>
      <c r="Q18" s="29" t="s">
        <v>126</v>
      </c>
      <c r="S18" s="29" t="s">
        <v>126</v>
      </c>
      <c r="U18" s="29" t="s">
        <v>126</v>
      </c>
    </row>
    <row r="19" spans="2:23" ht="9.9499999999999993" customHeight="1">
      <c r="B19" s="431"/>
      <c r="C19" s="431"/>
      <c r="D19" s="30"/>
    </row>
    <row r="20" spans="2:23" ht="27.95" customHeight="1">
      <c r="B20" s="432" t="s">
        <v>133</v>
      </c>
      <c r="C20" s="432"/>
      <c r="D20" s="338"/>
      <c r="E20" s="433" t="s">
        <v>105</v>
      </c>
      <c r="F20" s="433"/>
      <c r="G20" s="433"/>
      <c r="H20" s="433"/>
      <c r="I20" s="433"/>
      <c r="J20" s="374"/>
      <c r="K20" s="433" t="s">
        <v>106</v>
      </c>
      <c r="L20" s="433"/>
      <c r="M20" s="433"/>
      <c r="N20" s="433"/>
      <c r="O20" s="433"/>
      <c r="P20" s="374"/>
      <c r="Q20" s="433" t="s">
        <v>146</v>
      </c>
      <c r="R20" s="433"/>
      <c r="S20" s="433"/>
      <c r="T20" s="433"/>
      <c r="U20" s="433"/>
    </row>
    <row r="21" spans="2:23" ht="4.5" customHeight="1">
      <c r="B21" s="244"/>
      <c r="C21" s="244"/>
      <c r="D21" s="243"/>
      <c r="E21" s="244"/>
      <c r="F21" s="339"/>
      <c r="G21" s="339"/>
      <c r="H21" s="339"/>
      <c r="I21" s="339"/>
      <c r="J21" s="244"/>
      <c r="K21" s="244"/>
      <c r="L21" s="339"/>
      <c r="M21" s="339"/>
      <c r="N21" s="339"/>
      <c r="O21" s="339"/>
      <c r="P21" s="244"/>
      <c r="Q21" s="244"/>
      <c r="R21" s="339"/>
      <c r="S21" s="339"/>
      <c r="T21" s="339"/>
      <c r="U21" s="339"/>
    </row>
    <row r="22" spans="2:23" ht="27.95" customHeight="1">
      <c r="B22" s="340" t="s">
        <v>135</v>
      </c>
      <c r="C22" s="341"/>
      <c r="D22" s="209"/>
      <c r="E22" s="342" t="s">
        <v>7</v>
      </c>
      <c r="F22" s="343"/>
      <c r="G22" s="342" t="s">
        <v>136</v>
      </c>
      <c r="H22" s="343"/>
      <c r="I22" s="342" t="s">
        <v>137</v>
      </c>
      <c r="J22" s="344"/>
      <c r="K22" s="342" t="s">
        <v>7</v>
      </c>
      <c r="L22" s="343"/>
      <c r="M22" s="342" t="s">
        <v>136</v>
      </c>
      <c r="N22" s="343"/>
      <c r="O22" s="342" t="s">
        <v>137</v>
      </c>
      <c r="P22" s="344"/>
      <c r="Q22" s="342" t="s">
        <v>7</v>
      </c>
      <c r="R22" s="343"/>
      <c r="S22" s="342" t="s">
        <v>136</v>
      </c>
      <c r="T22" s="343"/>
      <c r="U22" s="342" t="s">
        <v>137</v>
      </c>
    </row>
    <row r="23" spans="2:23" ht="9.9499999999999993" customHeight="1">
      <c r="B23" s="437"/>
      <c r="C23" s="437"/>
      <c r="L23" s="345"/>
      <c r="N23" s="345"/>
      <c r="R23" s="346"/>
      <c r="T23" s="346"/>
    </row>
    <row r="24" spans="2:23" ht="19.5" customHeight="1">
      <c r="B24" s="29" t="s">
        <v>138</v>
      </c>
      <c r="C24" s="31"/>
      <c r="D24" s="32"/>
      <c r="E24" s="33">
        <v>259188</v>
      </c>
      <c r="F24" s="33"/>
      <c r="G24" s="33">
        <v>127615.92540999989</v>
      </c>
      <c r="H24" s="33"/>
      <c r="I24" s="34">
        <v>492.36818606571251</v>
      </c>
      <c r="J24" s="32"/>
      <c r="K24" s="33">
        <v>32418</v>
      </c>
      <c r="L24" s="35"/>
      <c r="M24" s="33">
        <v>23653.161790000006</v>
      </c>
      <c r="N24" s="35"/>
      <c r="O24" s="34">
        <v>729.63050743414169</v>
      </c>
      <c r="P24" s="32"/>
      <c r="Q24" s="33">
        <v>7402452</v>
      </c>
      <c r="R24" s="35"/>
      <c r="S24" s="33">
        <v>9679815.2169799693</v>
      </c>
      <c r="T24" s="35"/>
      <c r="U24" s="34">
        <v>1307.6498458861968</v>
      </c>
      <c r="W24" s="37"/>
    </row>
    <row r="25" spans="2:23" ht="27.95" customHeight="1">
      <c r="B25" s="29" t="s">
        <v>139</v>
      </c>
      <c r="C25" s="31"/>
      <c r="D25" s="32"/>
      <c r="E25" s="33">
        <v>62942</v>
      </c>
      <c r="F25" s="33"/>
      <c r="G25" s="33">
        <v>24785.40028000002</v>
      </c>
      <c r="H25" s="33"/>
      <c r="I25" s="34">
        <v>393.78158113819103</v>
      </c>
      <c r="J25" s="32"/>
      <c r="K25" s="33">
        <v>9878</v>
      </c>
      <c r="L25" s="35"/>
      <c r="M25" s="33">
        <v>5327.2991600000014</v>
      </c>
      <c r="N25" s="35"/>
      <c r="O25" s="34">
        <v>539.30949179995957</v>
      </c>
      <c r="P25" s="32"/>
      <c r="Q25" s="33">
        <v>1978724</v>
      </c>
      <c r="R25" s="35"/>
      <c r="S25" s="33">
        <v>1627187.797740001</v>
      </c>
      <c r="T25" s="35"/>
      <c r="U25" s="34">
        <v>822.34197277639578</v>
      </c>
      <c r="W25" s="37"/>
    </row>
    <row r="26" spans="2:23" ht="27.95" customHeight="1">
      <c r="B26" s="29" t="s">
        <v>140</v>
      </c>
      <c r="C26" s="31"/>
      <c r="D26" s="32"/>
      <c r="E26" s="33">
        <v>4807</v>
      </c>
      <c r="F26" s="33"/>
      <c r="G26" s="33">
        <v>2792.0126099999989</v>
      </c>
      <c r="H26" s="33"/>
      <c r="I26" s="34">
        <v>580.8222612856249</v>
      </c>
      <c r="J26" s="32"/>
      <c r="K26" s="33">
        <v>1256</v>
      </c>
      <c r="L26" s="35"/>
      <c r="M26" s="33">
        <v>934.85127999999952</v>
      </c>
      <c r="N26" s="35"/>
      <c r="O26" s="34">
        <v>744.30834394904423</v>
      </c>
      <c r="P26" s="32"/>
      <c r="Q26" s="33">
        <v>117939</v>
      </c>
      <c r="R26" s="35"/>
      <c r="S26" s="33">
        <v>144224.56588000018</v>
      </c>
      <c r="T26" s="35"/>
      <c r="U26" s="34">
        <v>1222.874247534744</v>
      </c>
      <c r="W26" s="37"/>
    </row>
    <row r="27" spans="2:23" ht="27.95" customHeight="1">
      <c r="B27" s="29" t="s">
        <v>141</v>
      </c>
      <c r="C27" s="31"/>
      <c r="D27" s="32"/>
      <c r="E27" s="33">
        <v>1884</v>
      </c>
      <c r="F27" s="33"/>
      <c r="G27" s="33">
        <v>1639.3713500000006</v>
      </c>
      <c r="H27" s="33"/>
      <c r="I27" s="34">
        <v>870.15464437367336</v>
      </c>
      <c r="J27" s="32"/>
      <c r="K27" s="33">
        <v>652</v>
      </c>
      <c r="L27" s="35"/>
      <c r="M27" s="33">
        <v>752.90129000000013</v>
      </c>
      <c r="N27" s="35"/>
      <c r="O27" s="34">
        <v>1154.7565797546015</v>
      </c>
      <c r="P27" s="32"/>
      <c r="Q27" s="33">
        <v>59427</v>
      </c>
      <c r="R27" s="35"/>
      <c r="S27" s="33">
        <v>124854.61574000001</v>
      </c>
      <c r="T27" s="35"/>
      <c r="U27" s="34">
        <v>2100.974569471789</v>
      </c>
      <c r="W27" s="37"/>
    </row>
    <row r="28" spans="2:23" ht="27.95" customHeight="1">
      <c r="B28" s="29" t="s">
        <v>142</v>
      </c>
      <c r="C28" s="31"/>
      <c r="D28" s="32"/>
      <c r="E28" s="33">
        <v>10358</v>
      </c>
      <c r="F28" s="33"/>
      <c r="G28" s="33">
        <v>5074.8869900000027</v>
      </c>
      <c r="H28" s="33"/>
      <c r="I28" s="34">
        <v>489.94854122417485</v>
      </c>
      <c r="J28" s="32"/>
      <c r="K28" s="33">
        <v>472</v>
      </c>
      <c r="L28" s="35"/>
      <c r="M28" s="33">
        <v>502.81304999999998</v>
      </c>
      <c r="N28" s="35"/>
      <c r="O28" s="34">
        <v>1065.2818855932203</v>
      </c>
      <c r="P28" s="32"/>
      <c r="Q28" s="33">
        <v>201941</v>
      </c>
      <c r="R28" s="35"/>
      <c r="S28" s="33">
        <v>247374.97184000001</v>
      </c>
      <c r="T28" s="35"/>
      <c r="U28" s="34">
        <v>1224.9863665129915</v>
      </c>
      <c r="W28" s="37"/>
    </row>
    <row r="29" spans="2:23" ht="27.95" customHeight="1">
      <c r="B29" s="29" t="s">
        <v>143</v>
      </c>
      <c r="C29" s="31"/>
      <c r="D29" s="32"/>
      <c r="E29" s="33">
        <v>1039</v>
      </c>
      <c r="F29" s="33"/>
      <c r="G29" s="33">
        <v>932.50148999999988</v>
      </c>
      <c r="H29" s="33"/>
      <c r="I29" s="34">
        <v>897.49902791145325</v>
      </c>
      <c r="J29" s="32"/>
      <c r="K29" s="33">
        <v>196</v>
      </c>
      <c r="L29" s="35"/>
      <c r="M29" s="33">
        <v>275.64034000000004</v>
      </c>
      <c r="N29" s="35"/>
      <c r="O29" s="34">
        <v>1406.3282653061226</v>
      </c>
      <c r="P29" s="32"/>
      <c r="Q29" s="33">
        <v>32652</v>
      </c>
      <c r="R29" s="35"/>
      <c r="S29" s="33">
        <v>47920.092170000025</v>
      </c>
      <c r="T29" s="35"/>
      <c r="U29" s="34">
        <v>1467.6005197231418</v>
      </c>
      <c r="W29" s="37"/>
    </row>
    <row r="30" spans="2:23" ht="27.95" customHeight="1">
      <c r="B30" s="29" t="s">
        <v>144</v>
      </c>
      <c r="C30" s="31"/>
      <c r="D30" s="32"/>
      <c r="E30" s="33"/>
      <c r="F30" s="33"/>
      <c r="G30" s="33"/>
      <c r="H30" s="33"/>
      <c r="I30" s="34"/>
      <c r="J30" s="32"/>
      <c r="K30" s="33"/>
      <c r="L30" s="35"/>
      <c r="M30" s="33"/>
      <c r="N30" s="35"/>
      <c r="O30" s="34"/>
      <c r="P30" s="32"/>
      <c r="Q30" s="33">
        <v>226554</v>
      </c>
      <c r="R30" s="35"/>
      <c r="S30" s="33">
        <v>102962.75902999988</v>
      </c>
      <c r="T30" s="35"/>
      <c r="U30" s="34">
        <v>454.47336630560432</v>
      </c>
      <c r="W30" s="37"/>
    </row>
    <row r="31" spans="2:23" ht="16.149999999999999" customHeight="1">
      <c r="C31" s="31"/>
      <c r="D31" s="32"/>
      <c r="E31" s="33"/>
      <c r="F31" s="33"/>
      <c r="G31" s="33"/>
      <c r="H31" s="33"/>
      <c r="I31" s="34"/>
      <c r="J31" s="32"/>
      <c r="K31" s="33"/>
      <c r="L31" s="35"/>
      <c r="M31" s="33"/>
      <c r="N31" s="35"/>
      <c r="O31" s="34"/>
      <c r="P31" s="32"/>
      <c r="Q31" s="33"/>
      <c r="R31" s="35"/>
      <c r="S31" s="33"/>
      <c r="T31" s="35"/>
      <c r="U31" s="34"/>
      <c r="W31" s="37"/>
    </row>
    <row r="32" spans="2:23" ht="24" customHeight="1">
      <c r="B32" s="276" t="s">
        <v>145</v>
      </c>
      <c r="C32" s="272"/>
      <c r="D32" s="273"/>
      <c r="E32" s="272">
        <v>340218</v>
      </c>
      <c r="F32" s="272"/>
      <c r="G32" s="272">
        <v>162840.09812999982</v>
      </c>
      <c r="H32" s="272"/>
      <c r="I32" s="274">
        <v>478.63457586018325</v>
      </c>
      <c r="J32" s="273"/>
      <c r="K32" s="272">
        <v>44872</v>
      </c>
      <c r="L32" s="275"/>
      <c r="M32" s="272">
        <v>31446.666910000011</v>
      </c>
      <c r="N32" s="275"/>
      <c r="O32" s="274">
        <v>700.80823029951887</v>
      </c>
      <c r="P32" s="273"/>
      <c r="Q32" s="272">
        <v>10019689</v>
      </c>
      <c r="R32" s="275"/>
      <c r="S32" s="272">
        <v>11974340.019379994</v>
      </c>
      <c r="T32" s="275"/>
      <c r="U32" s="274">
        <v>1195.0810069434285</v>
      </c>
      <c r="W32" s="37"/>
    </row>
    <row r="33" spans="2:40" ht="9.9499999999999993" customHeight="1">
      <c r="B33" s="438"/>
      <c r="C33" s="438"/>
      <c r="D33" s="32"/>
      <c r="J33" s="32"/>
      <c r="P33" s="32"/>
    </row>
    <row r="34" spans="2:40" ht="50.1" customHeight="1">
      <c r="B34" s="438"/>
      <c r="C34" s="438"/>
      <c r="D34" s="32"/>
      <c r="E34" s="29" t="s">
        <v>126</v>
      </c>
      <c r="G34" s="29" t="s">
        <v>126</v>
      </c>
      <c r="I34" s="29" t="s">
        <v>126</v>
      </c>
      <c r="J34" s="31"/>
      <c r="K34" s="29" t="s">
        <v>126</v>
      </c>
      <c r="M34" s="29" t="s">
        <v>126</v>
      </c>
      <c r="O34" s="29" t="s">
        <v>126</v>
      </c>
      <c r="Q34" s="29" t="s">
        <v>126</v>
      </c>
      <c r="S34" s="29" t="s">
        <v>126</v>
      </c>
      <c r="U34" s="29" t="s">
        <v>126</v>
      </c>
    </row>
    <row r="35" spans="2:40" ht="68.099999999999994" customHeight="1">
      <c r="B35" s="26" t="s">
        <v>147</v>
      </c>
      <c r="C35" s="2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40" ht="27.95" customHeight="1">
      <c r="B36" s="39" t="s">
        <v>218</v>
      </c>
      <c r="C36" s="26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40" ht="24.95" customHeight="1">
      <c r="B37" s="439"/>
      <c r="C37" s="439"/>
      <c r="D37" s="30"/>
      <c r="E37" s="30"/>
      <c r="F37" s="30"/>
      <c r="G37" s="30"/>
      <c r="H37" s="30"/>
      <c r="I37" s="30"/>
      <c r="J37" s="30"/>
      <c r="K37" s="30"/>
      <c r="L37" s="347"/>
      <c r="M37" s="30"/>
      <c r="N37" s="347"/>
      <c r="O37" s="30"/>
      <c r="P37" s="30"/>
      <c r="Q37" s="30"/>
      <c r="R37" s="347"/>
      <c r="S37" s="30"/>
      <c r="T37" s="347"/>
      <c r="U37" s="30"/>
    </row>
    <row r="38" spans="2:40" ht="27.95" customHeight="1">
      <c r="B38" s="433" t="s">
        <v>149</v>
      </c>
      <c r="C38" s="440"/>
      <c r="D38" s="348"/>
      <c r="E38" s="433" t="s">
        <v>148</v>
      </c>
      <c r="F38" s="434"/>
      <c r="G38" s="434"/>
      <c r="H38" s="434"/>
      <c r="I38" s="434"/>
      <c r="J38" s="348"/>
      <c r="K38" s="433" t="s">
        <v>145</v>
      </c>
      <c r="L38" s="434"/>
      <c r="M38" s="434"/>
      <c r="N38" s="434"/>
      <c r="O38" s="434"/>
      <c r="P38" s="348"/>
      <c r="Q38" s="435" t="s">
        <v>172</v>
      </c>
      <c r="R38" s="436"/>
      <c r="S38" s="436"/>
      <c r="T38" s="436"/>
      <c r="U38" s="436"/>
      <c r="X38" s="227"/>
      <c r="Y38" s="232"/>
      <c r="Z38" s="227"/>
      <c r="AA38" s="231"/>
      <c r="AB38" s="228"/>
      <c r="AC38" s="231"/>
      <c r="AD38" s="227"/>
      <c r="AE38" s="232"/>
      <c r="AF38" s="227"/>
      <c r="AG38" s="231"/>
      <c r="AH38" s="228"/>
      <c r="AI38" s="231"/>
      <c r="AJ38" s="228"/>
      <c r="AK38" s="228"/>
      <c r="AL38" s="228"/>
      <c r="AM38" s="228"/>
      <c r="AN38" s="228"/>
    </row>
    <row r="39" spans="2:40" ht="4.5" customHeight="1">
      <c r="B39" s="433"/>
      <c r="C39" s="440"/>
      <c r="D39" s="350"/>
      <c r="E39" s="339"/>
      <c r="F39" s="351"/>
      <c r="G39" s="351"/>
      <c r="H39" s="351"/>
      <c r="I39" s="351"/>
      <c r="J39" s="350"/>
      <c r="K39" s="339"/>
      <c r="L39" s="351"/>
      <c r="M39" s="351"/>
      <c r="N39" s="351"/>
      <c r="O39" s="351"/>
      <c r="P39" s="350"/>
      <c r="Q39" s="339"/>
      <c r="R39" s="351"/>
      <c r="S39" s="351"/>
      <c r="T39" s="351"/>
      <c r="U39" s="351"/>
      <c r="X39" s="227"/>
      <c r="Y39" s="232"/>
      <c r="Z39" s="227"/>
      <c r="AA39" s="231"/>
      <c r="AB39" s="228"/>
      <c r="AC39" s="231"/>
      <c r="AD39" s="227"/>
      <c r="AE39" s="232"/>
      <c r="AF39" s="227"/>
      <c r="AG39" s="231"/>
      <c r="AH39" s="228"/>
      <c r="AI39" s="231"/>
      <c r="AJ39" s="228"/>
      <c r="AK39" s="228"/>
      <c r="AL39" s="228"/>
      <c r="AM39" s="228"/>
      <c r="AN39" s="228"/>
    </row>
    <row r="40" spans="2:40" ht="27.95" customHeight="1">
      <c r="B40" s="440" t="s">
        <v>149</v>
      </c>
      <c r="C40" s="440"/>
      <c r="D40" s="209"/>
      <c r="E40" s="342" t="s">
        <v>7</v>
      </c>
      <c r="F40" s="349"/>
      <c r="G40" s="342"/>
      <c r="H40" s="349"/>
      <c r="I40" s="342" t="s">
        <v>137</v>
      </c>
      <c r="J40" s="344"/>
      <c r="K40" s="342" t="s">
        <v>7</v>
      </c>
      <c r="L40" s="343"/>
      <c r="M40" s="342"/>
      <c r="N40" s="343"/>
      <c r="O40" s="342" t="s">
        <v>137</v>
      </c>
      <c r="P40" s="344"/>
      <c r="Q40" s="342" t="s">
        <v>7</v>
      </c>
      <c r="R40" s="343"/>
      <c r="S40" s="342"/>
      <c r="T40" s="343"/>
      <c r="U40" s="342" t="s">
        <v>137</v>
      </c>
      <c r="X40" s="227"/>
      <c r="Y40" s="232"/>
      <c r="Z40" s="227"/>
      <c r="AA40" s="231"/>
      <c r="AB40" s="228"/>
      <c r="AC40" s="231"/>
      <c r="AD40" s="227"/>
      <c r="AE40" s="232"/>
      <c r="AF40" s="227"/>
      <c r="AG40" s="231"/>
      <c r="AH40" s="228"/>
      <c r="AI40" s="231"/>
      <c r="AJ40" s="228"/>
      <c r="AK40" s="228"/>
      <c r="AL40" s="228"/>
      <c r="AM40" s="228"/>
      <c r="AN40" s="228"/>
    </row>
    <row r="41" spans="2:40" ht="9.9499999999999993" customHeight="1">
      <c r="B41" s="437"/>
      <c r="C41" s="437"/>
      <c r="X41" s="227"/>
      <c r="Y41" s="232"/>
      <c r="Z41" s="227"/>
      <c r="AA41" s="231"/>
      <c r="AB41" s="228"/>
      <c r="AC41" s="231"/>
      <c r="AD41" s="227"/>
      <c r="AE41" s="232"/>
      <c r="AF41" s="227"/>
      <c r="AG41" s="231"/>
      <c r="AH41" s="228"/>
      <c r="AI41" s="231"/>
      <c r="AJ41" s="228"/>
      <c r="AK41" s="228"/>
      <c r="AL41" s="228"/>
      <c r="AM41" s="228"/>
      <c r="AN41" s="228"/>
    </row>
    <row r="42" spans="2:40" ht="18" customHeight="1">
      <c r="B42" s="29" t="s">
        <v>48</v>
      </c>
      <c r="E42" s="33">
        <v>6750</v>
      </c>
      <c r="F42" s="429"/>
      <c r="G42" s="33"/>
      <c r="I42" s="34">
        <v>1056.5035377777763</v>
      </c>
      <c r="K42" s="33">
        <v>8419</v>
      </c>
      <c r="L42" s="33"/>
      <c r="M42" s="33"/>
      <c r="O42" s="34">
        <v>1031.9283454091924</v>
      </c>
      <c r="Q42" s="34">
        <v>80.175792849507062</v>
      </c>
      <c r="R42" s="34"/>
      <c r="S42" s="34"/>
      <c r="T42" s="34"/>
      <c r="U42" s="34">
        <v>102.38148244283754</v>
      </c>
    </row>
    <row r="43" spans="2:40" ht="9.9499999999999993" customHeight="1">
      <c r="E43" s="33"/>
      <c r="F43" s="429"/>
      <c r="G43" s="33"/>
      <c r="I43" s="34"/>
      <c r="K43" s="33"/>
      <c r="L43" s="33"/>
      <c r="M43" s="33"/>
      <c r="O43" s="34"/>
      <c r="Q43" s="34"/>
      <c r="R43" s="34"/>
      <c r="S43" s="34"/>
      <c r="T43" s="34"/>
      <c r="U43" s="34"/>
    </row>
    <row r="44" spans="2:40" ht="18" customHeight="1">
      <c r="B44" s="29" t="s">
        <v>49</v>
      </c>
      <c r="E44" s="33">
        <v>20048</v>
      </c>
      <c r="F44" s="429"/>
      <c r="G44" s="33"/>
      <c r="I44" s="34">
        <v>1458.7615846967265</v>
      </c>
      <c r="K44" s="33">
        <v>24789</v>
      </c>
      <c r="L44" s="33"/>
      <c r="M44" s="33"/>
      <c r="O44" s="34">
        <v>1356.8219891887522</v>
      </c>
      <c r="Q44" s="34">
        <v>80.874581467586424</v>
      </c>
      <c r="R44" s="34"/>
      <c r="S44" s="34"/>
      <c r="T44" s="34"/>
      <c r="U44" s="34">
        <v>107.51311493476932</v>
      </c>
    </row>
    <row r="45" spans="2:40" ht="9.9499999999999993" customHeight="1">
      <c r="B45" s="438"/>
      <c r="C45" s="438"/>
      <c r="D45" s="352"/>
      <c r="E45" s="360"/>
      <c r="F45" s="360"/>
      <c r="G45" s="360"/>
      <c r="H45" s="360"/>
      <c r="I45" s="360"/>
      <c r="J45" s="352"/>
      <c r="K45" s="31"/>
      <c r="L45" s="361"/>
      <c r="M45" s="31"/>
      <c r="N45" s="361"/>
      <c r="O45" s="31"/>
      <c r="P45" s="352"/>
      <c r="R45" s="362"/>
      <c r="T45" s="362"/>
    </row>
    <row r="46" spans="2:40">
      <c r="D46" s="34"/>
      <c r="E46" s="34"/>
      <c r="F46" s="34"/>
      <c r="G46" s="34"/>
      <c r="H46" s="34"/>
      <c r="I46" s="34"/>
    </row>
    <row r="47" spans="2:40">
      <c r="D47" s="34"/>
      <c r="E47" s="34"/>
      <c r="F47" s="34"/>
      <c r="G47" s="34"/>
      <c r="H47" s="34"/>
      <c r="I47" s="34"/>
    </row>
    <row r="48" spans="2:40">
      <c r="D48" s="34"/>
      <c r="E48" s="34"/>
      <c r="F48" s="34"/>
      <c r="G48" s="34"/>
      <c r="H48" s="34"/>
      <c r="I48" s="34"/>
      <c r="Q48" s="40"/>
    </row>
    <row r="49" spans="4:9">
      <c r="D49" s="34"/>
      <c r="E49" s="34"/>
      <c r="F49" s="34"/>
      <c r="G49" s="34"/>
      <c r="H49" s="34"/>
      <c r="I49" s="34"/>
    </row>
    <row r="50" spans="4:9">
      <c r="D50" s="34"/>
      <c r="E50" s="34"/>
      <c r="F50" s="34"/>
      <c r="G50" s="34"/>
      <c r="H50" s="34"/>
      <c r="I50" s="34"/>
    </row>
    <row r="51" spans="4:9">
      <c r="D51" s="34"/>
      <c r="E51" s="34"/>
      <c r="F51" s="34"/>
      <c r="G51" s="34"/>
      <c r="H51" s="34"/>
      <c r="I51" s="34"/>
    </row>
    <row r="52" spans="4:9">
      <c r="D52" s="34"/>
      <c r="E52" s="34"/>
      <c r="F52" s="34"/>
      <c r="G52" s="34"/>
      <c r="H52" s="34"/>
      <c r="I52" s="34"/>
    </row>
    <row r="53" spans="4:9">
      <c r="D53" s="34"/>
      <c r="E53" s="34"/>
      <c r="F53" s="34"/>
      <c r="G53" s="34"/>
      <c r="H53" s="34"/>
      <c r="I53" s="34"/>
    </row>
    <row r="54" spans="4:9">
      <c r="D54" s="34"/>
      <c r="E54" s="34"/>
      <c r="F54" s="34"/>
      <c r="G54" s="34"/>
      <c r="H54" s="34"/>
      <c r="I54" s="34"/>
    </row>
    <row r="55" spans="4:9">
      <c r="D55" s="34"/>
      <c r="E55" s="34"/>
      <c r="F55" s="34"/>
      <c r="G55" s="34"/>
      <c r="H55" s="34"/>
      <c r="I55" s="34"/>
    </row>
    <row r="56" spans="4:9">
      <c r="D56" s="34"/>
      <c r="E56" s="34"/>
      <c r="F56" s="34"/>
      <c r="G56" s="34"/>
      <c r="H56" s="34"/>
      <c r="I56" s="34"/>
    </row>
    <row r="57" spans="4:9">
      <c r="D57" s="34"/>
      <c r="E57" s="34"/>
      <c r="F57" s="34"/>
      <c r="G57" s="34"/>
      <c r="H57" s="34"/>
      <c r="I57" s="34"/>
    </row>
    <row r="58" spans="4:9">
      <c r="D58" s="34"/>
      <c r="E58" s="34"/>
      <c r="F58" s="34"/>
      <c r="G58" s="34"/>
      <c r="H58" s="34"/>
      <c r="I58" s="34"/>
    </row>
    <row r="59" spans="4:9">
      <c r="D59" s="34"/>
      <c r="E59" s="34"/>
      <c r="F59" s="34"/>
      <c r="G59" s="34"/>
      <c r="H59" s="34"/>
      <c r="I59" s="34"/>
    </row>
    <row r="60" spans="4:9">
      <c r="D60" s="34"/>
      <c r="E60" s="34"/>
      <c r="F60" s="34"/>
      <c r="G60" s="34"/>
      <c r="H60" s="34"/>
      <c r="I60" s="34"/>
    </row>
    <row r="61" spans="4:9">
      <c r="D61" s="34"/>
      <c r="E61" s="34"/>
      <c r="F61" s="34"/>
      <c r="G61" s="34"/>
      <c r="H61" s="34"/>
      <c r="I61" s="34"/>
    </row>
    <row r="62" spans="4:9">
      <c r="D62" s="34"/>
      <c r="E62" s="34"/>
      <c r="F62" s="34"/>
      <c r="G62" s="34"/>
      <c r="H62" s="34"/>
      <c r="I62" s="34"/>
    </row>
    <row r="63" spans="4:9">
      <c r="D63" s="34"/>
      <c r="E63" s="34"/>
      <c r="F63" s="34"/>
      <c r="G63" s="34"/>
      <c r="H63" s="34"/>
      <c r="I63" s="34"/>
    </row>
    <row r="64" spans="4:9">
      <c r="D64" s="34"/>
      <c r="E64" s="34"/>
      <c r="F64" s="34"/>
      <c r="G64" s="34"/>
      <c r="H64" s="34"/>
      <c r="I64" s="34"/>
    </row>
    <row r="65" spans="4:9">
      <c r="D65" s="34"/>
      <c r="E65" s="34"/>
      <c r="F65" s="34"/>
      <c r="G65" s="34"/>
      <c r="H65" s="34"/>
      <c r="I65" s="34"/>
    </row>
    <row r="66" spans="4:9">
      <c r="D66" s="34"/>
      <c r="E66" s="34"/>
      <c r="F66" s="34"/>
      <c r="G66" s="34"/>
      <c r="H66" s="34"/>
      <c r="I66" s="34"/>
    </row>
    <row r="67" spans="4:9">
      <c r="D67" s="34"/>
      <c r="E67" s="34"/>
      <c r="F67" s="34"/>
      <c r="G67" s="34"/>
      <c r="H67" s="34"/>
      <c r="I67" s="34"/>
    </row>
    <row r="68" spans="4:9">
      <c r="D68" s="34"/>
      <c r="E68" s="34"/>
      <c r="F68" s="34"/>
      <c r="G68" s="34"/>
      <c r="H68" s="34"/>
      <c r="I68" s="34"/>
    </row>
    <row r="69" spans="4:9">
      <c r="D69" s="34"/>
      <c r="E69" s="34"/>
      <c r="F69" s="34"/>
      <c r="G69" s="34"/>
      <c r="H69" s="34"/>
      <c r="I69" s="34"/>
    </row>
    <row r="70" spans="4:9">
      <c r="D70" s="34"/>
      <c r="E70" s="34"/>
      <c r="F70" s="34"/>
      <c r="G70" s="34"/>
      <c r="H70" s="34"/>
      <c r="I70" s="34"/>
    </row>
    <row r="71" spans="4:9">
      <c r="D71" s="34"/>
      <c r="E71" s="34"/>
      <c r="F71" s="34"/>
      <c r="G71" s="34"/>
      <c r="H71" s="34"/>
      <c r="I71" s="34"/>
    </row>
    <row r="72" spans="4:9">
      <c r="D72" s="34"/>
      <c r="E72" s="34"/>
      <c r="F72" s="34"/>
      <c r="G72" s="34"/>
      <c r="H72" s="34"/>
      <c r="I72" s="34"/>
    </row>
    <row r="73" spans="4:9">
      <c r="D73" s="34"/>
      <c r="E73" s="34"/>
      <c r="F73" s="34"/>
      <c r="G73" s="34"/>
      <c r="H73" s="34"/>
      <c r="I73" s="34"/>
    </row>
    <row r="74" spans="4:9">
      <c r="D74" s="34"/>
      <c r="E74" s="34"/>
      <c r="F74" s="34"/>
      <c r="G74" s="34"/>
      <c r="H74" s="34"/>
      <c r="I74" s="34"/>
    </row>
    <row r="75" spans="4:9">
      <c r="D75" s="34"/>
      <c r="E75" s="34"/>
      <c r="F75" s="34"/>
      <c r="G75" s="34"/>
      <c r="H75" s="34"/>
      <c r="I75" s="34"/>
    </row>
    <row r="76" spans="4:9">
      <c r="D76" s="34"/>
      <c r="E76" s="34"/>
      <c r="F76" s="34"/>
      <c r="G76" s="34"/>
      <c r="H76" s="34"/>
      <c r="I76" s="34"/>
    </row>
    <row r="77" spans="4:9">
      <c r="D77" s="34"/>
      <c r="E77" s="34"/>
      <c r="F77" s="34"/>
      <c r="G77" s="34"/>
      <c r="H77" s="34"/>
      <c r="I77" s="34"/>
    </row>
    <row r="78" spans="4:9">
      <c r="D78" s="34"/>
      <c r="E78" s="34"/>
      <c r="F78" s="34"/>
      <c r="G78" s="34"/>
      <c r="H78" s="34"/>
      <c r="I78" s="34"/>
    </row>
    <row r="79" spans="4:9">
      <c r="D79" s="34"/>
      <c r="E79" s="34"/>
      <c r="F79" s="34"/>
      <c r="G79" s="34"/>
      <c r="H79" s="34"/>
      <c r="I79" s="34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53" zoomScaleNormal="100" workbookViewId="0">
      <selection activeCell="I86" sqref="I86"/>
    </sheetView>
  </sheetViews>
  <sheetFormatPr baseColWidth="10" defaultColWidth="10.140625" defaultRowHeight="12.75"/>
  <cols>
    <col min="1" max="1" width="2" style="41" customWidth="1"/>
    <col min="2" max="2" width="8.28515625" style="41" customWidth="1"/>
    <col min="3" max="6" width="10.7109375" style="41" customWidth="1"/>
    <col min="7" max="8" width="10.7109375" style="41" hidden="1" customWidth="1"/>
    <col min="9" max="14" width="10.7109375" style="41" customWidth="1"/>
    <col min="15" max="16" width="10.7109375" style="41" hidden="1" customWidth="1"/>
    <col min="17" max="18" width="10.7109375" style="41" customWidth="1"/>
    <col min="19" max="19" width="6.28515625" style="41" customWidth="1"/>
    <col min="20" max="22" width="7.7109375" style="41" customWidth="1"/>
    <col min="23" max="16384" width="10.140625" style="41"/>
  </cols>
  <sheetData>
    <row r="1" spans="1:37" ht="18.95" customHeight="1">
      <c r="B1" s="444" t="s">
        <v>173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</row>
    <row r="2" spans="1:37" ht="18.95" customHeight="1">
      <c r="B2" s="446" t="s">
        <v>219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T2" s="7" t="s">
        <v>171</v>
      </c>
      <c r="V2" s="225"/>
    </row>
    <row r="3" spans="1:37" ht="18.95" customHeight="1">
      <c r="B3" s="446" t="s">
        <v>176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</row>
    <row r="4" spans="1:37" ht="14.25" customHeight="1">
      <c r="A4" s="277"/>
      <c r="B4" s="278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</row>
    <row r="5" spans="1:37" ht="14.25" customHeight="1">
      <c r="A5" s="277"/>
      <c r="B5" s="441" t="s">
        <v>0</v>
      </c>
      <c r="C5" s="442" t="s">
        <v>28</v>
      </c>
      <c r="D5" s="442"/>
      <c r="E5" s="442"/>
      <c r="F5" s="442"/>
      <c r="G5" s="442"/>
      <c r="H5" s="442"/>
      <c r="I5" s="442"/>
      <c r="J5" s="442"/>
      <c r="K5" s="442" t="s">
        <v>29</v>
      </c>
      <c r="L5" s="442"/>
      <c r="M5" s="442"/>
      <c r="N5" s="442"/>
      <c r="O5" s="442"/>
      <c r="P5" s="442"/>
      <c r="Q5" s="442"/>
      <c r="R5" s="442"/>
    </row>
    <row r="6" spans="1:37" ht="14.25" customHeight="1">
      <c r="A6" s="277"/>
      <c r="B6" s="441"/>
      <c r="C6" s="442" t="s">
        <v>3</v>
      </c>
      <c r="D6" s="442"/>
      <c r="E6" s="443" t="s">
        <v>4</v>
      </c>
      <c r="F6" s="443"/>
      <c r="G6" s="442" t="s">
        <v>5</v>
      </c>
      <c r="H6" s="442"/>
      <c r="I6" s="442" t="s">
        <v>6</v>
      </c>
      <c r="J6" s="442"/>
      <c r="K6" s="442" t="s">
        <v>3</v>
      </c>
      <c r="L6" s="442"/>
      <c r="M6" s="443" t="s">
        <v>4</v>
      </c>
      <c r="N6" s="443"/>
      <c r="O6" s="442" t="s">
        <v>5</v>
      </c>
      <c r="P6" s="442"/>
      <c r="Q6" s="442" t="s">
        <v>6</v>
      </c>
      <c r="R6" s="442"/>
    </row>
    <row r="7" spans="1:37" ht="14.25" customHeight="1">
      <c r="A7" s="277"/>
      <c r="B7" s="441"/>
      <c r="C7" s="279" t="s">
        <v>7</v>
      </c>
      <c r="D7" s="280" t="s">
        <v>8</v>
      </c>
      <c r="E7" s="281" t="s">
        <v>7</v>
      </c>
      <c r="F7" s="281" t="s">
        <v>8</v>
      </c>
      <c r="G7" s="279" t="s">
        <v>7</v>
      </c>
      <c r="H7" s="281" t="s">
        <v>8</v>
      </c>
      <c r="I7" s="279" t="s">
        <v>7</v>
      </c>
      <c r="J7" s="281" t="s">
        <v>8</v>
      </c>
      <c r="K7" s="279" t="s">
        <v>7</v>
      </c>
      <c r="L7" s="280" t="s">
        <v>8</v>
      </c>
      <c r="M7" s="281" t="s">
        <v>7</v>
      </c>
      <c r="N7" s="281" t="s">
        <v>8</v>
      </c>
      <c r="O7" s="279" t="s">
        <v>7</v>
      </c>
      <c r="P7" s="281" t="s">
        <v>8</v>
      </c>
      <c r="Q7" s="279" t="s">
        <v>7</v>
      </c>
      <c r="R7" s="281" t="s">
        <v>8</v>
      </c>
    </row>
    <row r="8" spans="1:37" ht="14.25" customHeight="1">
      <c r="A8" s="277"/>
      <c r="B8" s="282" t="s">
        <v>9</v>
      </c>
      <c r="C8" s="283">
        <v>0</v>
      </c>
      <c r="D8" s="284">
        <v>0</v>
      </c>
      <c r="E8" s="283">
        <v>0</v>
      </c>
      <c r="F8" s="284">
        <v>0</v>
      </c>
      <c r="G8" s="283">
        <v>0</v>
      </c>
      <c r="H8" s="284">
        <v>0</v>
      </c>
      <c r="I8" s="283">
        <v>0</v>
      </c>
      <c r="J8" s="284">
        <v>0</v>
      </c>
      <c r="K8" s="283">
        <v>0</v>
      </c>
      <c r="L8" s="284">
        <v>0</v>
      </c>
      <c r="M8" s="283">
        <v>0</v>
      </c>
      <c r="N8" s="284">
        <v>0</v>
      </c>
      <c r="O8" s="283">
        <v>0</v>
      </c>
      <c r="P8" s="284">
        <v>0</v>
      </c>
      <c r="Q8" s="283">
        <v>0</v>
      </c>
      <c r="R8" s="284">
        <v>0</v>
      </c>
      <c r="V8" s="233"/>
      <c r="W8" s="226"/>
      <c r="X8" s="233"/>
      <c r="Y8" s="226"/>
      <c r="Z8" s="233"/>
      <c r="AA8" s="226"/>
      <c r="AB8" s="233"/>
      <c r="AC8" s="226"/>
      <c r="AD8" s="233"/>
      <c r="AE8" s="226"/>
      <c r="AF8" s="233"/>
      <c r="AG8" s="226"/>
      <c r="AH8" s="233"/>
      <c r="AI8" s="226"/>
      <c r="AJ8" s="233"/>
      <c r="AK8" s="226"/>
    </row>
    <row r="9" spans="1:37" ht="14.25" customHeight="1">
      <c r="A9" s="277"/>
      <c r="B9" s="285" t="s">
        <v>10</v>
      </c>
      <c r="C9" s="283">
        <v>0</v>
      </c>
      <c r="D9" s="284">
        <v>0</v>
      </c>
      <c r="E9" s="283">
        <v>0</v>
      </c>
      <c r="F9" s="284">
        <v>0</v>
      </c>
      <c r="G9" s="283">
        <v>0</v>
      </c>
      <c r="H9" s="284">
        <v>0</v>
      </c>
      <c r="I9" s="283">
        <v>0</v>
      </c>
      <c r="J9" s="284">
        <v>0</v>
      </c>
      <c r="K9" s="283">
        <v>0</v>
      </c>
      <c r="L9" s="284">
        <v>0</v>
      </c>
      <c r="M9" s="283">
        <v>0</v>
      </c>
      <c r="N9" s="284">
        <v>0</v>
      </c>
      <c r="O9" s="283">
        <v>0</v>
      </c>
      <c r="P9" s="284">
        <v>0</v>
      </c>
      <c r="Q9" s="283">
        <v>0</v>
      </c>
      <c r="R9" s="284">
        <v>0</v>
      </c>
      <c r="V9" s="233"/>
      <c r="W9" s="226"/>
      <c r="X9" s="233"/>
      <c r="Y9" s="226"/>
      <c r="Z9" s="233"/>
      <c r="AA9" s="226"/>
      <c r="AB9" s="233"/>
      <c r="AC9" s="226"/>
      <c r="AD9" s="233"/>
      <c r="AE9" s="226"/>
      <c r="AF9" s="233"/>
      <c r="AG9" s="226"/>
      <c r="AH9" s="233"/>
      <c r="AI9" s="226"/>
      <c r="AJ9" s="233"/>
      <c r="AK9" s="226"/>
    </row>
    <row r="10" spans="1:37" ht="14.25" customHeight="1">
      <c r="A10" s="277"/>
      <c r="B10" s="282" t="s">
        <v>11</v>
      </c>
      <c r="C10" s="283">
        <v>0</v>
      </c>
      <c r="D10" s="284">
        <v>0</v>
      </c>
      <c r="E10" s="283">
        <v>0</v>
      </c>
      <c r="F10" s="284">
        <v>0</v>
      </c>
      <c r="G10" s="283">
        <v>0</v>
      </c>
      <c r="H10" s="284">
        <v>0</v>
      </c>
      <c r="I10" s="283">
        <v>0</v>
      </c>
      <c r="J10" s="284">
        <v>0</v>
      </c>
      <c r="K10" s="283">
        <v>0</v>
      </c>
      <c r="L10" s="284">
        <v>0</v>
      </c>
      <c r="M10" s="283">
        <v>0</v>
      </c>
      <c r="N10" s="284">
        <v>0</v>
      </c>
      <c r="O10" s="283">
        <v>0</v>
      </c>
      <c r="P10" s="284">
        <v>0</v>
      </c>
      <c r="Q10" s="283">
        <v>0</v>
      </c>
      <c r="R10" s="284">
        <v>0</v>
      </c>
      <c r="V10" s="233"/>
      <c r="W10" s="226"/>
      <c r="X10" s="233"/>
      <c r="Y10" s="226"/>
      <c r="Z10" s="233"/>
      <c r="AA10" s="226"/>
      <c r="AB10" s="233"/>
      <c r="AC10" s="226"/>
      <c r="AD10" s="233"/>
      <c r="AE10" s="226"/>
      <c r="AF10" s="233"/>
      <c r="AG10" s="226"/>
      <c r="AH10" s="233"/>
      <c r="AI10" s="226"/>
      <c r="AJ10" s="233"/>
      <c r="AK10" s="226"/>
    </row>
    <row r="11" spans="1:37" ht="14.25" customHeight="1">
      <c r="A11" s="277"/>
      <c r="B11" s="282" t="s">
        <v>12</v>
      </c>
      <c r="C11" s="283">
        <v>6</v>
      </c>
      <c r="D11" s="284">
        <v>832.70333333333338</v>
      </c>
      <c r="E11" s="283">
        <v>0</v>
      </c>
      <c r="F11" s="284">
        <v>0</v>
      </c>
      <c r="G11" s="283">
        <v>0</v>
      </c>
      <c r="H11" s="284">
        <v>0</v>
      </c>
      <c r="I11" s="283">
        <v>6</v>
      </c>
      <c r="J11" s="284">
        <v>832.70333333333338</v>
      </c>
      <c r="K11" s="283">
        <v>0</v>
      </c>
      <c r="L11" s="284">
        <v>0</v>
      </c>
      <c r="M11" s="283">
        <v>0</v>
      </c>
      <c r="N11" s="284">
        <v>0</v>
      </c>
      <c r="O11" s="283">
        <v>0</v>
      </c>
      <c r="P11" s="284">
        <v>0</v>
      </c>
      <c r="Q11" s="283">
        <v>0</v>
      </c>
      <c r="R11" s="284">
        <v>0</v>
      </c>
      <c r="V11" s="233"/>
      <c r="W11" s="226"/>
      <c r="X11" s="233"/>
      <c r="Y11" s="226"/>
      <c r="Z11" s="233"/>
      <c r="AA11" s="226"/>
      <c r="AB11" s="233"/>
      <c r="AC11" s="226"/>
      <c r="AD11" s="233"/>
      <c r="AE11" s="226"/>
      <c r="AF11" s="233"/>
      <c r="AG11" s="226"/>
      <c r="AH11" s="233"/>
      <c r="AI11" s="226"/>
      <c r="AJ11" s="233"/>
      <c r="AK11" s="226"/>
    </row>
    <row r="12" spans="1:37" ht="14.25" customHeight="1">
      <c r="A12" s="277"/>
      <c r="B12" s="282" t="s">
        <v>13</v>
      </c>
      <c r="C12" s="283">
        <v>303</v>
      </c>
      <c r="D12" s="284">
        <v>884.98999999999955</v>
      </c>
      <c r="E12" s="283">
        <v>132</v>
      </c>
      <c r="F12" s="284">
        <v>815.61272727272762</v>
      </c>
      <c r="G12" s="283">
        <v>0</v>
      </c>
      <c r="H12" s="284">
        <v>0</v>
      </c>
      <c r="I12" s="283">
        <v>435</v>
      </c>
      <c r="J12" s="284">
        <v>863.93758620689641</v>
      </c>
      <c r="K12" s="283">
        <v>0</v>
      </c>
      <c r="L12" s="284">
        <v>0</v>
      </c>
      <c r="M12" s="283">
        <v>0</v>
      </c>
      <c r="N12" s="284">
        <v>0</v>
      </c>
      <c r="O12" s="283">
        <v>0</v>
      </c>
      <c r="P12" s="284">
        <v>0</v>
      </c>
      <c r="Q12" s="283">
        <v>0</v>
      </c>
      <c r="R12" s="284">
        <v>0</v>
      </c>
      <c r="V12" s="233"/>
      <c r="W12" s="226"/>
      <c r="X12" s="233"/>
      <c r="Y12" s="226"/>
      <c r="Z12" s="233"/>
      <c r="AA12" s="226"/>
      <c r="AB12" s="233"/>
      <c r="AC12" s="226"/>
      <c r="AD12" s="233"/>
      <c r="AE12" s="226"/>
      <c r="AF12" s="233"/>
      <c r="AG12" s="226"/>
      <c r="AH12" s="233"/>
      <c r="AI12" s="226"/>
      <c r="AJ12" s="233"/>
      <c r="AK12" s="226"/>
    </row>
    <row r="13" spans="1:37" ht="14.25" customHeight="1">
      <c r="A13" s="277"/>
      <c r="B13" s="282" t="s">
        <v>14</v>
      </c>
      <c r="C13" s="283">
        <v>1545</v>
      </c>
      <c r="D13" s="284">
        <v>915.85812944983866</v>
      </c>
      <c r="E13" s="283">
        <v>808</v>
      </c>
      <c r="F13" s="284">
        <v>840.59821782178187</v>
      </c>
      <c r="G13" s="283">
        <v>0</v>
      </c>
      <c r="H13" s="284">
        <v>0</v>
      </c>
      <c r="I13" s="283">
        <v>2353</v>
      </c>
      <c r="J13" s="284">
        <v>890.01452188695305</v>
      </c>
      <c r="K13" s="283">
        <v>0</v>
      </c>
      <c r="L13" s="284">
        <v>0</v>
      </c>
      <c r="M13" s="283">
        <v>0</v>
      </c>
      <c r="N13" s="284">
        <v>0</v>
      </c>
      <c r="O13" s="283">
        <v>0</v>
      </c>
      <c r="P13" s="284">
        <v>0</v>
      </c>
      <c r="Q13" s="283">
        <v>0</v>
      </c>
      <c r="R13" s="284">
        <v>0</v>
      </c>
      <c r="V13" s="233"/>
      <c r="W13" s="226"/>
      <c r="X13" s="233"/>
      <c r="Y13" s="226"/>
      <c r="Z13" s="233"/>
      <c r="AA13" s="226"/>
      <c r="AB13" s="233"/>
      <c r="AC13" s="226"/>
      <c r="AD13" s="233"/>
      <c r="AE13" s="226"/>
      <c r="AF13" s="233"/>
      <c r="AG13" s="226"/>
      <c r="AH13" s="233"/>
      <c r="AI13" s="226"/>
      <c r="AJ13" s="233"/>
      <c r="AK13" s="226"/>
    </row>
    <row r="14" spans="1:37" ht="14.25" customHeight="1">
      <c r="A14" s="277"/>
      <c r="B14" s="282" t="s">
        <v>15</v>
      </c>
      <c r="C14" s="283">
        <v>6350</v>
      </c>
      <c r="D14" s="284">
        <v>914.77986614173119</v>
      </c>
      <c r="E14" s="283">
        <v>3216</v>
      </c>
      <c r="F14" s="284">
        <v>848.20944651741127</v>
      </c>
      <c r="G14" s="283">
        <v>0</v>
      </c>
      <c r="H14" s="284">
        <v>0</v>
      </c>
      <c r="I14" s="283">
        <v>9566</v>
      </c>
      <c r="J14" s="284">
        <v>892.39951181266861</v>
      </c>
      <c r="K14" s="283">
        <v>0</v>
      </c>
      <c r="L14" s="284">
        <v>0</v>
      </c>
      <c r="M14" s="283">
        <v>0</v>
      </c>
      <c r="N14" s="284">
        <v>0</v>
      </c>
      <c r="O14" s="283">
        <v>0</v>
      </c>
      <c r="P14" s="284">
        <v>0</v>
      </c>
      <c r="Q14" s="283">
        <v>0</v>
      </c>
      <c r="R14" s="284">
        <v>0</v>
      </c>
      <c r="V14" s="233"/>
      <c r="W14" s="226"/>
      <c r="X14" s="233"/>
      <c r="Y14" s="226"/>
      <c r="Z14" s="233"/>
      <c r="AA14" s="226"/>
      <c r="AB14" s="233"/>
      <c r="AC14" s="226"/>
      <c r="AD14" s="233"/>
      <c r="AE14" s="226"/>
      <c r="AF14" s="233"/>
      <c r="AG14" s="226"/>
      <c r="AH14" s="233"/>
      <c r="AI14" s="226"/>
      <c r="AJ14" s="233"/>
      <c r="AK14" s="226"/>
    </row>
    <row r="15" spans="1:37" ht="14.25" customHeight="1">
      <c r="A15" s="277"/>
      <c r="B15" s="282" t="s">
        <v>16</v>
      </c>
      <c r="C15" s="283">
        <v>18228</v>
      </c>
      <c r="D15" s="284">
        <v>974.96695633092213</v>
      </c>
      <c r="E15" s="283">
        <v>10245</v>
      </c>
      <c r="F15" s="284">
        <v>910.13632894094644</v>
      </c>
      <c r="G15" s="283">
        <v>0</v>
      </c>
      <c r="H15" s="284">
        <v>0</v>
      </c>
      <c r="I15" s="283">
        <v>28473</v>
      </c>
      <c r="J15" s="284">
        <v>951.6399525866625</v>
      </c>
      <c r="K15" s="283">
        <v>0</v>
      </c>
      <c r="L15" s="284">
        <v>0</v>
      </c>
      <c r="M15" s="283">
        <v>0</v>
      </c>
      <c r="N15" s="284">
        <v>0</v>
      </c>
      <c r="O15" s="283">
        <v>0</v>
      </c>
      <c r="P15" s="284">
        <v>0</v>
      </c>
      <c r="Q15" s="283">
        <v>0</v>
      </c>
      <c r="R15" s="284">
        <v>0</v>
      </c>
      <c r="V15" s="233"/>
      <c r="W15" s="226"/>
      <c r="X15" s="233"/>
      <c r="Y15" s="226"/>
      <c r="Z15" s="233"/>
      <c r="AA15" s="226"/>
      <c r="AB15" s="233"/>
      <c r="AC15" s="226"/>
      <c r="AD15" s="233"/>
      <c r="AE15" s="226"/>
      <c r="AF15" s="233"/>
      <c r="AG15" s="226"/>
      <c r="AH15" s="233"/>
      <c r="AI15" s="226"/>
      <c r="AJ15" s="233"/>
      <c r="AK15" s="226"/>
    </row>
    <row r="16" spans="1:37" ht="14.25" customHeight="1">
      <c r="A16" s="277"/>
      <c r="B16" s="282" t="s">
        <v>17</v>
      </c>
      <c r="C16" s="283">
        <v>40582</v>
      </c>
      <c r="D16" s="284">
        <v>1030.9420770292252</v>
      </c>
      <c r="E16" s="283">
        <v>24222</v>
      </c>
      <c r="F16" s="284">
        <v>962.08469944678541</v>
      </c>
      <c r="G16" s="283">
        <v>0</v>
      </c>
      <c r="H16" s="284">
        <v>0</v>
      </c>
      <c r="I16" s="283">
        <v>64804</v>
      </c>
      <c r="J16" s="284">
        <v>1005.2050330226538</v>
      </c>
      <c r="K16" s="283">
        <v>0</v>
      </c>
      <c r="L16" s="284">
        <v>0</v>
      </c>
      <c r="M16" s="283">
        <v>0</v>
      </c>
      <c r="N16" s="284">
        <v>0</v>
      </c>
      <c r="O16" s="283">
        <v>0</v>
      </c>
      <c r="P16" s="284">
        <v>0</v>
      </c>
      <c r="Q16" s="283">
        <v>0</v>
      </c>
      <c r="R16" s="284">
        <v>0</v>
      </c>
      <c r="V16" s="233"/>
      <c r="W16" s="226"/>
      <c r="X16" s="233"/>
      <c r="Y16" s="226"/>
      <c r="Z16" s="233"/>
      <c r="AA16" s="226"/>
      <c r="AB16" s="233"/>
      <c r="AC16" s="226"/>
      <c r="AD16" s="233"/>
      <c r="AE16" s="226"/>
      <c r="AF16" s="233"/>
      <c r="AG16" s="226"/>
      <c r="AH16" s="233"/>
      <c r="AI16" s="226"/>
      <c r="AJ16" s="233"/>
      <c r="AK16" s="226"/>
    </row>
    <row r="17" spans="1:37" ht="14.25" customHeight="1">
      <c r="A17" s="277"/>
      <c r="B17" s="282" t="s">
        <v>18</v>
      </c>
      <c r="C17" s="283">
        <v>70525</v>
      </c>
      <c r="D17" s="284">
        <v>1064.0135974477141</v>
      </c>
      <c r="E17" s="283">
        <v>42448</v>
      </c>
      <c r="F17" s="284">
        <v>986.15242178665665</v>
      </c>
      <c r="G17" s="283">
        <v>0</v>
      </c>
      <c r="H17" s="284">
        <v>0</v>
      </c>
      <c r="I17" s="283">
        <v>112973</v>
      </c>
      <c r="J17" s="284">
        <v>1034.7583666893863</v>
      </c>
      <c r="K17" s="283">
        <v>41</v>
      </c>
      <c r="L17" s="284">
        <v>2612.6153658536577</v>
      </c>
      <c r="M17" s="283">
        <v>11</v>
      </c>
      <c r="N17" s="284">
        <v>2152.92</v>
      </c>
      <c r="O17" s="283">
        <v>0</v>
      </c>
      <c r="P17" s="284">
        <v>0</v>
      </c>
      <c r="Q17" s="283">
        <v>52</v>
      </c>
      <c r="R17" s="284">
        <v>2515.372115384615</v>
      </c>
      <c r="V17" s="233"/>
      <c r="W17" s="226"/>
      <c r="X17" s="233"/>
      <c r="Y17" s="226"/>
      <c r="Z17" s="233"/>
      <c r="AA17" s="226"/>
      <c r="AB17" s="233"/>
      <c r="AC17" s="226"/>
      <c r="AD17" s="233"/>
      <c r="AE17" s="226"/>
      <c r="AF17" s="233"/>
      <c r="AG17" s="226"/>
      <c r="AH17" s="233"/>
      <c r="AI17" s="226"/>
      <c r="AJ17" s="233"/>
      <c r="AK17" s="226"/>
    </row>
    <row r="18" spans="1:37" ht="14.25" customHeight="1">
      <c r="A18" s="277"/>
      <c r="B18" s="282" t="s">
        <v>19</v>
      </c>
      <c r="C18" s="283">
        <v>101630</v>
      </c>
      <c r="D18" s="284">
        <v>1071.5147380694664</v>
      </c>
      <c r="E18" s="283">
        <v>61258</v>
      </c>
      <c r="F18" s="284">
        <v>965.94797348917723</v>
      </c>
      <c r="G18" s="283">
        <v>0</v>
      </c>
      <c r="H18" s="284">
        <v>0</v>
      </c>
      <c r="I18" s="283">
        <v>162888</v>
      </c>
      <c r="J18" s="284">
        <v>1031.8137848705851</v>
      </c>
      <c r="K18" s="283">
        <v>365</v>
      </c>
      <c r="L18" s="284">
        <v>2576.292109589041</v>
      </c>
      <c r="M18" s="283">
        <v>109</v>
      </c>
      <c r="N18" s="284">
        <v>2383.2806422018339</v>
      </c>
      <c r="O18" s="283">
        <v>0</v>
      </c>
      <c r="P18" s="284">
        <v>0</v>
      </c>
      <c r="Q18" s="283">
        <v>474</v>
      </c>
      <c r="R18" s="284">
        <v>2531.9076160337554</v>
      </c>
      <c r="V18" s="233"/>
      <c r="W18" s="226"/>
      <c r="X18" s="233"/>
      <c r="Y18" s="226"/>
      <c r="Z18" s="233"/>
      <c r="AA18" s="226"/>
      <c r="AB18" s="233"/>
      <c r="AC18" s="226"/>
      <c r="AD18" s="233"/>
      <c r="AE18" s="226"/>
      <c r="AF18" s="233"/>
      <c r="AG18" s="226"/>
      <c r="AH18" s="233"/>
      <c r="AI18" s="226"/>
      <c r="AJ18" s="233"/>
      <c r="AK18" s="226"/>
    </row>
    <row r="19" spans="1:37" ht="14.25" customHeight="1">
      <c r="A19" s="277"/>
      <c r="B19" s="282" t="s">
        <v>20</v>
      </c>
      <c r="C19" s="283">
        <v>151244</v>
      </c>
      <c r="D19" s="284">
        <v>1216.0851514770823</v>
      </c>
      <c r="E19" s="283">
        <v>87141</v>
      </c>
      <c r="F19" s="284">
        <v>1045.2740087903485</v>
      </c>
      <c r="G19" s="283">
        <v>0</v>
      </c>
      <c r="H19" s="284">
        <v>0</v>
      </c>
      <c r="I19" s="283">
        <v>238385</v>
      </c>
      <c r="J19" s="284">
        <v>1153.6455945214657</v>
      </c>
      <c r="K19" s="283">
        <v>9355</v>
      </c>
      <c r="L19" s="284">
        <v>2671.9962330304634</v>
      </c>
      <c r="M19" s="283">
        <v>893</v>
      </c>
      <c r="N19" s="284">
        <v>2396.7709406494982</v>
      </c>
      <c r="O19" s="283">
        <v>0</v>
      </c>
      <c r="P19" s="284">
        <v>0</v>
      </c>
      <c r="Q19" s="283">
        <v>10248</v>
      </c>
      <c r="R19" s="284">
        <v>2648.0133889539406</v>
      </c>
      <c r="V19" s="233"/>
      <c r="W19" s="226"/>
      <c r="X19" s="233"/>
      <c r="Y19" s="226"/>
      <c r="Z19" s="233"/>
      <c r="AA19" s="226"/>
      <c r="AB19" s="233"/>
      <c r="AC19" s="226"/>
      <c r="AD19" s="233"/>
      <c r="AE19" s="226"/>
      <c r="AF19" s="233"/>
      <c r="AG19" s="226"/>
      <c r="AH19" s="233"/>
      <c r="AI19" s="226"/>
      <c r="AJ19" s="233"/>
      <c r="AK19" s="226"/>
    </row>
    <row r="20" spans="1:37" ht="14.25" customHeight="1">
      <c r="A20" s="277"/>
      <c r="B20" s="282" t="s">
        <v>21</v>
      </c>
      <c r="C20" s="283">
        <v>199641</v>
      </c>
      <c r="D20" s="284">
        <v>1302.0843988459303</v>
      </c>
      <c r="E20" s="283">
        <v>120709</v>
      </c>
      <c r="F20" s="284">
        <v>1093.5551559535727</v>
      </c>
      <c r="G20" s="283">
        <v>0</v>
      </c>
      <c r="H20" s="284">
        <v>0</v>
      </c>
      <c r="I20" s="283">
        <v>320350</v>
      </c>
      <c r="J20" s="284">
        <v>1223.5098510691437</v>
      </c>
      <c r="K20" s="283">
        <v>179438</v>
      </c>
      <c r="L20" s="284">
        <v>1972.4505877796239</v>
      </c>
      <c r="M20" s="283">
        <v>73785</v>
      </c>
      <c r="N20" s="284">
        <v>1660.3162283661982</v>
      </c>
      <c r="O20" s="283">
        <v>0</v>
      </c>
      <c r="P20" s="284">
        <v>0</v>
      </c>
      <c r="Q20" s="283">
        <v>253223</v>
      </c>
      <c r="R20" s="284">
        <v>1881.4997906193362</v>
      </c>
      <c r="V20" s="233"/>
      <c r="W20" s="226"/>
      <c r="X20" s="233"/>
      <c r="Y20" s="226"/>
      <c r="Z20" s="233"/>
      <c r="AA20" s="226"/>
      <c r="AB20" s="233"/>
      <c r="AC20" s="226"/>
      <c r="AD20" s="233"/>
      <c r="AE20" s="226"/>
      <c r="AF20" s="233"/>
      <c r="AG20" s="226"/>
      <c r="AH20" s="233"/>
      <c r="AI20" s="226"/>
      <c r="AJ20" s="233"/>
      <c r="AK20" s="226"/>
    </row>
    <row r="21" spans="1:37" ht="14.25" customHeight="1">
      <c r="A21" s="277"/>
      <c r="B21" s="282" t="s">
        <v>22</v>
      </c>
      <c r="C21" s="283">
        <v>805</v>
      </c>
      <c r="D21" s="284">
        <v>1239.8542981366456</v>
      </c>
      <c r="E21" s="283">
        <v>483</v>
      </c>
      <c r="F21" s="284">
        <v>1122.3116149068321</v>
      </c>
      <c r="G21" s="283">
        <v>0</v>
      </c>
      <c r="H21" s="284">
        <v>0</v>
      </c>
      <c r="I21" s="283">
        <v>1288</v>
      </c>
      <c r="J21" s="284">
        <v>1195.7757919254657</v>
      </c>
      <c r="K21" s="283">
        <v>949958</v>
      </c>
      <c r="L21" s="284">
        <v>1663.2179075811766</v>
      </c>
      <c r="M21" s="283">
        <v>666879</v>
      </c>
      <c r="N21" s="284">
        <v>1352.4839866002676</v>
      </c>
      <c r="O21" s="283">
        <v>0</v>
      </c>
      <c r="P21" s="284">
        <v>0</v>
      </c>
      <c r="Q21" s="283">
        <v>1616837</v>
      </c>
      <c r="R21" s="284">
        <v>1535.0528999212656</v>
      </c>
      <c r="V21" s="233"/>
      <c r="W21" s="226"/>
      <c r="X21" s="233"/>
      <c r="Y21" s="226"/>
      <c r="Z21" s="233"/>
      <c r="AA21" s="226"/>
      <c r="AB21" s="233"/>
      <c r="AC21" s="226"/>
      <c r="AD21" s="233"/>
      <c r="AE21" s="226"/>
      <c r="AF21" s="233"/>
      <c r="AG21" s="226"/>
      <c r="AH21" s="233"/>
      <c r="AI21" s="226"/>
      <c r="AJ21" s="233"/>
      <c r="AK21" s="226"/>
    </row>
    <row r="22" spans="1:37" ht="14.25" customHeight="1">
      <c r="A22" s="277"/>
      <c r="B22" s="282" t="s">
        <v>23</v>
      </c>
      <c r="C22" s="283">
        <v>11</v>
      </c>
      <c r="D22" s="284">
        <v>959.75545454545454</v>
      </c>
      <c r="E22" s="283">
        <v>11</v>
      </c>
      <c r="F22" s="284">
        <v>758.50727272727272</v>
      </c>
      <c r="G22" s="283">
        <v>0</v>
      </c>
      <c r="H22" s="284">
        <v>0</v>
      </c>
      <c r="I22" s="283">
        <v>22</v>
      </c>
      <c r="J22" s="284">
        <v>859.13136363636363</v>
      </c>
      <c r="K22" s="283">
        <v>894251</v>
      </c>
      <c r="L22" s="284">
        <v>1657.9519164418009</v>
      </c>
      <c r="M22" s="283">
        <v>609207</v>
      </c>
      <c r="N22" s="284">
        <v>1183.4611102794295</v>
      </c>
      <c r="O22" s="283">
        <v>0</v>
      </c>
      <c r="P22" s="284">
        <v>0</v>
      </c>
      <c r="Q22" s="283">
        <v>1503458</v>
      </c>
      <c r="R22" s="284">
        <v>1465.6864054998525</v>
      </c>
      <c r="V22" s="233"/>
      <c r="W22" s="226"/>
      <c r="X22" s="233"/>
      <c r="Y22" s="226"/>
      <c r="Z22" s="233"/>
      <c r="AA22" s="226"/>
      <c r="AB22" s="233"/>
      <c r="AC22" s="226"/>
      <c r="AD22" s="233"/>
      <c r="AE22" s="226"/>
      <c r="AF22" s="233"/>
      <c r="AG22" s="226"/>
      <c r="AH22" s="233"/>
      <c r="AI22" s="226"/>
      <c r="AJ22" s="233"/>
      <c r="AK22" s="226"/>
    </row>
    <row r="23" spans="1:37" ht="14.25" customHeight="1">
      <c r="A23" s="277"/>
      <c r="B23" s="282" t="s">
        <v>24</v>
      </c>
      <c r="C23" s="283">
        <v>23</v>
      </c>
      <c r="D23" s="284">
        <v>512.16304347826087</v>
      </c>
      <c r="E23" s="283">
        <v>80</v>
      </c>
      <c r="F23" s="284">
        <v>492.72300000000007</v>
      </c>
      <c r="G23" s="283">
        <v>0</v>
      </c>
      <c r="H23" s="284">
        <v>0</v>
      </c>
      <c r="I23" s="283">
        <v>103</v>
      </c>
      <c r="J23" s="284">
        <v>497.06398058252432</v>
      </c>
      <c r="K23" s="283">
        <v>756847</v>
      </c>
      <c r="L23" s="284">
        <v>1586.7700458348959</v>
      </c>
      <c r="M23" s="283">
        <v>489607</v>
      </c>
      <c r="N23" s="284">
        <v>962.64125521081417</v>
      </c>
      <c r="O23" s="283">
        <v>2</v>
      </c>
      <c r="P23" s="284">
        <v>1250.145</v>
      </c>
      <c r="Q23" s="283">
        <v>1246456</v>
      </c>
      <c r="R23" s="284">
        <v>1341.6121758088568</v>
      </c>
      <c r="V23" s="233"/>
      <c r="W23" s="226"/>
      <c r="X23" s="233"/>
      <c r="Y23" s="226"/>
      <c r="Z23" s="233"/>
      <c r="AA23" s="226"/>
      <c r="AB23" s="233"/>
      <c r="AC23" s="226"/>
      <c r="AD23" s="233"/>
      <c r="AE23" s="226"/>
      <c r="AF23" s="233"/>
      <c r="AG23" s="226"/>
      <c r="AH23" s="233"/>
      <c r="AI23" s="226"/>
      <c r="AJ23" s="233"/>
      <c r="AK23" s="226"/>
    </row>
    <row r="24" spans="1:37" ht="14.25" customHeight="1">
      <c r="A24" s="277"/>
      <c r="B24" s="282" t="s">
        <v>25</v>
      </c>
      <c r="C24" s="283">
        <v>31</v>
      </c>
      <c r="D24" s="284">
        <v>436.03064516129041</v>
      </c>
      <c r="E24" s="283">
        <v>166</v>
      </c>
      <c r="F24" s="284">
        <v>461.05801204819318</v>
      </c>
      <c r="G24" s="283">
        <v>0</v>
      </c>
      <c r="H24" s="284">
        <v>0</v>
      </c>
      <c r="I24" s="283">
        <v>197</v>
      </c>
      <c r="J24" s="284">
        <v>457.11969543147239</v>
      </c>
      <c r="K24" s="283">
        <v>478670</v>
      </c>
      <c r="L24" s="284">
        <v>1426.1938885035638</v>
      </c>
      <c r="M24" s="283">
        <v>319547</v>
      </c>
      <c r="N24" s="284">
        <v>800.46577348559219</v>
      </c>
      <c r="O24" s="283">
        <v>3</v>
      </c>
      <c r="P24" s="284">
        <v>1160.5933333333332</v>
      </c>
      <c r="Q24" s="283">
        <v>798220</v>
      </c>
      <c r="R24" s="284">
        <v>1175.6986130515413</v>
      </c>
      <c r="V24" s="233"/>
      <c r="W24" s="226"/>
      <c r="X24" s="233"/>
      <c r="Y24" s="226"/>
      <c r="Z24" s="233"/>
      <c r="AA24" s="226"/>
      <c r="AB24" s="233"/>
      <c r="AC24" s="226"/>
      <c r="AD24" s="233"/>
      <c r="AE24" s="226"/>
      <c r="AF24" s="233"/>
      <c r="AG24" s="226"/>
      <c r="AH24" s="233"/>
      <c r="AI24" s="226"/>
      <c r="AJ24" s="233"/>
      <c r="AK24" s="226"/>
    </row>
    <row r="25" spans="1:37" ht="14.25" customHeight="1">
      <c r="A25" s="277"/>
      <c r="B25" s="282" t="s">
        <v>26</v>
      </c>
      <c r="C25" s="283">
        <v>97</v>
      </c>
      <c r="D25" s="284">
        <v>486.22340206185572</v>
      </c>
      <c r="E25" s="283">
        <v>3105</v>
      </c>
      <c r="F25" s="284">
        <v>468.37942028985782</v>
      </c>
      <c r="G25" s="283">
        <v>0</v>
      </c>
      <c r="H25" s="284">
        <v>0</v>
      </c>
      <c r="I25" s="283">
        <v>3202</v>
      </c>
      <c r="J25" s="284">
        <v>468.91997813866595</v>
      </c>
      <c r="K25" s="283">
        <v>505220</v>
      </c>
      <c r="L25" s="284">
        <v>1250.47777073355</v>
      </c>
      <c r="M25" s="283">
        <v>408726</v>
      </c>
      <c r="N25" s="284">
        <v>709.52008267152735</v>
      </c>
      <c r="O25" s="283">
        <v>20</v>
      </c>
      <c r="P25" s="284">
        <v>847.55850000000009</v>
      </c>
      <c r="Q25" s="283">
        <v>913966</v>
      </c>
      <c r="R25" s="284">
        <v>1008.5524360971926</v>
      </c>
      <c r="V25" s="233"/>
      <c r="W25" s="226"/>
      <c r="X25" s="233"/>
      <c r="Y25" s="226"/>
      <c r="Z25" s="233"/>
      <c r="AA25" s="226"/>
      <c r="AB25" s="233"/>
      <c r="AC25" s="226"/>
      <c r="AD25" s="233"/>
      <c r="AE25" s="226"/>
      <c r="AF25" s="233"/>
      <c r="AG25" s="226"/>
      <c r="AH25" s="233"/>
      <c r="AI25" s="226"/>
      <c r="AJ25" s="233"/>
      <c r="AK25" s="226"/>
    </row>
    <row r="26" spans="1:37" ht="14.25" customHeight="1">
      <c r="A26" s="277"/>
      <c r="B26" s="282" t="s">
        <v>5</v>
      </c>
      <c r="C26" s="283">
        <v>5</v>
      </c>
      <c r="D26" s="284">
        <v>1154.874</v>
      </c>
      <c r="E26" s="283">
        <v>0</v>
      </c>
      <c r="F26" s="284">
        <v>0</v>
      </c>
      <c r="G26" s="283">
        <v>0</v>
      </c>
      <c r="H26" s="284">
        <v>0</v>
      </c>
      <c r="I26" s="283">
        <v>5</v>
      </c>
      <c r="J26" s="284">
        <v>1154.874</v>
      </c>
      <c r="K26" s="283">
        <v>61</v>
      </c>
      <c r="L26" s="284">
        <v>2228.2939344262295</v>
      </c>
      <c r="M26" s="283">
        <v>20</v>
      </c>
      <c r="N26" s="284">
        <v>1334.2615000000001</v>
      </c>
      <c r="O26" s="283">
        <v>0</v>
      </c>
      <c r="P26" s="284">
        <v>0</v>
      </c>
      <c r="Q26" s="283">
        <v>81</v>
      </c>
      <c r="R26" s="284">
        <v>2007.5451851851851</v>
      </c>
      <c r="V26" s="233"/>
      <c r="W26" s="226"/>
      <c r="X26" s="233"/>
      <c r="Y26" s="226"/>
      <c r="Z26" s="233"/>
      <c r="AA26" s="226"/>
      <c r="AB26" s="233"/>
      <c r="AC26" s="226"/>
      <c r="AD26" s="233"/>
      <c r="AE26" s="226"/>
      <c r="AF26" s="233"/>
      <c r="AG26" s="226"/>
      <c r="AH26" s="233"/>
      <c r="AI26" s="226"/>
      <c r="AJ26" s="233"/>
      <c r="AK26" s="226"/>
    </row>
    <row r="27" spans="1:37" ht="14.25" customHeight="1">
      <c r="A27" s="277"/>
      <c r="B27" s="286" t="s">
        <v>6</v>
      </c>
      <c r="C27" s="287">
        <v>591026</v>
      </c>
      <c r="D27" s="288">
        <v>1177.623117883139</v>
      </c>
      <c r="E27" s="287">
        <v>354024</v>
      </c>
      <c r="F27" s="288">
        <v>1023.6135698144747</v>
      </c>
      <c r="G27" s="287">
        <v>0</v>
      </c>
      <c r="H27" s="288">
        <v>0</v>
      </c>
      <c r="I27" s="287">
        <v>945050</v>
      </c>
      <c r="J27" s="288">
        <v>1119.9297934606632</v>
      </c>
      <c r="K27" s="287">
        <v>3774206</v>
      </c>
      <c r="L27" s="288">
        <v>1578.6392094681648</v>
      </c>
      <c r="M27" s="287">
        <v>2568784</v>
      </c>
      <c r="N27" s="288">
        <v>1076.3748506219304</v>
      </c>
      <c r="O27" s="287">
        <v>25</v>
      </c>
      <c r="P27" s="288">
        <v>917.32960000000003</v>
      </c>
      <c r="Q27" s="287">
        <v>6343015</v>
      </c>
      <c r="R27" s="288">
        <v>1375.2303918136736</v>
      </c>
      <c r="V27" s="224"/>
      <c r="W27" s="223"/>
      <c r="X27" s="224"/>
      <c r="Y27" s="223"/>
      <c r="Z27" s="224"/>
      <c r="AA27" s="223"/>
      <c r="AB27" s="224"/>
      <c r="AC27" s="223"/>
      <c r="AD27" s="224"/>
      <c r="AE27" s="223"/>
      <c r="AF27" s="224"/>
      <c r="AG27" s="223"/>
      <c r="AH27" s="224"/>
      <c r="AI27" s="223"/>
      <c r="AJ27" s="224"/>
      <c r="AK27" s="223"/>
    </row>
    <row r="28" spans="1:37" ht="14.25" customHeight="1">
      <c r="A28" s="277"/>
      <c r="B28" s="289" t="s">
        <v>27</v>
      </c>
      <c r="C28" s="283">
        <v>54.790963434463414</v>
      </c>
      <c r="D28" s="283" t="s">
        <v>227</v>
      </c>
      <c r="E28" s="283">
        <v>55.226945065871242</v>
      </c>
      <c r="F28" s="283" t="s">
        <v>227</v>
      </c>
      <c r="G28" s="283">
        <v>0</v>
      </c>
      <c r="H28" s="283">
        <v>0</v>
      </c>
      <c r="I28" s="283">
        <v>54.954286832902135</v>
      </c>
      <c r="J28" s="283" t="s">
        <v>227</v>
      </c>
      <c r="K28" s="283">
        <v>74.748523440408363</v>
      </c>
      <c r="L28" s="283" t="s">
        <v>227</v>
      </c>
      <c r="M28" s="283">
        <v>75.385048607034349</v>
      </c>
      <c r="N28" s="283" t="s">
        <v>227</v>
      </c>
      <c r="O28" s="283">
        <v>87.92</v>
      </c>
      <c r="P28" s="283" t="s">
        <v>227</v>
      </c>
      <c r="Q28" s="283">
        <v>75.0063555761419</v>
      </c>
      <c r="R28" s="283" t="s">
        <v>227</v>
      </c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</row>
    <row r="29" spans="1:37" ht="14.25" customHeight="1">
      <c r="A29" s="277"/>
      <c r="B29" s="278"/>
      <c r="C29" s="290"/>
      <c r="D29" s="291"/>
      <c r="E29" s="292"/>
      <c r="F29" s="292"/>
      <c r="G29" s="290"/>
      <c r="H29" s="292"/>
      <c r="I29" s="290"/>
      <c r="J29" s="292"/>
      <c r="K29" s="290"/>
      <c r="L29" s="291"/>
      <c r="M29" s="290"/>
      <c r="N29" s="291"/>
      <c r="O29" s="290"/>
      <c r="P29" s="291"/>
      <c r="Q29" s="290"/>
      <c r="R29" s="291"/>
    </row>
    <row r="30" spans="1:37" ht="14.25" customHeight="1">
      <c r="B30" s="441" t="s">
        <v>0</v>
      </c>
      <c r="C30" s="442" t="s">
        <v>30</v>
      </c>
      <c r="D30" s="442"/>
      <c r="E30" s="442"/>
      <c r="F30" s="442"/>
      <c r="G30" s="442"/>
      <c r="H30" s="442"/>
      <c r="I30" s="442"/>
      <c r="J30" s="442"/>
      <c r="K30" s="442" t="s">
        <v>31</v>
      </c>
      <c r="L30" s="442"/>
      <c r="M30" s="442"/>
      <c r="N30" s="442"/>
      <c r="O30" s="442"/>
      <c r="P30" s="442"/>
      <c r="Q30" s="442"/>
      <c r="R30" s="442"/>
    </row>
    <row r="31" spans="1:37" ht="14.25" customHeight="1">
      <c r="B31" s="441"/>
      <c r="C31" s="442" t="s">
        <v>3</v>
      </c>
      <c r="D31" s="442"/>
      <c r="E31" s="443" t="s">
        <v>4</v>
      </c>
      <c r="F31" s="443"/>
      <c r="G31" s="442" t="s">
        <v>5</v>
      </c>
      <c r="H31" s="442"/>
      <c r="I31" s="442" t="s">
        <v>6</v>
      </c>
      <c r="J31" s="442"/>
      <c r="K31" s="442" t="s">
        <v>3</v>
      </c>
      <c r="L31" s="442"/>
      <c r="M31" s="443" t="s">
        <v>4</v>
      </c>
      <c r="N31" s="443"/>
      <c r="O31" s="442" t="s">
        <v>5</v>
      </c>
      <c r="P31" s="442"/>
      <c r="Q31" s="442" t="s">
        <v>6</v>
      </c>
      <c r="R31" s="442"/>
    </row>
    <row r="32" spans="1:37" ht="14.25" customHeight="1">
      <c r="B32" s="441"/>
      <c r="C32" s="279" t="s">
        <v>7</v>
      </c>
      <c r="D32" s="280" t="s">
        <v>8</v>
      </c>
      <c r="E32" s="281" t="s">
        <v>7</v>
      </c>
      <c r="F32" s="281" t="s">
        <v>8</v>
      </c>
      <c r="G32" s="279" t="s">
        <v>7</v>
      </c>
      <c r="H32" s="281" t="s">
        <v>8</v>
      </c>
      <c r="I32" s="279" t="s">
        <v>7</v>
      </c>
      <c r="J32" s="281" t="s">
        <v>8</v>
      </c>
      <c r="K32" s="279" t="s">
        <v>7</v>
      </c>
      <c r="L32" s="280" t="s">
        <v>8</v>
      </c>
      <c r="M32" s="281" t="s">
        <v>7</v>
      </c>
      <c r="N32" s="281" t="s">
        <v>8</v>
      </c>
      <c r="O32" s="279" t="s">
        <v>7</v>
      </c>
      <c r="P32" s="281" t="s">
        <v>8</v>
      </c>
      <c r="Q32" s="279" t="s">
        <v>7</v>
      </c>
      <c r="R32" s="281" t="s">
        <v>8</v>
      </c>
    </row>
    <row r="33" spans="2:37" ht="14.25" customHeight="1">
      <c r="B33" s="282" t="s">
        <v>9</v>
      </c>
      <c r="C33" s="283">
        <v>0</v>
      </c>
      <c r="D33" s="284">
        <v>0</v>
      </c>
      <c r="E33" s="283">
        <v>0</v>
      </c>
      <c r="F33" s="284">
        <v>0</v>
      </c>
      <c r="G33" s="283">
        <v>0</v>
      </c>
      <c r="H33" s="284">
        <v>0</v>
      </c>
      <c r="I33" s="283">
        <v>0</v>
      </c>
      <c r="J33" s="284">
        <v>0</v>
      </c>
      <c r="K33" s="283">
        <v>1173</v>
      </c>
      <c r="L33" s="284">
        <v>348.82729752770661</v>
      </c>
      <c r="M33" s="283">
        <v>1188</v>
      </c>
      <c r="N33" s="284">
        <v>341.99606902356885</v>
      </c>
      <c r="O33" s="283">
        <v>0</v>
      </c>
      <c r="P33" s="284">
        <v>0</v>
      </c>
      <c r="Q33" s="283">
        <v>2361</v>
      </c>
      <c r="R33" s="284">
        <v>345.38998305802613</v>
      </c>
    </row>
    <row r="34" spans="2:37" ht="14.25" customHeight="1">
      <c r="B34" s="285" t="s">
        <v>10</v>
      </c>
      <c r="C34" s="283">
        <v>0</v>
      </c>
      <c r="D34" s="284">
        <v>0</v>
      </c>
      <c r="E34" s="283">
        <v>0</v>
      </c>
      <c r="F34" s="284">
        <v>0</v>
      </c>
      <c r="G34" s="283">
        <v>0</v>
      </c>
      <c r="H34" s="284">
        <v>0</v>
      </c>
      <c r="I34" s="283">
        <v>0</v>
      </c>
      <c r="J34" s="284">
        <v>0</v>
      </c>
      <c r="K34" s="283">
        <v>5647</v>
      </c>
      <c r="L34" s="284">
        <v>351.46002833362837</v>
      </c>
      <c r="M34" s="283">
        <v>5289</v>
      </c>
      <c r="N34" s="284">
        <v>351.2865645679708</v>
      </c>
      <c r="O34" s="283">
        <v>0</v>
      </c>
      <c r="P34" s="284">
        <v>0</v>
      </c>
      <c r="Q34" s="283">
        <v>10936</v>
      </c>
      <c r="R34" s="284">
        <v>351.37613569860986</v>
      </c>
    </row>
    <row r="35" spans="2:37" ht="14.25" customHeight="1">
      <c r="B35" s="282" t="s">
        <v>11</v>
      </c>
      <c r="C35" s="283">
        <v>0</v>
      </c>
      <c r="D35" s="284">
        <v>0</v>
      </c>
      <c r="E35" s="283">
        <v>0</v>
      </c>
      <c r="F35" s="284">
        <v>0</v>
      </c>
      <c r="G35" s="283">
        <v>0</v>
      </c>
      <c r="H35" s="284">
        <v>0</v>
      </c>
      <c r="I35" s="283">
        <v>0</v>
      </c>
      <c r="J35" s="284">
        <v>0</v>
      </c>
      <c r="K35" s="283">
        <v>14858</v>
      </c>
      <c r="L35" s="284">
        <v>351.27932830798272</v>
      </c>
      <c r="M35" s="283">
        <v>14239</v>
      </c>
      <c r="N35" s="284">
        <v>347.93084064892213</v>
      </c>
      <c r="O35" s="283">
        <v>0</v>
      </c>
      <c r="P35" s="284">
        <v>0</v>
      </c>
      <c r="Q35" s="283">
        <v>29097</v>
      </c>
      <c r="R35" s="284">
        <v>349.6407017905629</v>
      </c>
      <c r="V35" s="233"/>
      <c r="W35" s="226"/>
      <c r="X35" s="233"/>
      <c r="Y35" s="226"/>
      <c r="Z35" s="233"/>
      <c r="AA35" s="226"/>
      <c r="AB35" s="233"/>
      <c r="AC35" s="226"/>
      <c r="AD35" s="233"/>
      <c r="AE35" s="226"/>
      <c r="AF35" s="233"/>
      <c r="AG35" s="226"/>
      <c r="AH35" s="233"/>
      <c r="AI35" s="226"/>
      <c r="AJ35" s="233"/>
      <c r="AK35" s="226"/>
    </row>
    <row r="36" spans="2:37" ht="14.25" customHeight="1">
      <c r="B36" s="282" t="s">
        <v>12</v>
      </c>
      <c r="C36" s="283">
        <v>0</v>
      </c>
      <c r="D36" s="284">
        <v>0</v>
      </c>
      <c r="E36" s="283">
        <v>0</v>
      </c>
      <c r="F36" s="284">
        <v>0</v>
      </c>
      <c r="G36" s="283">
        <v>0</v>
      </c>
      <c r="H36" s="284">
        <v>0</v>
      </c>
      <c r="I36" s="283">
        <v>0</v>
      </c>
      <c r="J36" s="284">
        <v>0</v>
      </c>
      <c r="K36" s="283">
        <v>30413</v>
      </c>
      <c r="L36" s="284">
        <v>352.97265149771425</v>
      </c>
      <c r="M36" s="283">
        <v>29126</v>
      </c>
      <c r="N36" s="284">
        <v>350.66634141317058</v>
      </c>
      <c r="O36" s="283">
        <v>0</v>
      </c>
      <c r="P36" s="284">
        <v>0</v>
      </c>
      <c r="Q36" s="283">
        <v>59539</v>
      </c>
      <c r="R36" s="284">
        <v>351.84442315121169</v>
      </c>
      <c r="V36" s="233"/>
      <c r="W36" s="226"/>
      <c r="X36" s="233"/>
      <c r="Y36" s="226"/>
      <c r="Z36" s="233"/>
      <c r="AA36" s="226"/>
      <c r="AB36" s="233"/>
      <c r="AC36" s="226"/>
      <c r="AD36" s="233"/>
      <c r="AE36" s="226"/>
      <c r="AF36" s="233"/>
      <c r="AG36" s="226"/>
      <c r="AH36" s="233"/>
      <c r="AI36" s="226"/>
      <c r="AJ36" s="233"/>
      <c r="AK36" s="226"/>
    </row>
    <row r="37" spans="2:37" ht="14.25" customHeight="1">
      <c r="B37" s="282" t="s">
        <v>13</v>
      </c>
      <c r="C37" s="283">
        <v>1</v>
      </c>
      <c r="D37" s="284">
        <v>905.3</v>
      </c>
      <c r="E37" s="283">
        <v>22</v>
      </c>
      <c r="F37" s="284">
        <v>761.78727272727292</v>
      </c>
      <c r="G37" s="283">
        <v>0</v>
      </c>
      <c r="H37" s="284">
        <v>0</v>
      </c>
      <c r="I37" s="283">
        <v>23</v>
      </c>
      <c r="J37" s="284">
        <v>768.02695652173929</v>
      </c>
      <c r="K37" s="283">
        <v>44827</v>
      </c>
      <c r="L37" s="284">
        <v>359.41760456867519</v>
      </c>
      <c r="M37" s="283">
        <v>44506</v>
      </c>
      <c r="N37" s="284">
        <v>359.25108075315728</v>
      </c>
      <c r="O37" s="283">
        <v>1</v>
      </c>
      <c r="P37" s="284">
        <v>675.88</v>
      </c>
      <c r="Q37" s="283">
        <v>89334</v>
      </c>
      <c r="R37" s="284">
        <v>359.33818523742383</v>
      </c>
      <c r="V37" s="233"/>
      <c r="W37" s="226"/>
      <c r="X37" s="233"/>
      <c r="Y37" s="226"/>
      <c r="Z37" s="233"/>
      <c r="AA37" s="226"/>
      <c r="AB37" s="233"/>
      <c r="AC37" s="226"/>
      <c r="AD37" s="233"/>
      <c r="AE37" s="226"/>
      <c r="AF37" s="233"/>
      <c r="AG37" s="226"/>
      <c r="AH37" s="233"/>
      <c r="AI37" s="226"/>
      <c r="AJ37" s="233"/>
      <c r="AK37" s="226"/>
    </row>
    <row r="38" spans="2:37" ht="14.25" customHeight="1">
      <c r="B38" s="282" t="s">
        <v>14</v>
      </c>
      <c r="C38" s="283">
        <v>14</v>
      </c>
      <c r="D38" s="284">
        <v>838.82499999999993</v>
      </c>
      <c r="E38" s="283">
        <v>168</v>
      </c>
      <c r="F38" s="284">
        <v>859.75261904761885</v>
      </c>
      <c r="G38" s="283">
        <v>0</v>
      </c>
      <c r="H38" s="284">
        <v>0</v>
      </c>
      <c r="I38" s="283">
        <v>182</v>
      </c>
      <c r="J38" s="284">
        <v>858.14280219780198</v>
      </c>
      <c r="K38" s="283">
        <v>2352</v>
      </c>
      <c r="L38" s="284">
        <v>421.29721513605449</v>
      </c>
      <c r="M38" s="283">
        <v>2015</v>
      </c>
      <c r="N38" s="284">
        <v>407.96556327543408</v>
      </c>
      <c r="O38" s="283">
        <v>0</v>
      </c>
      <c r="P38" s="284">
        <v>0</v>
      </c>
      <c r="Q38" s="283">
        <v>4367</v>
      </c>
      <c r="R38" s="284">
        <v>415.14578887107848</v>
      </c>
      <c r="V38" s="233"/>
      <c r="W38" s="226"/>
      <c r="X38" s="233"/>
      <c r="Y38" s="226"/>
      <c r="Z38" s="233"/>
      <c r="AA38" s="226"/>
      <c r="AB38" s="233"/>
      <c r="AC38" s="226"/>
      <c r="AD38" s="233"/>
      <c r="AE38" s="226"/>
      <c r="AF38" s="233"/>
      <c r="AG38" s="226"/>
      <c r="AH38" s="233"/>
      <c r="AI38" s="226"/>
      <c r="AJ38" s="233"/>
      <c r="AK38" s="226"/>
    </row>
    <row r="39" spans="2:37" ht="14.25" customHeight="1">
      <c r="B39" s="282" t="s">
        <v>15</v>
      </c>
      <c r="C39" s="283">
        <v>100</v>
      </c>
      <c r="D39" s="284">
        <v>854.87230000000011</v>
      </c>
      <c r="E39" s="283">
        <v>860</v>
      </c>
      <c r="F39" s="284">
        <v>912.99800000000062</v>
      </c>
      <c r="G39" s="283">
        <v>0</v>
      </c>
      <c r="H39" s="284">
        <v>0</v>
      </c>
      <c r="I39" s="283">
        <v>960</v>
      </c>
      <c r="J39" s="284">
        <v>906.94323958333382</v>
      </c>
      <c r="K39" s="283">
        <v>2132</v>
      </c>
      <c r="L39" s="284">
        <v>399.81957317073199</v>
      </c>
      <c r="M39" s="283">
        <v>1409</v>
      </c>
      <c r="N39" s="284">
        <v>394.06730305180957</v>
      </c>
      <c r="O39" s="283">
        <v>0</v>
      </c>
      <c r="P39" s="284">
        <v>0</v>
      </c>
      <c r="Q39" s="283">
        <v>3541</v>
      </c>
      <c r="R39" s="284">
        <v>397.530686246823</v>
      </c>
      <c r="V39" s="233"/>
      <c r="W39" s="226"/>
      <c r="X39" s="233"/>
      <c r="Y39" s="226"/>
      <c r="Z39" s="233"/>
      <c r="AA39" s="226"/>
      <c r="AB39" s="233"/>
      <c r="AC39" s="226"/>
      <c r="AD39" s="233"/>
      <c r="AE39" s="226"/>
      <c r="AF39" s="233"/>
      <c r="AG39" s="226"/>
      <c r="AH39" s="233"/>
      <c r="AI39" s="226"/>
      <c r="AJ39" s="233"/>
      <c r="AK39" s="226"/>
    </row>
    <row r="40" spans="2:37" ht="14.25" customHeight="1">
      <c r="B40" s="282" t="s">
        <v>16</v>
      </c>
      <c r="C40" s="283">
        <v>574</v>
      </c>
      <c r="D40" s="284">
        <v>807.40902439024364</v>
      </c>
      <c r="E40" s="283">
        <v>3114</v>
      </c>
      <c r="F40" s="284">
        <v>903.60495183044202</v>
      </c>
      <c r="G40" s="283">
        <v>0</v>
      </c>
      <c r="H40" s="284">
        <v>0</v>
      </c>
      <c r="I40" s="283">
        <v>3688</v>
      </c>
      <c r="J40" s="284">
        <v>888.63302603036777</v>
      </c>
      <c r="K40" s="283">
        <v>3353</v>
      </c>
      <c r="L40" s="284">
        <v>438.42133313450654</v>
      </c>
      <c r="M40" s="283">
        <v>2137</v>
      </c>
      <c r="N40" s="284">
        <v>451.684861956014</v>
      </c>
      <c r="O40" s="283">
        <v>0</v>
      </c>
      <c r="P40" s="284">
        <v>0</v>
      </c>
      <c r="Q40" s="283">
        <v>5490</v>
      </c>
      <c r="R40" s="284">
        <v>443.58420400728636</v>
      </c>
      <c r="V40" s="233"/>
      <c r="W40" s="226"/>
      <c r="X40" s="233"/>
      <c r="Y40" s="226"/>
      <c r="Z40" s="233"/>
      <c r="AA40" s="226"/>
      <c r="AB40" s="233"/>
      <c r="AC40" s="226"/>
      <c r="AD40" s="233"/>
      <c r="AE40" s="226"/>
      <c r="AF40" s="233"/>
      <c r="AG40" s="226"/>
      <c r="AH40" s="233"/>
      <c r="AI40" s="226"/>
      <c r="AJ40" s="233"/>
      <c r="AK40" s="226"/>
    </row>
    <row r="41" spans="2:37" ht="14.25" customHeight="1">
      <c r="B41" s="282" t="s">
        <v>17</v>
      </c>
      <c r="C41" s="283">
        <v>1830</v>
      </c>
      <c r="D41" s="284">
        <v>796.03921311475472</v>
      </c>
      <c r="E41" s="283">
        <v>8886</v>
      </c>
      <c r="F41" s="284">
        <v>936.82080238577589</v>
      </c>
      <c r="G41" s="283">
        <v>0</v>
      </c>
      <c r="H41" s="284">
        <v>0</v>
      </c>
      <c r="I41" s="283">
        <v>10716</v>
      </c>
      <c r="J41" s="284">
        <v>912.7791536020909</v>
      </c>
      <c r="K41" s="283">
        <v>5718</v>
      </c>
      <c r="L41" s="284">
        <v>485.84203742567297</v>
      </c>
      <c r="M41" s="283">
        <v>4029</v>
      </c>
      <c r="N41" s="284">
        <v>497.66108960039759</v>
      </c>
      <c r="O41" s="283">
        <v>0</v>
      </c>
      <c r="P41" s="284">
        <v>0</v>
      </c>
      <c r="Q41" s="283">
        <v>9747</v>
      </c>
      <c r="R41" s="284">
        <v>490.72753667795217</v>
      </c>
      <c r="V41" s="233"/>
      <c r="W41" s="226"/>
      <c r="X41" s="233"/>
      <c r="Y41" s="226"/>
      <c r="Z41" s="233"/>
      <c r="AA41" s="226"/>
      <c r="AB41" s="233"/>
      <c r="AC41" s="226"/>
      <c r="AD41" s="233"/>
      <c r="AE41" s="226"/>
      <c r="AF41" s="233"/>
      <c r="AG41" s="226"/>
      <c r="AH41" s="233"/>
      <c r="AI41" s="226"/>
      <c r="AJ41" s="233"/>
      <c r="AK41" s="226"/>
    </row>
    <row r="42" spans="2:37" ht="14.25" customHeight="1">
      <c r="B42" s="282" t="s">
        <v>18</v>
      </c>
      <c r="C42" s="283">
        <v>4372</v>
      </c>
      <c r="D42" s="284">
        <v>814.0343252516011</v>
      </c>
      <c r="E42" s="283">
        <v>19904</v>
      </c>
      <c r="F42" s="284">
        <v>922.61528536977607</v>
      </c>
      <c r="G42" s="283">
        <v>0</v>
      </c>
      <c r="H42" s="284">
        <v>0</v>
      </c>
      <c r="I42" s="283">
        <v>24276</v>
      </c>
      <c r="J42" s="284">
        <v>903.06033572252522</v>
      </c>
      <c r="K42" s="283">
        <v>9782</v>
      </c>
      <c r="L42" s="284">
        <v>547.50298098548285</v>
      </c>
      <c r="M42" s="283">
        <v>6746</v>
      </c>
      <c r="N42" s="284">
        <v>540.28252594129708</v>
      </c>
      <c r="O42" s="283">
        <v>0</v>
      </c>
      <c r="P42" s="284">
        <v>0</v>
      </c>
      <c r="Q42" s="283">
        <v>16528</v>
      </c>
      <c r="R42" s="284">
        <v>544.55590997095737</v>
      </c>
      <c r="V42" s="233"/>
      <c r="W42" s="226"/>
      <c r="X42" s="233"/>
      <c r="Y42" s="226"/>
      <c r="Z42" s="233"/>
      <c r="AA42" s="226"/>
      <c r="AB42" s="233"/>
      <c r="AC42" s="226"/>
      <c r="AD42" s="233"/>
      <c r="AE42" s="226"/>
      <c r="AF42" s="233"/>
      <c r="AG42" s="226"/>
      <c r="AH42" s="233"/>
      <c r="AI42" s="226"/>
      <c r="AJ42" s="233"/>
      <c r="AK42" s="226"/>
    </row>
    <row r="43" spans="2:37" ht="14.25" customHeight="1">
      <c r="B43" s="282" t="s">
        <v>19</v>
      </c>
      <c r="C43" s="283">
        <v>8177</v>
      </c>
      <c r="D43" s="284">
        <v>779.12190289837383</v>
      </c>
      <c r="E43" s="283">
        <v>40502</v>
      </c>
      <c r="F43" s="284">
        <v>887.11444397807588</v>
      </c>
      <c r="G43" s="283">
        <v>0</v>
      </c>
      <c r="H43" s="284">
        <v>0</v>
      </c>
      <c r="I43" s="283">
        <v>48679</v>
      </c>
      <c r="J43" s="284">
        <v>868.97407526859706</v>
      </c>
      <c r="K43" s="283">
        <v>12903</v>
      </c>
      <c r="L43" s="284">
        <v>612.50562039835586</v>
      </c>
      <c r="M43" s="283">
        <v>9049</v>
      </c>
      <c r="N43" s="284">
        <v>625.54399933694208</v>
      </c>
      <c r="O43" s="283">
        <v>1</v>
      </c>
      <c r="P43" s="284">
        <v>438.81</v>
      </c>
      <c r="Q43" s="283">
        <v>21953</v>
      </c>
      <c r="R43" s="284">
        <v>617.87211223978386</v>
      </c>
      <c r="V43" s="233"/>
      <c r="W43" s="226"/>
      <c r="X43" s="233"/>
      <c r="Y43" s="226"/>
      <c r="Z43" s="233"/>
      <c r="AA43" s="226"/>
      <c r="AB43" s="233"/>
      <c r="AC43" s="226"/>
      <c r="AD43" s="233"/>
      <c r="AE43" s="226"/>
      <c r="AF43" s="233"/>
      <c r="AG43" s="226"/>
      <c r="AH43" s="233"/>
      <c r="AI43" s="226"/>
      <c r="AJ43" s="233"/>
      <c r="AK43" s="226"/>
    </row>
    <row r="44" spans="2:37" ht="14.25" customHeight="1">
      <c r="B44" s="282" t="s">
        <v>20</v>
      </c>
      <c r="C44" s="283">
        <v>13765</v>
      </c>
      <c r="D44" s="284">
        <v>748.85628405375928</v>
      </c>
      <c r="E44" s="283">
        <v>77800</v>
      </c>
      <c r="F44" s="284">
        <v>869.94520488431931</v>
      </c>
      <c r="G44" s="283">
        <v>0</v>
      </c>
      <c r="H44" s="284">
        <v>0</v>
      </c>
      <c r="I44" s="283">
        <v>91565</v>
      </c>
      <c r="J44" s="284">
        <v>851.74186304810837</v>
      </c>
      <c r="K44" s="283">
        <v>14854</v>
      </c>
      <c r="L44" s="284">
        <v>678.35543893900615</v>
      </c>
      <c r="M44" s="283">
        <v>10696</v>
      </c>
      <c r="N44" s="284">
        <v>684.15218305908638</v>
      </c>
      <c r="O44" s="283">
        <v>0</v>
      </c>
      <c r="P44" s="284">
        <v>0</v>
      </c>
      <c r="Q44" s="283">
        <v>25550</v>
      </c>
      <c r="R44" s="284">
        <v>680.78213072406993</v>
      </c>
      <c r="V44" s="233"/>
      <c r="W44" s="226"/>
      <c r="X44" s="233"/>
      <c r="Y44" s="226"/>
      <c r="Z44" s="233"/>
      <c r="AA44" s="226"/>
      <c r="AB44" s="233"/>
      <c r="AC44" s="226"/>
      <c r="AD44" s="233"/>
      <c r="AE44" s="226"/>
      <c r="AF44" s="233"/>
      <c r="AG44" s="226"/>
      <c r="AH44" s="233"/>
      <c r="AI44" s="226"/>
      <c r="AJ44" s="233"/>
      <c r="AK44" s="226"/>
    </row>
    <row r="45" spans="2:37" ht="14.25" customHeight="1">
      <c r="B45" s="282" t="s">
        <v>21</v>
      </c>
      <c r="C45" s="283">
        <v>20315</v>
      </c>
      <c r="D45" s="284">
        <v>735.10710755599371</v>
      </c>
      <c r="E45" s="283">
        <v>124584</v>
      </c>
      <c r="F45" s="284">
        <v>900.38994630128832</v>
      </c>
      <c r="G45" s="283">
        <v>0</v>
      </c>
      <c r="H45" s="284">
        <v>0</v>
      </c>
      <c r="I45" s="283">
        <v>144899</v>
      </c>
      <c r="J45" s="284">
        <v>877.21710957287303</v>
      </c>
      <c r="K45" s="283">
        <v>12659</v>
      </c>
      <c r="L45" s="284">
        <v>711.37619401216568</v>
      </c>
      <c r="M45" s="283">
        <v>9854</v>
      </c>
      <c r="N45" s="284">
        <v>726.51428151004416</v>
      </c>
      <c r="O45" s="283">
        <v>0</v>
      </c>
      <c r="P45" s="284">
        <v>0</v>
      </c>
      <c r="Q45" s="283">
        <v>22513</v>
      </c>
      <c r="R45" s="284">
        <v>718.00217518766851</v>
      </c>
      <c r="V45" s="233"/>
      <c r="W45" s="226"/>
      <c r="X45" s="233"/>
      <c r="Y45" s="226"/>
      <c r="Z45" s="233"/>
      <c r="AA45" s="226"/>
      <c r="AB45" s="233"/>
      <c r="AC45" s="226"/>
      <c r="AD45" s="233"/>
      <c r="AE45" s="226"/>
      <c r="AF45" s="233"/>
      <c r="AG45" s="226"/>
      <c r="AH45" s="233"/>
      <c r="AI45" s="226"/>
      <c r="AJ45" s="233"/>
      <c r="AK45" s="226"/>
    </row>
    <row r="46" spans="2:37" ht="14.25" customHeight="1">
      <c r="B46" s="282" t="s">
        <v>22</v>
      </c>
      <c r="C46" s="283">
        <v>25079</v>
      </c>
      <c r="D46" s="284">
        <v>670.6037932134459</v>
      </c>
      <c r="E46" s="283">
        <v>178232</v>
      </c>
      <c r="F46" s="284">
        <v>905.71845274698148</v>
      </c>
      <c r="G46" s="283">
        <v>1</v>
      </c>
      <c r="H46" s="284">
        <v>884.77</v>
      </c>
      <c r="I46" s="283">
        <v>203312</v>
      </c>
      <c r="J46" s="284">
        <v>876.71641895215248</v>
      </c>
      <c r="K46" s="283">
        <v>8517</v>
      </c>
      <c r="L46" s="284">
        <v>733.04489961253705</v>
      </c>
      <c r="M46" s="283">
        <v>7739</v>
      </c>
      <c r="N46" s="284">
        <v>743.47953611577566</v>
      </c>
      <c r="O46" s="283">
        <v>0</v>
      </c>
      <c r="P46" s="284">
        <v>0</v>
      </c>
      <c r="Q46" s="283">
        <v>16256</v>
      </c>
      <c r="R46" s="284">
        <v>738.01252091535218</v>
      </c>
      <c r="V46" s="233"/>
      <c r="W46" s="226"/>
      <c r="X46" s="233"/>
      <c r="Y46" s="226"/>
      <c r="Z46" s="233"/>
      <c r="AA46" s="226"/>
      <c r="AB46" s="233"/>
      <c r="AC46" s="226"/>
      <c r="AD46" s="233"/>
      <c r="AE46" s="226"/>
      <c r="AF46" s="233"/>
      <c r="AG46" s="226"/>
      <c r="AH46" s="233"/>
      <c r="AI46" s="226"/>
      <c r="AJ46" s="233"/>
      <c r="AK46" s="226"/>
    </row>
    <row r="47" spans="2:37" ht="14.25" customHeight="1">
      <c r="B47" s="282" t="s">
        <v>23</v>
      </c>
      <c r="C47" s="283">
        <v>26980</v>
      </c>
      <c r="D47" s="284">
        <v>603.20777427724204</v>
      </c>
      <c r="E47" s="283">
        <v>248416</v>
      </c>
      <c r="F47" s="284">
        <v>921.68931397333336</v>
      </c>
      <c r="G47" s="283">
        <v>1</v>
      </c>
      <c r="H47" s="284">
        <v>783.1</v>
      </c>
      <c r="I47" s="283">
        <v>275397</v>
      </c>
      <c r="J47" s="284">
        <v>890.48791914944456</v>
      </c>
      <c r="K47" s="283">
        <v>5197</v>
      </c>
      <c r="L47" s="284">
        <v>711.36285741773872</v>
      </c>
      <c r="M47" s="283">
        <v>5668</v>
      </c>
      <c r="N47" s="284">
        <v>733.8064661256152</v>
      </c>
      <c r="O47" s="283">
        <v>1</v>
      </c>
      <c r="P47" s="284">
        <v>844.72</v>
      </c>
      <c r="Q47" s="283">
        <v>10866</v>
      </c>
      <c r="R47" s="284">
        <v>723.08232468249355</v>
      </c>
      <c r="V47" s="233"/>
      <c r="W47" s="226"/>
      <c r="X47" s="233"/>
      <c r="Y47" s="226"/>
      <c r="Z47" s="233"/>
      <c r="AA47" s="226"/>
      <c r="AB47" s="233"/>
      <c r="AC47" s="226"/>
      <c r="AD47" s="233"/>
      <c r="AE47" s="226"/>
      <c r="AF47" s="233"/>
      <c r="AG47" s="226"/>
      <c r="AH47" s="233"/>
      <c r="AI47" s="226"/>
      <c r="AJ47" s="233"/>
      <c r="AK47" s="226"/>
    </row>
    <row r="48" spans="2:37" ht="14.25" customHeight="1">
      <c r="B48" s="282" t="s">
        <v>24</v>
      </c>
      <c r="C48" s="283">
        <v>28117</v>
      </c>
      <c r="D48" s="284">
        <v>542.53801223459163</v>
      </c>
      <c r="E48" s="283">
        <v>347905</v>
      </c>
      <c r="F48" s="284">
        <v>907.06697440393407</v>
      </c>
      <c r="G48" s="283">
        <v>1</v>
      </c>
      <c r="H48" s="284">
        <v>742.01</v>
      </c>
      <c r="I48" s="283">
        <v>376023</v>
      </c>
      <c r="J48" s="284">
        <v>879.8089984655212</v>
      </c>
      <c r="K48" s="283">
        <v>2765</v>
      </c>
      <c r="L48" s="284">
        <v>699.26445931284275</v>
      </c>
      <c r="M48" s="283">
        <v>3913</v>
      </c>
      <c r="N48" s="284">
        <v>698.5190902121127</v>
      </c>
      <c r="O48" s="283">
        <v>0</v>
      </c>
      <c r="P48" s="284">
        <v>0</v>
      </c>
      <c r="Q48" s="283">
        <v>6678</v>
      </c>
      <c r="R48" s="284">
        <v>698.82770739742546</v>
      </c>
      <c r="V48" s="233"/>
      <c r="W48" s="226"/>
      <c r="X48" s="233"/>
      <c r="Y48" s="226"/>
      <c r="Z48" s="233"/>
      <c r="AA48" s="226"/>
      <c r="AB48" s="233"/>
      <c r="AC48" s="226"/>
      <c r="AD48" s="233"/>
      <c r="AE48" s="226"/>
      <c r="AF48" s="233"/>
      <c r="AG48" s="226"/>
      <c r="AH48" s="233"/>
      <c r="AI48" s="226"/>
      <c r="AJ48" s="233"/>
      <c r="AK48" s="226"/>
    </row>
    <row r="49" spans="2:37" ht="14.25" customHeight="1">
      <c r="B49" s="282" t="s">
        <v>25</v>
      </c>
      <c r="C49" s="283">
        <v>23890</v>
      </c>
      <c r="D49" s="284">
        <v>505.39694893260776</v>
      </c>
      <c r="E49" s="283">
        <v>361005</v>
      </c>
      <c r="F49" s="284">
        <v>877.76742480021073</v>
      </c>
      <c r="G49" s="283">
        <v>2</v>
      </c>
      <c r="H49" s="284">
        <v>947.49</v>
      </c>
      <c r="I49" s="283">
        <v>384897</v>
      </c>
      <c r="J49" s="284">
        <v>854.65529032442464</v>
      </c>
      <c r="K49" s="283">
        <v>1112</v>
      </c>
      <c r="L49" s="284">
        <v>691.26569244604354</v>
      </c>
      <c r="M49" s="283">
        <v>1980</v>
      </c>
      <c r="N49" s="284">
        <v>710.32955050505348</v>
      </c>
      <c r="O49" s="283">
        <v>0</v>
      </c>
      <c r="P49" s="284">
        <v>0</v>
      </c>
      <c r="Q49" s="283">
        <v>3092</v>
      </c>
      <c r="R49" s="284">
        <v>703.47346701164508</v>
      </c>
      <c r="V49" s="233"/>
      <c r="W49" s="226"/>
      <c r="X49" s="233"/>
      <c r="Y49" s="226"/>
      <c r="Z49" s="233"/>
      <c r="AA49" s="226"/>
      <c r="AB49" s="233"/>
      <c r="AC49" s="226"/>
      <c r="AD49" s="233"/>
      <c r="AE49" s="226"/>
      <c r="AF49" s="233"/>
      <c r="AG49" s="226"/>
      <c r="AH49" s="233"/>
      <c r="AI49" s="226"/>
      <c r="AJ49" s="233"/>
      <c r="AK49" s="226"/>
    </row>
    <row r="50" spans="2:37" ht="14.25" customHeight="1">
      <c r="B50" s="282" t="s">
        <v>26</v>
      </c>
      <c r="C50" s="283">
        <v>47279</v>
      </c>
      <c r="D50" s="284">
        <v>467.08431481207407</v>
      </c>
      <c r="E50" s="283">
        <v>734630</v>
      </c>
      <c r="F50" s="284">
        <v>830.04393272804725</v>
      </c>
      <c r="G50" s="283">
        <v>6</v>
      </c>
      <c r="H50" s="284">
        <v>712.23666666666668</v>
      </c>
      <c r="I50" s="283">
        <v>781915</v>
      </c>
      <c r="J50" s="284">
        <v>808.09643892239603</v>
      </c>
      <c r="K50" s="283">
        <v>630</v>
      </c>
      <c r="L50" s="284">
        <v>724.3854444444413</v>
      </c>
      <c r="M50" s="283">
        <v>1740</v>
      </c>
      <c r="N50" s="284">
        <v>715.26278160920276</v>
      </c>
      <c r="O50" s="283">
        <v>0</v>
      </c>
      <c r="P50" s="284">
        <v>0</v>
      </c>
      <c r="Q50" s="283">
        <v>2370</v>
      </c>
      <c r="R50" s="284">
        <v>717.68779324894967</v>
      </c>
      <c r="V50" s="233"/>
      <c r="W50" s="226"/>
      <c r="X50" s="233"/>
      <c r="Y50" s="226"/>
      <c r="Z50" s="233"/>
      <c r="AA50" s="226"/>
      <c r="AB50" s="233"/>
      <c r="AC50" s="226"/>
      <c r="AD50" s="233"/>
      <c r="AE50" s="226"/>
      <c r="AF50" s="233"/>
      <c r="AG50" s="226"/>
      <c r="AH50" s="233"/>
      <c r="AI50" s="226"/>
      <c r="AJ50" s="233"/>
      <c r="AK50" s="226"/>
    </row>
    <row r="51" spans="2:37" ht="14.25" customHeight="1">
      <c r="B51" s="282" t="s">
        <v>5</v>
      </c>
      <c r="C51" s="283">
        <v>0</v>
      </c>
      <c r="D51" s="284">
        <v>0</v>
      </c>
      <c r="E51" s="283">
        <v>2</v>
      </c>
      <c r="F51" s="284">
        <v>1143.2049999999999</v>
      </c>
      <c r="G51" s="283">
        <v>0</v>
      </c>
      <c r="H51" s="284">
        <v>0</v>
      </c>
      <c r="I51" s="283">
        <v>2</v>
      </c>
      <c r="J51" s="284">
        <v>1143.2049999999999</v>
      </c>
      <c r="K51" s="283">
        <v>0</v>
      </c>
      <c r="L51" s="284">
        <v>0</v>
      </c>
      <c r="M51" s="283">
        <v>0</v>
      </c>
      <c r="N51" s="284">
        <v>0</v>
      </c>
      <c r="O51" s="283">
        <v>0</v>
      </c>
      <c r="P51" s="284">
        <v>0</v>
      </c>
      <c r="Q51" s="283">
        <v>0</v>
      </c>
      <c r="R51" s="284">
        <v>0</v>
      </c>
      <c r="V51" s="233"/>
      <c r="W51" s="226"/>
      <c r="X51" s="233"/>
      <c r="Y51" s="226"/>
      <c r="Z51" s="233"/>
      <c r="AA51" s="226"/>
      <c r="AB51" s="233"/>
      <c r="AC51" s="226"/>
      <c r="AD51" s="233"/>
      <c r="AE51" s="226"/>
      <c r="AF51" s="233"/>
      <c r="AG51" s="226"/>
      <c r="AH51" s="233"/>
      <c r="AI51" s="226"/>
      <c r="AJ51" s="233"/>
      <c r="AK51" s="226"/>
    </row>
    <row r="52" spans="2:37" ht="14.25" customHeight="1">
      <c r="B52" s="286" t="s">
        <v>6</v>
      </c>
      <c r="C52" s="287">
        <v>200493</v>
      </c>
      <c r="D52" s="288">
        <v>596.99968642296778</v>
      </c>
      <c r="E52" s="287">
        <v>2146030</v>
      </c>
      <c r="F52" s="288">
        <v>875.50209591198904</v>
      </c>
      <c r="G52" s="287">
        <v>11</v>
      </c>
      <c r="H52" s="288">
        <v>779.84363636363639</v>
      </c>
      <c r="I52" s="287">
        <v>2346534</v>
      </c>
      <c r="J52" s="288">
        <v>851.70579215984333</v>
      </c>
      <c r="K52" s="287">
        <v>178892</v>
      </c>
      <c r="L52" s="288">
        <v>480.68317951613233</v>
      </c>
      <c r="M52" s="287">
        <v>161323</v>
      </c>
      <c r="N52" s="288">
        <v>476.35962243449444</v>
      </c>
      <c r="O52" s="287">
        <v>3</v>
      </c>
      <c r="P52" s="288">
        <v>653.13666666666666</v>
      </c>
      <c r="Q52" s="287">
        <v>340218</v>
      </c>
      <c r="R52" s="288">
        <v>478.63457586018347</v>
      </c>
      <c r="V52" s="233"/>
      <c r="W52" s="226"/>
      <c r="X52" s="233"/>
      <c r="Y52" s="226"/>
      <c r="Z52" s="233"/>
      <c r="AA52" s="226"/>
      <c r="AB52" s="233"/>
      <c r="AC52" s="226"/>
      <c r="AD52" s="233"/>
      <c r="AE52" s="226"/>
      <c r="AF52" s="233"/>
      <c r="AG52" s="226"/>
      <c r="AH52" s="233"/>
      <c r="AI52" s="226"/>
      <c r="AJ52" s="233"/>
      <c r="AK52" s="226"/>
    </row>
    <row r="53" spans="2:37" ht="14.25" customHeight="1">
      <c r="B53" s="289" t="s">
        <v>27</v>
      </c>
      <c r="C53" s="283">
        <v>73.698243828961608</v>
      </c>
      <c r="D53" s="283" t="s">
        <v>227</v>
      </c>
      <c r="E53" s="283">
        <v>78.286007451906499</v>
      </c>
      <c r="F53" s="283" t="s">
        <v>227</v>
      </c>
      <c r="G53" s="283">
        <v>82.454545454545453</v>
      </c>
      <c r="H53" s="283" t="s">
        <v>227</v>
      </c>
      <c r="I53" s="283">
        <v>77.894038095367975</v>
      </c>
      <c r="J53" s="283" t="s">
        <v>227</v>
      </c>
      <c r="K53" s="283">
        <v>35.233414574156477</v>
      </c>
      <c r="L53" s="283" t="s">
        <v>227</v>
      </c>
      <c r="M53" s="283">
        <v>34.725426628565053</v>
      </c>
      <c r="N53" s="283" t="s">
        <v>227</v>
      </c>
      <c r="O53" s="283">
        <v>49.666666666666664</v>
      </c>
      <c r="P53" s="283" t="s">
        <v>227</v>
      </c>
      <c r="Q53" s="283">
        <v>34.992666466794823</v>
      </c>
      <c r="R53" s="283" t="s">
        <v>227</v>
      </c>
      <c r="V53" s="233"/>
      <c r="W53" s="226"/>
      <c r="X53" s="233"/>
      <c r="Y53" s="226"/>
      <c r="Z53" s="233"/>
      <c r="AA53" s="226"/>
      <c r="AB53" s="233"/>
      <c r="AC53" s="226"/>
      <c r="AD53" s="233"/>
      <c r="AE53" s="226"/>
      <c r="AF53" s="233"/>
      <c r="AG53" s="226"/>
      <c r="AH53" s="233"/>
      <c r="AI53" s="226"/>
      <c r="AJ53" s="233"/>
      <c r="AK53" s="226"/>
    </row>
    <row r="54" spans="2:37" ht="14.25" customHeight="1">
      <c r="B54" s="278"/>
      <c r="C54" s="290"/>
      <c r="D54" s="291"/>
      <c r="E54" s="292"/>
      <c r="F54" s="292"/>
      <c r="G54" s="290"/>
      <c r="H54" s="292"/>
      <c r="I54" s="290"/>
      <c r="J54" s="292"/>
      <c r="K54" s="290"/>
      <c r="L54" s="291"/>
      <c r="M54" s="290"/>
      <c r="N54" s="291"/>
      <c r="O54" s="290"/>
      <c r="P54" s="291"/>
      <c r="Q54" s="290"/>
      <c r="R54" s="291"/>
      <c r="V54" s="224"/>
      <c r="W54" s="223"/>
      <c r="X54" s="224"/>
      <c r="Y54" s="223"/>
      <c r="Z54" s="224"/>
      <c r="AA54" s="223"/>
      <c r="AB54" s="224"/>
      <c r="AC54" s="223"/>
      <c r="AD54" s="224"/>
      <c r="AE54" s="223"/>
      <c r="AF54" s="224"/>
      <c r="AG54" s="223"/>
      <c r="AH54" s="224"/>
      <c r="AI54" s="223"/>
      <c r="AJ54" s="224"/>
      <c r="AK54" s="223"/>
    </row>
    <row r="55" spans="2:37" ht="14.25" customHeight="1">
      <c r="B55" s="441" t="s">
        <v>0</v>
      </c>
      <c r="C55" s="442" t="s">
        <v>1</v>
      </c>
      <c r="D55" s="442"/>
      <c r="E55" s="442"/>
      <c r="F55" s="442"/>
      <c r="G55" s="442"/>
      <c r="H55" s="442"/>
      <c r="I55" s="442"/>
      <c r="J55" s="442"/>
      <c r="K55" s="442" t="s">
        <v>2</v>
      </c>
      <c r="L55" s="442"/>
      <c r="M55" s="442"/>
      <c r="N55" s="442"/>
      <c r="O55" s="442"/>
      <c r="P55" s="442"/>
      <c r="Q55" s="442"/>
      <c r="R55" s="442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</row>
    <row r="56" spans="2:37" ht="14.25" customHeight="1">
      <c r="B56" s="441"/>
      <c r="C56" s="442" t="s">
        <v>3</v>
      </c>
      <c r="D56" s="442"/>
      <c r="E56" s="443" t="s">
        <v>4</v>
      </c>
      <c r="F56" s="443"/>
      <c r="G56" s="442" t="s">
        <v>5</v>
      </c>
      <c r="H56" s="442"/>
      <c r="I56" s="442" t="s">
        <v>6</v>
      </c>
      <c r="J56" s="442"/>
      <c r="K56" s="442" t="s">
        <v>3</v>
      </c>
      <c r="L56" s="442"/>
      <c r="M56" s="443" t="s">
        <v>4</v>
      </c>
      <c r="N56" s="443"/>
      <c r="O56" s="442" t="s">
        <v>5</v>
      </c>
      <c r="P56" s="442"/>
      <c r="Q56" s="442" t="s">
        <v>6</v>
      </c>
      <c r="R56" s="442"/>
    </row>
    <row r="57" spans="2:37" ht="14.25" customHeight="1">
      <c r="B57" s="441"/>
      <c r="C57" s="279" t="s">
        <v>7</v>
      </c>
      <c r="D57" s="280" t="s">
        <v>8</v>
      </c>
      <c r="E57" s="281" t="s">
        <v>7</v>
      </c>
      <c r="F57" s="281" t="s">
        <v>8</v>
      </c>
      <c r="G57" s="279" t="s">
        <v>7</v>
      </c>
      <c r="H57" s="281" t="s">
        <v>8</v>
      </c>
      <c r="I57" s="279" t="s">
        <v>7</v>
      </c>
      <c r="J57" s="281" t="s">
        <v>8</v>
      </c>
      <c r="K57" s="279" t="s">
        <v>7</v>
      </c>
      <c r="L57" s="280" t="s">
        <v>8</v>
      </c>
      <c r="M57" s="281" t="s">
        <v>7</v>
      </c>
      <c r="N57" s="281" t="s">
        <v>8</v>
      </c>
      <c r="O57" s="279" t="s">
        <v>7</v>
      </c>
      <c r="P57" s="281" t="s">
        <v>8</v>
      </c>
      <c r="Q57" s="279" t="s">
        <v>7</v>
      </c>
      <c r="R57" s="281" t="s">
        <v>8</v>
      </c>
    </row>
    <row r="58" spans="2:37" ht="14.25" customHeight="1">
      <c r="B58" s="282" t="s">
        <v>9</v>
      </c>
      <c r="C58" s="283">
        <v>0</v>
      </c>
      <c r="D58" s="284">
        <v>0</v>
      </c>
      <c r="E58" s="283">
        <v>0</v>
      </c>
      <c r="F58" s="284">
        <v>0</v>
      </c>
      <c r="G58" s="283">
        <v>0</v>
      </c>
      <c r="H58" s="284">
        <v>0</v>
      </c>
      <c r="I58" s="283">
        <v>0</v>
      </c>
      <c r="J58" s="284">
        <v>0</v>
      </c>
      <c r="K58" s="283">
        <v>1173</v>
      </c>
      <c r="L58" s="284">
        <v>348.82729752770661</v>
      </c>
      <c r="M58" s="283">
        <v>1188</v>
      </c>
      <c r="N58" s="284">
        <v>341.99606902356885</v>
      </c>
      <c r="O58" s="283">
        <v>0</v>
      </c>
      <c r="P58" s="284">
        <v>0</v>
      </c>
      <c r="Q58" s="283">
        <v>2361</v>
      </c>
      <c r="R58" s="284">
        <v>345.38998305802613</v>
      </c>
    </row>
    <row r="59" spans="2:37" ht="14.25" customHeight="1">
      <c r="B59" s="285" t="s">
        <v>10</v>
      </c>
      <c r="C59" s="283">
        <v>0</v>
      </c>
      <c r="D59" s="284">
        <v>0</v>
      </c>
      <c r="E59" s="283">
        <v>0</v>
      </c>
      <c r="F59" s="284">
        <v>0</v>
      </c>
      <c r="G59" s="283">
        <v>0</v>
      </c>
      <c r="H59" s="284">
        <v>0</v>
      </c>
      <c r="I59" s="283">
        <v>0</v>
      </c>
      <c r="J59" s="284">
        <v>0</v>
      </c>
      <c r="K59" s="283">
        <v>5647</v>
      </c>
      <c r="L59" s="284">
        <v>351.46002833362837</v>
      </c>
      <c r="M59" s="283">
        <v>5289</v>
      </c>
      <c r="N59" s="284">
        <v>351.2865645679708</v>
      </c>
      <c r="O59" s="283">
        <v>0</v>
      </c>
      <c r="P59" s="284">
        <v>0</v>
      </c>
      <c r="Q59" s="283">
        <v>10936</v>
      </c>
      <c r="R59" s="284">
        <v>351.37613569860986</v>
      </c>
    </row>
    <row r="60" spans="2:37" ht="14.25" customHeight="1">
      <c r="B60" s="282" t="s">
        <v>11</v>
      </c>
      <c r="C60" s="283">
        <v>7</v>
      </c>
      <c r="D60" s="284">
        <v>239.5</v>
      </c>
      <c r="E60" s="283">
        <v>7</v>
      </c>
      <c r="F60" s="284">
        <v>303.69714285714286</v>
      </c>
      <c r="G60" s="283">
        <v>0</v>
      </c>
      <c r="H60" s="284">
        <v>0</v>
      </c>
      <c r="I60" s="283">
        <v>14</v>
      </c>
      <c r="J60" s="284">
        <v>271.59857142857146</v>
      </c>
      <c r="K60" s="283">
        <v>14865</v>
      </c>
      <c r="L60" s="284">
        <v>351.22669088462879</v>
      </c>
      <c r="M60" s="283">
        <v>14246</v>
      </c>
      <c r="N60" s="284">
        <v>347.90910571388474</v>
      </c>
      <c r="O60" s="283">
        <v>0</v>
      </c>
      <c r="P60" s="284">
        <v>0</v>
      </c>
      <c r="Q60" s="283">
        <v>29111</v>
      </c>
      <c r="R60" s="284">
        <v>349.60316993576345</v>
      </c>
      <c r="V60" s="233"/>
      <c r="W60" s="226"/>
      <c r="X60" s="233"/>
      <c r="Y60" s="226"/>
      <c r="Z60" s="233"/>
      <c r="AA60" s="226"/>
      <c r="AB60" s="233"/>
      <c r="AC60" s="226"/>
      <c r="AD60" s="233"/>
      <c r="AE60" s="226"/>
      <c r="AF60" s="233"/>
      <c r="AG60" s="226"/>
      <c r="AH60" s="233"/>
      <c r="AI60" s="226"/>
      <c r="AJ60" s="233"/>
      <c r="AK60" s="226"/>
    </row>
    <row r="61" spans="2:37" ht="14.25" customHeight="1">
      <c r="B61" s="282" t="s">
        <v>12</v>
      </c>
      <c r="C61" s="283">
        <v>14</v>
      </c>
      <c r="D61" s="284">
        <v>366.52857142857141</v>
      </c>
      <c r="E61" s="283">
        <v>20</v>
      </c>
      <c r="F61" s="284">
        <v>362.10350000000005</v>
      </c>
      <c r="G61" s="283">
        <v>0</v>
      </c>
      <c r="H61" s="284">
        <v>0</v>
      </c>
      <c r="I61" s="283">
        <v>34</v>
      </c>
      <c r="J61" s="284">
        <v>363.92558823529413</v>
      </c>
      <c r="K61" s="283">
        <v>30433</v>
      </c>
      <c r="L61" s="284">
        <v>353.07346860316051</v>
      </c>
      <c r="M61" s="283">
        <v>29146</v>
      </c>
      <c r="N61" s="284">
        <v>350.67418959720055</v>
      </c>
      <c r="O61" s="283">
        <v>0</v>
      </c>
      <c r="P61" s="284">
        <v>0</v>
      </c>
      <c r="Q61" s="283">
        <v>59579</v>
      </c>
      <c r="R61" s="284">
        <v>351.89974319810653</v>
      </c>
      <c r="V61" s="233"/>
      <c r="W61" s="226"/>
      <c r="X61" s="233"/>
      <c r="Y61" s="226"/>
      <c r="Z61" s="233"/>
      <c r="AA61" s="226"/>
      <c r="AB61" s="233"/>
      <c r="AC61" s="226"/>
      <c r="AD61" s="233"/>
      <c r="AE61" s="226"/>
      <c r="AF61" s="233"/>
      <c r="AG61" s="226"/>
      <c r="AH61" s="233"/>
      <c r="AI61" s="226"/>
      <c r="AJ61" s="233"/>
      <c r="AK61" s="226"/>
    </row>
    <row r="62" spans="2:37" ht="14.25" customHeight="1">
      <c r="B62" s="282" t="s">
        <v>13</v>
      </c>
      <c r="C62" s="283">
        <v>21</v>
      </c>
      <c r="D62" s="284">
        <v>444.05238095238099</v>
      </c>
      <c r="E62" s="283">
        <v>24</v>
      </c>
      <c r="F62" s="284">
        <v>406.65875000000005</v>
      </c>
      <c r="G62" s="283">
        <v>0</v>
      </c>
      <c r="H62" s="284">
        <v>0</v>
      </c>
      <c r="I62" s="283">
        <v>45</v>
      </c>
      <c r="J62" s="284">
        <v>424.10911111111119</v>
      </c>
      <c r="K62" s="283">
        <v>45152</v>
      </c>
      <c r="L62" s="284">
        <v>362.9959986268604</v>
      </c>
      <c r="M62" s="283">
        <v>44684</v>
      </c>
      <c r="N62" s="284">
        <v>360.82285851759059</v>
      </c>
      <c r="O62" s="283">
        <v>1</v>
      </c>
      <c r="P62" s="284">
        <v>675.88</v>
      </c>
      <c r="Q62" s="283">
        <v>89837</v>
      </c>
      <c r="R62" s="284">
        <v>361.91858387969341</v>
      </c>
      <c r="V62" s="233"/>
      <c r="W62" s="226"/>
      <c r="X62" s="233"/>
      <c r="Y62" s="226"/>
      <c r="Z62" s="233"/>
      <c r="AA62" s="226"/>
      <c r="AB62" s="233"/>
      <c r="AC62" s="226"/>
      <c r="AD62" s="233"/>
      <c r="AE62" s="226"/>
      <c r="AF62" s="233"/>
      <c r="AG62" s="226"/>
      <c r="AH62" s="233"/>
      <c r="AI62" s="226"/>
      <c r="AJ62" s="233"/>
      <c r="AK62" s="226"/>
    </row>
    <row r="63" spans="2:37" ht="14.25" customHeight="1">
      <c r="B63" s="282" t="s">
        <v>14</v>
      </c>
      <c r="C63" s="283">
        <v>85</v>
      </c>
      <c r="D63" s="284">
        <v>316.79811764705886</v>
      </c>
      <c r="E63" s="283">
        <v>72</v>
      </c>
      <c r="F63" s="284">
        <v>296.38375000000013</v>
      </c>
      <c r="G63" s="283">
        <v>0</v>
      </c>
      <c r="H63" s="284">
        <v>0</v>
      </c>
      <c r="I63" s="283">
        <v>157</v>
      </c>
      <c r="J63" s="284">
        <v>307.43611464968166</v>
      </c>
      <c r="K63" s="283">
        <v>3996</v>
      </c>
      <c r="L63" s="284">
        <v>611.75256506506526</v>
      </c>
      <c r="M63" s="283">
        <v>3063</v>
      </c>
      <c r="N63" s="284">
        <v>544.24813581456067</v>
      </c>
      <c r="O63" s="283">
        <v>0</v>
      </c>
      <c r="P63" s="284">
        <v>0</v>
      </c>
      <c r="Q63" s="283">
        <v>7059</v>
      </c>
      <c r="R63" s="284">
        <v>582.4614378807197</v>
      </c>
      <c r="V63" s="233"/>
      <c r="W63" s="226"/>
      <c r="X63" s="233"/>
      <c r="Y63" s="226"/>
      <c r="Z63" s="233"/>
      <c r="AA63" s="226"/>
      <c r="AB63" s="233"/>
      <c r="AC63" s="226"/>
      <c r="AD63" s="233"/>
      <c r="AE63" s="226"/>
      <c r="AF63" s="233"/>
      <c r="AG63" s="226"/>
      <c r="AH63" s="233"/>
      <c r="AI63" s="226"/>
      <c r="AJ63" s="233"/>
      <c r="AK63" s="226"/>
    </row>
    <row r="64" spans="2:37" ht="14.25" customHeight="1">
      <c r="B64" s="282" t="s">
        <v>15</v>
      </c>
      <c r="C64" s="283">
        <v>66</v>
      </c>
      <c r="D64" s="284">
        <v>346.6751515151517</v>
      </c>
      <c r="E64" s="283">
        <v>54</v>
      </c>
      <c r="F64" s="284">
        <v>301.89870370370386</v>
      </c>
      <c r="G64" s="283">
        <v>0</v>
      </c>
      <c r="H64" s="284">
        <v>0</v>
      </c>
      <c r="I64" s="283">
        <v>120</v>
      </c>
      <c r="J64" s="284">
        <v>326.52575000000013</v>
      </c>
      <c r="K64" s="283">
        <v>8648</v>
      </c>
      <c r="L64" s="284">
        <v>782.79778792784373</v>
      </c>
      <c r="M64" s="283">
        <v>5539</v>
      </c>
      <c r="N64" s="284">
        <v>737.41888788589893</v>
      </c>
      <c r="O64" s="283">
        <v>0</v>
      </c>
      <c r="P64" s="284">
        <v>0</v>
      </c>
      <c r="Q64" s="283">
        <v>14187</v>
      </c>
      <c r="R64" s="284">
        <v>765.08060125466886</v>
      </c>
      <c r="V64" s="233"/>
      <c r="W64" s="226"/>
      <c r="X64" s="233"/>
      <c r="Y64" s="226"/>
      <c r="Z64" s="233"/>
      <c r="AA64" s="226"/>
      <c r="AB64" s="233"/>
      <c r="AC64" s="226"/>
      <c r="AD64" s="233"/>
      <c r="AE64" s="226"/>
      <c r="AF64" s="233"/>
      <c r="AG64" s="226"/>
      <c r="AH64" s="233"/>
      <c r="AI64" s="226"/>
      <c r="AJ64" s="233"/>
      <c r="AK64" s="226"/>
    </row>
    <row r="65" spans="2:37" ht="14.25" customHeight="1">
      <c r="B65" s="282" t="s">
        <v>16</v>
      </c>
      <c r="C65" s="283">
        <v>66</v>
      </c>
      <c r="D65" s="284">
        <v>319.65893939393948</v>
      </c>
      <c r="E65" s="283">
        <v>79</v>
      </c>
      <c r="F65" s="284">
        <v>353.26151898734184</v>
      </c>
      <c r="G65" s="283">
        <v>0</v>
      </c>
      <c r="H65" s="284">
        <v>0</v>
      </c>
      <c r="I65" s="283">
        <v>145</v>
      </c>
      <c r="J65" s="284">
        <v>337.96655172413801</v>
      </c>
      <c r="K65" s="283">
        <v>22221</v>
      </c>
      <c r="L65" s="284">
        <v>887.73118581522203</v>
      </c>
      <c r="M65" s="283">
        <v>15575</v>
      </c>
      <c r="N65" s="284">
        <v>843.10309598715855</v>
      </c>
      <c r="O65" s="283">
        <v>0</v>
      </c>
      <c r="P65" s="284">
        <v>0</v>
      </c>
      <c r="Q65" s="283">
        <v>37796</v>
      </c>
      <c r="R65" s="284">
        <v>869.34081384273577</v>
      </c>
      <c r="V65" s="233"/>
      <c r="W65" s="226"/>
      <c r="X65" s="233"/>
      <c r="Y65" s="226"/>
      <c r="Z65" s="233"/>
      <c r="AA65" s="226"/>
      <c r="AB65" s="233"/>
      <c r="AC65" s="226"/>
      <c r="AD65" s="233"/>
      <c r="AE65" s="226"/>
      <c r="AF65" s="233"/>
      <c r="AG65" s="226"/>
      <c r="AH65" s="233"/>
      <c r="AI65" s="226"/>
      <c r="AJ65" s="233"/>
      <c r="AK65" s="226"/>
    </row>
    <row r="66" spans="2:37" ht="14.25" customHeight="1">
      <c r="B66" s="282" t="s">
        <v>17</v>
      </c>
      <c r="C66" s="283">
        <v>104</v>
      </c>
      <c r="D66" s="284">
        <v>328.80663461538467</v>
      </c>
      <c r="E66" s="283">
        <v>113</v>
      </c>
      <c r="F66" s="284">
        <v>298.84982300884974</v>
      </c>
      <c r="G66" s="283">
        <v>0</v>
      </c>
      <c r="H66" s="284">
        <v>0</v>
      </c>
      <c r="I66" s="283">
        <v>217</v>
      </c>
      <c r="J66" s="284">
        <v>313.20700460829505</v>
      </c>
      <c r="K66" s="283">
        <v>48234</v>
      </c>
      <c r="L66" s="284">
        <v>955.89591968321133</v>
      </c>
      <c r="M66" s="283">
        <v>37250</v>
      </c>
      <c r="N66" s="284">
        <v>903.81347114094092</v>
      </c>
      <c r="O66" s="283">
        <v>0</v>
      </c>
      <c r="P66" s="284">
        <v>0</v>
      </c>
      <c r="Q66" s="283">
        <v>85484</v>
      </c>
      <c r="R66" s="284">
        <v>933.20078131580249</v>
      </c>
      <c r="V66" s="233"/>
      <c r="W66" s="226"/>
      <c r="X66" s="233"/>
      <c r="Y66" s="226"/>
      <c r="Z66" s="233"/>
      <c r="AA66" s="226"/>
      <c r="AB66" s="233"/>
      <c r="AC66" s="226"/>
      <c r="AD66" s="233"/>
      <c r="AE66" s="226"/>
      <c r="AF66" s="233"/>
      <c r="AG66" s="226"/>
      <c r="AH66" s="233"/>
      <c r="AI66" s="226"/>
      <c r="AJ66" s="233"/>
      <c r="AK66" s="226"/>
    </row>
    <row r="67" spans="2:37" ht="14.25" customHeight="1">
      <c r="B67" s="282" t="s">
        <v>18</v>
      </c>
      <c r="C67" s="283">
        <v>550</v>
      </c>
      <c r="D67" s="284">
        <v>619.81827272727321</v>
      </c>
      <c r="E67" s="283">
        <v>550</v>
      </c>
      <c r="F67" s="284">
        <v>633.23216363636402</v>
      </c>
      <c r="G67" s="283">
        <v>0</v>
      </c>
      <c r="H67" s="284">
        <v>0</v>
      </c>
      <c r="I67" s="283">
        <v>1100</v>
      </c>
      <c r="J67" s="284">
        <v>626.52521818181856</v>
      </c>
      <c r="K67" s="283">
        <v>85270</v>
      </c>
      <c r="L67" s="284">
        <v>989.82301477659234</v>
      </c>
      <c r="M67" s="283">
        <v>69659</v>
      </c>
      <c r="N67" s="284">
        <v>922.21591423936616</v>
      </c>
      <c r="O67" s="283">
        <v>0</v>
      </c>
      <c r="P67" s="284">
        <v>0</v>
      </c>
      <c r="Q67" s="283">
        <v>154929</v>
      </c>
      <c r="R67" s="284">
        <v>959.42558746264444</v>
      </c>
      <c r="V67" s="233"/>
      <c r="W67" s="226"/>
      <c r="X67" s="233"/>
      <c r="Y67" s="226"/>
      <c r="Z67" s="233"/>
      <c r="AA67" s="226"/>
      <c r="AB67" s="233"/>
      <c r="AC67" s="226"/>
      <c r="AD67" s="233"/>
      <c r="AE67" s="226"/>
      <c r="AF67" s="233"/>
      <c r="AG67" s="226"/>
      <c r="AH67" s="233"/>
      <c r="AI67" s="226"/>
      <c r="AJ67" s="233"/>
      <c r="AK67" s="226"/>
    </row>
    <row r="68" spans="2:37" ht="14.25" customHeight="1">
      <c r="B68" s="282" t="s">
        <v>19</v>
      </c>
      <c r="C68" s="283">
        <v>2369</v>
      </c>
      <c r="D68" s="284">
        <v>653.72813845504288</v>
      </c>
      <c r="E68" s="283">
        <v>2458</v>
      </c>
      <c r="F68" s="284">
        <v>674.01235557363623</v>
      </c>
      <c r="G68" s="283">
        <v>0</v>
      </c>
      <c r="H68" s="284">
        <v>0</v>
      </c>
      <c r="I68" s="283">
        <v>4827</v>
      </c>
      <c r="J68" s="284">
        <v>664.05724673710267</v>
      </c>
      <c r="K68" s="283">
        <v>125444</v>
      </c>
      <c r="L68" s="284">
        <v>1001.7307422435497</v>
      </c>
      <c r="M68" s="283">
        <v>113376</v>
      </c>
      <c r="N68" s="284">
        <v>905.65020621648364</v>
      </c>
      <c r="O68" s="283">
        <v>1</v>
      </c>
      <c r="P68" s="284">
        <v>438.81</v>
      </c>
      <c r="Q68" s="283">
        <v>238821</v>
      </c>
      <c r="R68" s="284">
        <v>956.11586845377872</v>
      </c>
      <c r="V68" s="233"/>
      <c r="W68" s="226"/>
      <c r="X68" s="233"/>
      <c r="Y68" s="226"/>
      <c r="Z68" s="233"/>
      <c r="AA68" s="226"/>
      <c r="AB68" s="233"/>
      <c r="AC68" s="226"/>
      <c r="AD68" s="233"/>
      <c r="AE68" s="226"/>
      <c r="AF68" s="233"/>
      <c r="AG68" s="226"/>
      <c r="AH68" s="233"/>
      <c r="AI68" s="226"/>
      <c r="AJ68" s="233"/>
      <c r="AK68" s="226"/>
    </row>
    <row r="69" spans="2:37" ht="14.25" customHeight="1">
      <c r="B69" s="282" t="s">
        <v>20</v>
      </c>
      <c r="C69" s="283">
        <v>4063</v>
      </c>
      <c r="D69" s="284">
        <v>675.07809254245706</v>
      </c>
      <c r="E69" s="283">
        <v>4647</v>
      </c>
      <c r="F69" s="284">
        <v>715.49199913923098</v>
      </c>
      <c r="G69" s="283">
        <v>0</v>
      </c>
      <c r="H69" s="284">
        <v>0</v>
      </c>
      <c r="I69" s="283">
        <v>8710</v>
      </c>
      <c r="J69" s="284">
        <v>696.63990929965655</v>
      </c>
      <c r="K69" s="283">
        <v>193281</v>
      </c>
      <c r="L69" s="284">
        <v>1200.5797162680233</v>
      </c>
      <c r="M69" s="283">
        <v>181177</v>
      </c>
      <c r="N69" s="284">
        <v>946.8688567533394</v>
      </c>
      <c r="O69" s="283">
        <v>0</v>
      </c>
      <c r="P69" s="284">
        <v>0</v>
      </c>
      <c r="Q69" s="283">
        <v>374458</v>
      </c>
      <c r="R69" s="284">
        <v>1077.8247680647751</v>
      </c>
      <c r="V69" s="233"/>
      <c r="W69" s="226"/>
      <c r="X69" s="233"/>
      <c r="Y69" s="226"/>
      <c r="Z69" s="233"/>
      <c r="AA69" s="226"/>
      <c r="AB69" s="233"/>
      <c r="AC69" s="226"/>
      <c r="AD69" s="233"/>
      <c r="AE69" s="226"/>
      <c r="AF69" s="233"/>
      <c r="AG69" s="226"/>
      <c r="AH69" s="233"/>
      <c r="AI69" s="226"/>
      <c r="AJ69" s="233"/>
      <c r="AK69" s="226"/>
    </row>
    <row r="70" spans="2:37" ht="14.25" customHeight="1">
      <c r="B70" s="282" t="s">
        <v>21</v>
      </c>
      <c r="C70" s="283">
        <v>3674</v>
      </c>
      <c r="D70" s="284">
        <v>688.92501088731706</v>
      </c>
      <c r="E70" s="283">
        <v>5341</v>
      </c>
      <c r="F70" s="284">
        <v>737.77077888036172</v>
      </c>
      <c r="G70" s="283">
        <v>0</v>
      </c>
      <c r="H70" s="284">
        <v>0</v>
      </c>
      <c r="I70" s="283">
        <v>9015</v>
      </c>
      <c r="J70" s="284">
        <v>717.86402884082258</v>
      </c>
      <c r="K70" s="283">
        <v>415727</v>
      </c>
      <c r="L70" s="284">
        <v>1540.3188694984945</v>
      </c>
      <c r="M70" s="283">
        <v>334273</v>
      </c>
      <c r="N70" s="284">
        <v>1130.1602844381671</v>
      </c>
      <c r="O70" s="283">
        <v>0</v>
      </c>
      <c r="P70" s="284">
        <v>0</v>
      </c>
      <c r="Q70" s="283">
        <v>750000</v>
      </c>
      <c r="R70" s="284">
        <v>1357.5122818933335</v>
      </c>
      <c r="V70" s="233"/>
      <c r="W70" s="226"/>
      <c r="X70" s="233"/>
      <c r="Y70" s="226"/>
      <c r="Z70" s="233"/>
      <c r="AA70" s="226"/>
      <c r="AB70" s="233"/>
      <c r="AC70" s="226"/>
      <c r="AD70" s="233"/>
      <c r="AE70" s="226"/>
      <c r="AF70" s="233"/>
      <c r="AG70" s="226"/>
      <c r="AH70" s="233"/>
      <c r="AI70" s="226"/>
      <c r="AJ70" s="233"/>
      <c r="AK70" s="226"/>
    </row>
    <row r="71" spans="2:37" ht="14.25" customHeight="1">
      <c r="B71" s="282" t="s">
        <v>22</v>
      </c>
      <c r="C71" s="283">
        <v>1849</v>
      </c>
      <c r="D71" s="284">
        <v>741.14766901027565</v>
      </c>
      <c r="E71" s="283">
        <v>3997</v>
      </c>
      <c r="F71" s="284">
        <v>807.30867400550426</v>
      </c>
      <c r="G71" s="283">
        <v>0</v>
      </c>
      <c r="H71" s="284">
        <v>0</v>
      </c>
      <c r="I71" s="283">
        <v>5846</v>
      </c>
      <c r="J71" s="284">
        <v>786.38296442011642</v>
      </c>
      <c r="K71" s="283">
        <v>986208</v>
      </c>
      <c r="L71" s="284">
        <v>1627.8686014917741</v>
      </c>
      <c r="M71" s="283">
        <v>857330</v>
      </c>
      <c r="N71" s="284">
        <v>1251.4362697910954</v>
      </c>
      <c r="O71" s="283">
        <v>1</v>
      </c>
      <c r="P71" s="284">
        <v>884.77</v>
      </c>
      <c r="Q71" s="283">
        <v>1843539</v>
      </c>
      <c r="R71" s="284">
        <v>1452.8099376742227</v>
      </c>
      <c r="V71" s="233"/>
      <c r="W71" s="226"/>
      <c r="X71" s="233"/>
      <c r="Y71" s="226"/>
      <c r="Z71" s="233"/>
      <c r="AA71" s="226"/>
      <c r="AB71" s="233"/>
      <c r="AC71" s="226"/>
      <c r="AD71" s="233"/>
      <c r="AE71" s="226"/>
      <c r="AF71" s="233"/>
      <c r="AG71" s="226"/>
      <c r="AH71" s="233"/>
      <c r="AI71" s="226"/>
      <c r="AJ71" s="233"/>
      <c r="AK71" s="226"/>
    </row>
    <row r="72" spans="2:37" ht="14.25" customHeight="1">
      <c r="B72" s="282" t="s">
        <v>23</v>
      </c>
      <c r="C72" s="283">
        <v>1099</v>
      </c>
      <c r="D72" s="284">
        <v>714.772238398544</v>
      </c>
      <c r="E72" s="283">
        <v>3432</v>
      </c>
      <c r="F72" s="284">
        <v>747.66783799533869</v>
      </c>
      <c r="G72" s="283">
        <v>0</v>
      </c>
      <c r="H72" s="284">
        <v>0</v>
      </c>
      <c r="I72" s="283">
        <v>4531</v>
      </c>
      <c r="J72" s="284">
        <v>739.68896711542754</v>
      </c>
      <c r="K72" s="283">
        <v>927538</v>
      </c>
      <c r="L72" s="284">
        <v>1620.8422185937361</v>
      </c>
      <c r="M72" s="283">
        <v>866734</v>
      </c>
      <c r="N72" s="284">
        <v>1103.762769061788</v>
      </c>
      <c r="O72" s="283">
        <v>2</v>
      </c>
      <c r="P72" s="284">
        <v>813.91000000000008</v>
      </c>
      <c r="Q72" s="283">
        <v>1794274</v>
      </c>
      <c r="R72" s="284">
        <v>1371.0632252654818</v>
      </c>
      <c r="V72" s="233"/>
      <c r="W72" s="226"/>
      <c r="X72" s="233"/>
      <c r="Y72" s="226"/>
      <c r="Z72" s="233"/>
      <c r="AA72" s="226"/>
      <c r="AB72" s="233"/>
      <c r="AC72" s="226"/>
      <c r="AD72" s="233"/>
      <c r="AE72" s="226"/>
      <c r="AF72" s="233"/>
      <c r="AG72" s="226"/>
      <c r="AH72" s="233"/>
      <c r="AI72" s="226"/>
      <c r="AJ72" s="233"/>
      <c r="AK72" s="226"/>
    </row>
    <row r="73" spans="2:37" ht="14.25" customHeight="1">
      <c r="B73" s="282" t="s">
        <v>24</v>
      </c>
      <c r="C73" s="283">
        <v>628</v>
      </c>
      <c r="D73" s="284">
        <v>670.77364649681522</v>
      </c>
      <c r="E73" s="283">
        <v>2970</v>
      </c>
      <c r="F73" s="284">
        <v>714.23592929292931</v>
      </c>
      <c r="G73" s="283">
        <v>0</v>
      </c>
      <c r="H73" s="284">
        <v>0</v>
      </c>
      <c r="I73" s="283">
        <v>3598</v>
      </c>
      <c r="J73" s="284">
        <v>706.64996108949413</v>
      </c>
      <c r="K73" s="283">
        <v>788380</v>
      </c>
      <c r="L73" s="284">
        <v>1545.6546107207228</v>
      </c>
      <c r="M73" s="283">
        <v>844475</v>
      </c>
      <c r="N73" s="284">
        <v>937.60387994908308</v>
      </c>
      <c r="O73" s="283">
        <v>3</v>
      </c>
      <c r="P73" s="284">
        <v>1080.7666666666667</v>
      </c>
      <c r="Q73" s="283">
        <v>1632858</v>
      </c>
      <c r="R73" s="284">
        <v>1231.1845003178507</v>
      </c>
      <c r="S73" s="42"/>
      <c r="V73" s="233"/>
      <c r="W73" s="226"/>
      <c r="X73" s="233"/>
      <c r="Y73" s="226"/>
      <c r="Z73" s="233"/>
      <c r="AA73" s="226"/>
      <c r="AB73" s="233"/>
      <c r="AC73" s="226"/>
      <c r="AD73" s="233"/>
      <c r="AE73" s="226"/>
      <c r="AF73" s="233"/>
      <c r="AG73" s="226"/>
      <c r="AH73" s="233"/>
      <c r="AI73" s="226"/>
      <c r="AJ73" s="233"/>
      <c r="AK73" s="226"/>
    </row>
    <row r="74" spans="2:37" ht="14.25" customHeight="1">
      <c r="B74" s="282" t="s">
        <v>25</v>
      </c>
      <c r="C74" s="283">
        <v>263</v>
      </c>
      <c r="D74" s="284">
        <v>613.71239543726267</v>
      </c>
      <c r="E74" s="283">
        <v>2105</v>
      </c>
      <c r="F74" s="284">
        <v>694.44537292161522</v>
      </c>
      <c r="G74" s="283">
        <v>0</v>
      </c>
      <c r="H74" s="284">
        <v>0</v>
      </c>
      <c r="I74" s="283">
        <v>2368</v>
      </c>
      <c r="J74" s="284">
        <v>685.47883023648649</v>
      </c>
      <c r="K74" s="283">
        <v>503966</v>
      </c>
      <c r="L74" s="284">
        <v>1380.4379114464091</v>
      </c>
      <c r="M74" s="283">
        <v>684803</v>
      </c>
      <c r="N74" s="284">
        <v>840.54780916555649</v>
      </c>
      <c r="O74" s="283">
        <v>5</v>
      </c>
      <c r="P74" s="284">
        <v>1075.3520000000001</v>
      </c>
      <c r="Q74" s="283">
        <v>1188774</v>
      </c>
      <c r="R74" s="284">
        <v>1069.4285125684121</v>
      </c>
      <c r="V74" s="233"/>
      <c r="W74" s="226"/>
      <c r="X74" s="233"/>
      <c r="Y74" s="226"/>
      <c r="Z74" s="233"/>
      <c r="AA74" s="226"/>
      <c r="AB74" s="233"/>
      <c r="AC74" s="226"/>
      <c r="AD74" s="233"/>
      <c r="AE74" s="226"/>
      <c r="AF74" s="233"/>
      <c r="AG74" s="226"/>
      <c r="AH74" s="233"/>
      <c r="AI74" s="226"/>
      <c r="AJ74" s="233"/>
      <c r="AK74" s="226"/>
    </row>
    <row r="75" spans="2:37" ht="14.25" customHeight="1">
      <c r="B75" s="282" t="s">
        <v>26</v>
      </c>
      <c r="C75" s="283">
        <v>334</v>
      </c>
      <c r="D75" s="284">
        <v>567.23550898203632</v>
      </c>
      <c r="E75" s="283">
        <v>3811</v>
      </c>
      <c r="F75" s="284">
        <v>647.91446077145144</v>
      </c>
      <c r="G75" s="283">
        <v>0</v>
      </c>
      <c r="H75" s="284">
        <v>0</v>
      </c>
      <c r="I75" s="283">
        <v>4145</v>
      </c>
      <c r="J75" s="284">
        <v>641.41343063932493</v>
      </c>
      <c r="K75" s="283">
        <v>553560</v>
      </c>
      <c r="L75" s="284">
        <v>1182.4240223462753</v>
      </c>
      <c r="M75" s="283">
        <v>1152012</v>
      </c>
      <c r="N75" s="284">
        <v>785.53223140037437</v>
      </c>
      <c r="O75" s="283">
        <v>26</v>
      </c>
      <c r="P75" s="284">
        <v>816.33038461538479</v>
      </c>
      <c r="Q75" s="283">
        <v>1705598</v>
      </c>
      <c r="R75" s="284">
        <v>914.34583258189332</v>
      </c>
      <c r="V75" s="233"/>
      <c r="W75" s="226"/>
      <c r="X75" s="233"/>
      <c r="Y75" s="226"/>
      <c r="Z75" s="233"/>
      <c r="AA75" s="226"/>
      <c r="AB75" s="233"/>
      <c r="AC75" s="226"/>
      <c r="AD75" s="233"/>
      <c r="AE75" s="226"/>
      <c r="AF75" s="233"/>
      <c r="AG75" s="226"/>
      <c r="AH75" s="233"/>
      <c r="AI75" s="226"/>
      <c r="AJ75" s="233"/>
      <c r="AK75" s="226"/>
    </row>
    <row r="76" spans="2:37" ht="14.25" customHeight="1">
      <c r="B76" s="282" t="s">
        <v>5</v>
      </c>
      <c r="C76" s="283">
        <v>0</v>
      </c>
      <c r="D76" s="284">
        <v>0</v>
      </c>
      <c r="E76" s="283">
        <v>0</v>
      </c>
      <c r="F76" s="284">
        <v>0</v>
      </c>
      <c r="G76" s="283">
        <v>0</v>
      </c>
      <c r="H76" s="284">
        <v>0</v>
      </c>
      <c r="I76" s="283">
        <v>0</v>
      </c>
      <c r="J76" s="284">
        <v>0</v>
      </c>
      <c r="K76" s="283">
        <v>66</v>
      </c>
      <c r="L76" s="284">
        <v>2146.9742424242422</v>
      </c>
      <c r="M76" s="283">
        <v>22</v>
      </c>
      <c r="N76" s="284">
        <v>1316.8927272727274</v>
      </c>
      <c r="O76" s="283">
        <v>0</v>
      </c>
      <c r="P76" s="284">
        <v>0</v>
      </c>
      <c r="Q76" s="283">
        <v>88</v>
      </c>
      <c r="R76" s="284">
        <v>1939.4538636363636</v>
      </c>
      <c r="V76" s="233"/>
      <c r="W76" s="226"/>
      <c r="X76" s="233"/>
      <c r="Y76" s="226"/>
      <c r="Z76" s="233"/>
      <c r="AA76" s="226"/>
      <c r="AB76" s="233"/>
      <c r="AC76" s="226"/>
      <c r="AD76" s="233"/>
      <c r="AE76" s="226"/>
      <c r="AF76" s="233"/>
      <c r="AG76" s="226"/>
      <c r="AH76" s="233"/>
      <c r="AI76" s="226"/>
      <c r="AJ76" s="233"/>
      <c r="AK76" s="226"/>
    </row>
    <row r="77" spans="2:37" ht="14.25" customHeight="1">
      <c r="B77" s="286" t="s">
        <v>6</v>
      </c>
      <c r="C77" s="287">
        <v>15192</v>
      </c>
      <c r="D77" s="288">
        <v>672.24823393891529</v>
      </c>
      <c r="E77" s="287">
        <v>29680</v>
      </c>
      <c r="F77" s="288">
        <v>715.42694541779053</v>
      </c>
      <c r="G77" s="287">
        <v>0</v>
      </c>
      <c r="H77" s="288">
        <v>0</v>
      </c>
      <c r="I77" s="287">
        <v>44872</v>
      </c>
      <c r="J77" s="288">
        <v>700.80823029951921</v>
      </c>
      <c r="K77" s="287">
        <v>4759809</v>
      </c>
      <c r="L77" s="288">
        <v>1443.3379334611968</v>
      </c>
      <c r="M77" s="287">
        <v>5259841</v>
      </c>
      <c r="N77" s="288">
        <v>970.42736894898724</v>
      </c>
      <c r="O77" s="287">
        <v>39</v>
      </c>
      <c r="P77" s="288">
        <v>858.2289743589746</v>
      </c>
      <c r="Q77" s="287">
        <v>10019689</v>
      </c>
      <c r="R77" s="288">
        <v>1195.0810069434308</v>
      </c>
      <c r="V77" s="233"/>
      <c r="W77" s="226"/>
      <c r="X77" s="233"/>
      <c r="Y77" s="226"/>
      <c r="Z77" s="233"/>
      <c r="AA77" s="226"/>
      <c r="AB77" s="233"/>
      <c r="AC77" s="226"/>
      <c r="AD77" s="233"/>
      <c r="AE77" s="226"/>
      <c r="AF77" s="233"/>
      <c r="AG77" s="226"/>
      <c r="AH77" s="233"/>
      <c r="AI77" s="226"/>
      <c r="AJ77" s="233"/>
      <c r="AK77" s="226"/>
    </row>
    <row r="78" spans="2:37" ht="14.25" customHeight="1">
      <c r="B78" s="289" t="s">
        <v>27</v>
      </c>
      <c r="C78" s="283">
        <v>60.785084254870988</v>
      </c>
      <c r="D78" s="283" t="s">
        <v>227</v>
      </c>
      <c r="E78" s="283">
        <v>68.172843665768198</v>
      </c>
      <c r="F78" s="283" t="s">
        <v>227</v>
      </c>
      <c r="G78" s="283">
        <v>0</v>
      </c>
      <c r="H78" s="283">
        <v>0</v>
      </c>
      <c r="I78" s="283">
        <v>65.671621501158853</v>
      </c>
      <c r="J78" s="283" t="s">
        <v>227</v>
      </c>
      <c r="K78" s="283">
        <v>70.696453285152202</v>
      </c>
      <c r="L78" s="283" t="s">
        <v>227</v>
      </c>
      <c r="M78" s="283">
        <v>73.924111256022186</v>
      </c>
      <c r="N78" s="283" t="s">
        <v>227</v>
      </c>
      <c r="O78" s="283">
        <v>83.435897435897431</v>
      </c>
      <c r="P78" s="283" t="s">
        <v>227</v>
      </c>
      <c r="Q78" s="283">
        <v>72.390850893164313</v>
      </c>
      <c r="R78" s="283" t="s">
        <v>227</v>
      </c>
      <c r="V78" s="233"/>
      <c r="W78" s="226"/>
      <c r="X78" s="233"/>
      <c r="Y78" s="226"/>
      <c r="Z78" s="233"/>
      <c r="AA78" s="226"/>
      <c r="AB78" s="233"/>
      <c r="AC78" s="226"/>
      <c r="AD78" s="233"/>
      <c r="AE78" s="226"/>
      <c r="AF78" s="233"/>
      <c r="AG78" s="226"/>
      <c r="AH78" s="233"/>
      <c r="AI78" s="226"/>
      <c r="AJ78" s="233"/>
      <c r="AK78" s="226"/>
    </row>
    <row r="79" spans="2:37" ht="16.350000000000001" customHeight="1"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V79" s="224"/>
      <c r="W79" s="223"/>
      <c r="X79" s="224"/>
      <c r="Y79" s="223"/>
      <c r="Z79" s="224"/>
      <c r="AA79" s="223"/>
      <c r="AB79" s="224"/>
      <c r="AC79" s="223"/>
      <c r="AD79" s="224"/>
      <c r="AE79" s="223"/>
      <c r="AF79" s="224"/>
      <c r="AG79" s="223"/>
      <c r="AH79" s="224"/>
      <c r="AI79" s="223"/>
      <c r="AJ79" s="224"/>
      <c r="AK79" s="223"/>
    </row>
    <row r="80" spans="2:37" ht="15">
      <c r="B80" s="41" t="s">
        <v>215</v>
      </c>
      <c r="Q80" s="43" t="s">
        <v>126</v>
      </c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</row>
    <row r="83" spans="19:19">
      <c r="S83" s="42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32" activePane="bottomLeft" state="frozen"/>
      <selection activeCell="Q29" sqref="Q29"/>
      <selection pane="bottomLeft" activeCell="M78" sqref="M78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0" width="11.5703125" style="29"/>
    <col min="11" max="11" width="11.85546875" style="29" bestFit="1" customWidth="1"/>
    <col min="12" max="12" width="11.85546875" style="29" customWidth="1"/>
    <col min="13" max="16384" width="11.5703125" style="29"/>
  </cols>
  <sheetData>
    <row r="1" spans="1:11" ht="18.75">
      <c r="B1" s="44" t="s">
        <v>109</v>
      </c>
      <c r="C1" s="45"/>
      <c r="D1" s="45"/>
      <c r="E1" s="45"/>
      <c r="F1" s="45"/>
      <c r="G1" s="45"/>
      <c r="H1" s="45"/>
      <c r="I1" s="45"/>
    </row>
    <row r="2" spans="1:11" ht="18.75">
      <c r="B2" s="44" t="s">
        <v>110</v>
      </c>
      <c r="C2" s="45"/>
      <c r="D2" s="45"/>
      <c r="E2" s="45"/>
      <c r="F2" s="45"/>
      <c r="G2" s="45"/>
      <c r="H2" s="45"/>
      <c r="I2" s="45"/>
      <c r="K2" s="7" t="s">
        <v>171</v>
      </c>
    </row>
    <row r="3" spans="1:11">
      <c r="A3" s="293"/>
      <c r="B3" s="293"/>
      <c r="C3" s="293"/>
      <c r="D3" s="293"/>
      <c r="E3" s="293"/>
      <c r="F3" s="293"/>
      <c r="G3" s="293"/>
      <c r="H3" s="293"/>
      <c r="I3" s="293"/>
    </row>
    <row r="4" spans="1:11" ht="32.1" customHeight="1">
      <c r="A4" s="293"/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5" t="s">
        <v>45</v>
      </c>
    </row>
    <row r="5" spans="1:11">
      <c r="D5" s="33"/>
    </row>
    <row r="6" spans="1:11">
      <c r="B6" s="47">
        <v>2010</v>
      </c>
      <c r="C6" s="47"/>
      <c r="D6" s="48">
        <v>936895</v>
      </c>
      <c r="E6" s="48">
        <v>5193107</v>
      </c>
      <c r="F6" s="48">
        <v>2300877</v>
      </c>
      <c r="G6" s="48">
        <v>271182</v>
      </c>
      <c r="H6" s="48">
        <v>37671</v>
      </c>
      <c r="I6" s="48">
        <v>8739732</v>
      </c>
    </row>
    <row r="7" spans="1:11">
      <c r="B7" s="47">
        <v>2011</v>
      </c>
      <c r="C7" s="47"/>
      <c r="D7" s="48">
        <v>942883</v>
      </c>
      <c r="E7" s="48">
        <v>5289994</v>
      </c>
      <c r="F7" s="48">
        <v>2319204</v>
      </c>
      <c r="G7" s="48">
        <v>275993</v>
      </c>
      <c r="H7" s="48">
        <v>38203</v>
      </c>
      <c r="I7" s="48">
        <v>8866277</v>
      </c>
    </row>
    <row r="8" spans="1:11">
      <c r="B8" s="47">
        <v>2012</v>
      </c>
      <c r="C8" s="47"/>
      <c r="D8" s="48">
        <v>943021</v>
      </c>
      <c r="E8" s="48">
        <v>5391504</v>
      </c>
      <c r="F8" s="48">
        <v>2331726</v>
      </c>
      <c r="G8" s="48">
        <v>294827</v>
      </c>
      <c r="H8" s="48">
        <v>37967</v>
      </c>
      <c r="I8" s="48">
        <v>8999045</v>
      </c>
    </row>
    <row r="9" spans="1:11">
      <c r="B9" s="47">
        <v>2013</v>
      </c>
      <c r="C9" s="47"/>
      <c r="D9" s="48">
        <v>933433</v>
      </c>
      <c r="E9" s="48">
        <v>5513570</v>
      </c>
      <c r="F9" s="48">
        <v>2345901</v>
      </c>
      <c r="G9" s="48">
        <v>315013</v>
      </c>
      <c r="H9" s="48">
        <v>38049</v>
      </c>
      <c r="I9" s="48">
        <v>9145966</v>
      </c>
    </row>
    <row r="10" spans="1:11">
      <c r="B10" s="47">
        <v>2014</v>
      </c>
      <c r="C10" s="47"/>
      <c r="D10" s="48">
        <v>929568</v>
      </c>
      <c r="E10" s="48">
        <v>5611105</v>
      </c>
      <c r="F10" s="48">
        <v>2355965</v>
      </c>
      <c r="G10" s="48">
        <v>335637</v>
      </c>
      <c r="H10" s="48">
        <v>38667</v>
      </c>
      <c r="I10" s="48">
        <v>9270942</v>
      </c>
    </row>
    <row r="11" spans="1:11">
      <c r="B11" s="47">
        <v>2015</v>
      </c>
      <c r="C11" s="47"/>
      <c r="D11" s="48">
        <v>936666</v>
      </c>
      <c r="E11" s="48">
        <v>5686678</v>
      </c>
      <c r="F11" s="48">
        <v>2358932</v>
      </c>
      <c r="G11" s="48">
        <v>339166</v>
      </c>
      <c r="H11" s="48">
        <v>39357</v>
      </c>
      <c r="I11" s="48">
        <v>9360799</v>
      </c>
    </row>
    <row r="12" spans="1:11">
      <c r="B12" s="47">
        <v>2016</v>
      </c>
      <c r="C12" s="47"/>
      <c r="D12" s="49">
        <v>944600</v>
      </c>
      <c r="E12" s="49">
        <v>5784748</v>
      </c>
      <c r="F12" s="49">
        <v>2364388</v>
      </c>
      <c r="G12" s="49">
        <v>339471</v>
      </c>
      <c r="H12" s="49">
        <v>40275</v>
      </c>
      <c r="I12" s="48">
        <v>9473482</v>
      </c>
    </row>
    <row r="13" spans="1:11">
      <c r="B13" s="47">
        <v>2017</v>
      </c>
      <c r="C13" s="47"/>
      <c r="D13" s="48">
        <v>951871</v>
      </c>
      <c r="E13" s="48">
        <v>5884135</v>
      </c>
      <c r="F13" s="48">
        <v>2365468</v>
      </c>
      <c r="G13" s="48">
        <v>339052</v>
      </c>
      <c r="H13" s="48">
        <v>41244</v>
      </c>
      <c r="I13" s="48">
        <v>9581770</v>
      </c>
    </row>
    <row r="14" spans="1:11">
      <c r="B14" s="47">
        <v>2018</v>
      </c>
      <c r="C14" s="47"/>
      <c r="D14" s="48">
        <v>955269</v>
      </c>
      <c r="E14" s="48">
        <v>5994755</v>
      </c>
      <c r="F14" s="48">
        <v>2365497</v>
      </c>
      <c r="G14" s="48">
        <v>338470</v>
      </c>
      <c r="H14" s="48">
        <v>42281</v>
      </c>
      <c r="I14" s="48">
        <v>9696272</v>
      </c>
    </row>
    <row r="15" spans="1:11">
      <c r="B15" s="47">
        <v>2019</v>
      </c>
      <c r="C15" s="47"/>
      <c r="D15" s="49">
        <v>962035</v>
      </c>
      <c r="E15" s="49">
        <v>6089294</v>
      </c>
      <c r="F15" s="49">
        <v>2366788</v>
      </c>
      <c r="G15" s="49">
        <v>340106</v>
      </c>
      <c r="H15" s="49">
        <v>43156</v>
      </c>
      <c r="I15" s="48">
        <v>9801379</v>
      </c>
    </row>
    <row r="16" spans="1:11">
      <c r="B16" s="47">
        <v>2020</v>
      </c>
      <c r="C16" s="47"/>
      <c r="D16" s="49">
        <v>948917</v>
      </c>
      <c r="E16" s="49">
        <v>6125792</v>
      </c>
      <c r="F16" s="49">
        <v>2352738</v>
      </c>
      <c r="G16" s="49">
        <v>338540</v>
      </c>
      <c r="H16" s="49">
        <v>43032</v>
      </c>
      <c r="I16" s="48">
        <v>9809019</v>
      </c>
    </row>
    <row r="17" spans="2:10">
      <c r="B17" s="47">
        <v>2021</v>
      </c>
      <c r="C17" s="47"/>
      <c r="D17" s="48">
        <v>953591</v>
      </c>
      <c r="E17" s="48">
        <v>6218551</v>
      </c>
      <c r="F17" s="48">
        <v>2358328</v>
      </c>
      <c r="G17" s="48">
        <v>342218</v>
      </c>
      <c r="H17" s="48">
        <v>44278</v>
      </c>
      <c r="I17" s="48">
        <v>9916966</v>
      </c>
    </row>
    <row r="18" spans="2:10">
      <c r="B18" s="47"/>
      <c r="C18" s="47"/>
      <c r="D18" s="48"/>
      <c r="E18" s="48"/>
      <c r="F18" s="48"/>
      <c r="G18" s="48"/>
      <c r="H18" s="48"/>
      <c r="I18" s="48"/>
    </row>
    <row r="19" spans="2:10">
      <c r="B19" s="47">
        <v>2022</v>
      </c>
      <c r="C19" s="47" t="s">
        <v>114</v>
      </c>
      <c r="D19" s="48">
        <v>952322</v>
      </c>
      <c r="E19" s="48">
        <v>6226951</v>
      </c>
      <c r="F19" s="48">
        <v>2357080</v>
      </c>
      <c r="G19" s="48">
        <v>341417</v>
      </c>
      <c r="H19" s="48">
        <v>44281</v>
      </c>
      <c r="I19" s="48">
        <v>9922051</v>
      </c>
    </row>
    <row r="20" spans="2:10">
      <c r="B20" s="47"/>
      <c r="C20" s="47" t="s">
        <v>115</v>
      </c>
      <c r="D20" s="48">
        <v>949990</v>
      </c>
      <c r="E20" s="48">
        <v>6228161</v>
      </c>
      <c r="F20" s="48">
        <v>2348674</v>
      </c>
      <c r="G20" s="48">
        <v>341328</v>
      </c>
      <c r="H20" s="48">
        <v>44118</v>
      </c>
      <c r="I20" s="48">
        <v>9912271</v>
      </c>
      <c r="J20" s="33"/>
    </row>
    <row r="21" spans="2:10">
      <c r="B21" s="47"/>
      <c r="C21" s="47" t="s">
        <v>116</v>
      </c>
      <c r="D21" s="48">
        <v>952160</v>
      </c>
      <c r="E21" s="48">
        <v>6234609</v>
      </c>
      <c r="F21" s="48">
        <v>2349915</v>
      </c>
      <c r="G21" s="48">
        <v>342215</v>
      </c>
      <c r="H21" s="48">
        <v>44276</v>
      </c>
      <c r="I21" s="48">
        <v>9923175</v>
      </c>
      <c r="J21" s="33"/>
    </row>
    <row r="22" spans="2:10">
      <c r="B22" s="47"/>
      <c r="C22" s="47" t="s">
        <v>117</v>
      </c>
      <c r="D22" s="48">
        <v>952455</v>
      </c>
      <c r="E22" s="48">
        <v>6238696</v>
      </c>
      <c r="F22" s="48">
        <v>2351287</v>
      </c>
      <c r="G22" s="48">
        <v>342758</v>
      </c>
      <c r="H22" s="48">
        <v>44306</v>
      </c>
      <c r="I22" s="48">
        <v>9929502</v>
      </c>
      <c r="J22" s="33"/>
    </row>
    <row r="23" spans="2:10">
      <c r="B23" s="47"/>
      <c r="C23" s="47" t="s">
        <v>118</v>
      </c>
      <c r="D23" s="48">
        <v>951469</v>
      </c>
      <c r="E23" s="48">
        <v>6234368</v>
      </c>
      <c r="F23" s="48">
        <v>2347153</v>
      </c>
      <c r="G23" s="48">
        <v>341631</v>
      </c>
      <c r="H23" s="48">
        <v>44375</v>
      </c>
      <c r="I23" s="48">
        <v>9918996</v>
      </c>
      <c r="J23" s="33"/>
    </row>
    <row r="24" spans="2:10">
      <c r="B24" s="47"/>
      <c r="C24" s="47" t="s">
        <v>119</v>
      </c>
      <c r="D24" s="48">
        <v>952436</v>
      </c>
      <c r="E24" s="48">
        <v>6246506</v>
      </c>
      <c r="F24" s="48">
        <v>2350353</v>
      </c>
      <c r="G24" s="48">
        <v>342472</v>
      </c>
      <c r="H24" s="48">
        <v>44415</v>
      </c>
      <c r="I24" s="48">
        <v>9936182</v>
      </c>
      <c r="J24" s="33"/>
    </row>
    <row r="25" spans="2:10">
      <c r="B25" s="47"/>
      <c r="C25" s="47" t="s">
        <v>120</v>
      </c>
      <c r="D25" s="48">
        <v>952409</v>
      </c>
      <c r="E25" s="48">
        <v>6253855</v>
      </c>
      <c r="F25" s="48">
        <v>2352401</v>
      </c>
      <c r="G25" s="48">
        <v>343264</v>
      </c>
      <c r="H25" s="48">
        <v>44470</v>
      </c>
      <c r="I25" s="48">
        <v>9946399</v>
      </c>
      <c r="J25" s="33"/>
    </row>
    <row r="26" spans="2:10">
      <c r="B26" s="47"/>
      <c r="C26" s="47" t="s">
        <v>121</v>
      </c>
      <c r="D26" s="48">
        <v>951986</v>
      </c>
      <c r="E26" s="48">
        <v>6258422</v>
      </c>
      <c r="F26" s="48">
        <v>2350745</v>
      </c>
      <c r="G26" s="48">
        <v>343182</v>
      </c>
      <c r="H26" s="48">
        <v>44480</v>
      </c>
      <c r="I26" s="48">
        <v>9948815</v>
      </c>
      <c r="J26" s="33"/>
    </row>
    <row r="27" spans="2:10">
      <c r="B27" s="47"/>
      <c r="C27" s="47" t="s">
        <v>122</v>
      </c>
      <c r="D27" s="48">
        <v>950209</v>
      </c>
      <c r="E27" s="48">
        <v>6262298</v>
      </c>
      <c r="F27" s="48">
        <v>2349822</v>
      </c>
      <c r="G27" s="48">
        <v>343041</v>
      </c>
      <c r="H27" s="48">
        <v>44499</v>
      </c>
      <c r="I27" s="48">
        <v>9949869</v>
      </c>
      <c r="J27" s="33"/>
    </row>
    <row r="28" spans="2:10">
      <c r="B28" s="47"/>
      <c r="C28" s="47" t="s">
        <v>123</v>
      </c>
      <c r="D28" s="48">
        <v>948917</v>
      </c>
      <c r="E28" s="48">
        <v>6272545</v>
      </c>
      <c r="F28" s="48">
        <v>2351962</v>
      </c>
      <c r="G28" s="48">
        <v>341194</v>
      </c>
      <c r="H28" s="48">
        <v>44505</v>
      </c>
      <c r="I28" s="48">
        <v>9959123</v>
      </c>
      <c r="J28" s="33"/>
    </row>
    <row r="29" spans="2:10">
      <c r="B29" s="53"/>
      <c r="C29" s="47" t="s">
        <v>124</v>
      </c>
      <c r="D29" s="48">
        <v>948664</v>
      </c>
      <c r="E29" s="48">
        <v>6286860</v>
      </c>
      <c r="F29" s="48">
        <v>2354435</v>
      </c>
      <c r="G29" s="48">
        <v>340641</v>
      </c>
      <c r="H29" s="48">
        <v>44634</v>
      </c>
      <c r="I29" s="48">
        <v>9975234</v>
      </c>
      <c r="J29" s="33"/>
    </row>
    <row r="30" spans="2:10">
      <c r="B30" s="53"/>
      <c r="C30" s="47" t="s">
        <v>125</v>
      </c>
      <c r="D30" s="48">
        <v>949781</v>
      </c>
      <c r="E30" s="48">
        <v>6302297</v>
      </c>
      <c r="F30" s="48">
        <v>2356613</v>
      </c>
      <c r="G30" s="48">
        <v>341311</v>
      </c>
      <c r="H30" s="48">
        <v>44834</v>
      </c>
      <c r="I30" s="48">
        <v>9994836</v>
      </c>
      <c r="J30" s="33"/>
    </row>
    <row r="31" spans="2:10">
      <c r="B31" s="47">
        <v>2023</v>
      </c>
      <c r="C31" s="47" t="s">
        <v>114</v>
      </c>
      <c r="D31" s="48">
        <v>948476</v>
      </c>
      <c r="E31" s="48">
        <v>6320939</v>
      </c>
      <c r="F31" s="48">
        <v>2354136</v>
      </c>
      <c r="G31" s="48">
        <v>340750</v>
      </c>
      <c r="H31" s="48">
        <v>44848</v>
      </c>
      <c r="I31" s="48">
        <v>10009149</v>
      </c>
      <c r="J31" s="33"/>
    </row>
    <row r="32" spans="2:10">
      <c r="B32" s="47"/>
      <c r="C32" s="47" t="s">
        <v>115</v>
      </c>
      <c r="D32" s="48">
        <v>944911</v>
      </c>
      <c r="E32" s="48">
        <v>6328553</v>
      </c>
      <c r="F32" s="48">
        <v>2349158</v>
      </c>
      <c r="G32" s="48">
        <v>340315</v>
      </c>
      <c r="H32" s="48">
        <v>44692</v>
      </c>
      <c r="I32" s="48">
        <v>10007629</v>
      </c>
      <c r="J32" s="33"/>
    </row>
    <row r="33" spans="2:42">
      <c r="B33" s="47"/>
      <c r="C33" s="47" t="s">
        <v>116</v>
      </c>
      <c r="D33" s="48">
        <v>945332</v>
      </c>
      <c r="E33" s="48">
        <v>6338043</v>
      </c>
      <c r="F33" s="48">
        <v>2350099</v>
      </c>
      <c r="G33" s="48">
        <v>340760</v>
      </c>
      <c r="H33" s="48">
        <v>44772</v>
      </c>
      <c r="I33" s="48">
        <v>10019006</v>
      </c>
      <c r="J33" s="33"/>
    </row>
    <row r="34" spans="2:42">
      <c r="B34" s="47"/>
      <c r="C34" s="47" t="s">
        <v>117</v>
      </c>
      <c r="D34" s="48">
        <v>945690</v>
      </c>
      <c r="E34" s="48">
        <v>6344580</v>
      </c>
      <c r="F34" s="48">
        <v>2350176</v>
      </c>
      <c r="G34" s="48">
        <v>341278</v>
      </c>
      <c r="H34" s="48">
        <v>44811</v>
      </c>
      <c r="I34" s="48">
        <v>10026535</v>
      </c>
      <c r="J34" s="33"/>
    </row>
    <row r="35" spans="2:42">
      <c r="B35" s="47"/>
      <c r="C35" s="50" t="s">
        <v>118</v>
      </c>
      <c r="D35" s="51">
        <v>945050</v>
      </c>
      <c r="E35" s="51">
        <v>6343015</v>
      </c>
      <c r="F35" s="51">
        <v>2346534</v>
      </c>
      <c r="G35" s="51">
        <v>340218</v>
      </c>
      <c r="H35" s="51">
        <v>44872</v>
      </c>
      <c r="I35" s="52">
        <v>10019689</v>
      </c>
      <c r="J35" s="33"/>
    </row>
    <row r="36" spans="2:42">
      <c r="B36" s="47"/>
      <c r="C36" s="47" t="s">
        <v>119</v>
      </c>
      <c r="D36" s="48"/>
      <c r="E36" s="48"/>
      <c r="F36" s="48"/>
      <c r="G36" s="48"/>
      <c r="H36" s="48"/>
      <c r="I36" s="48"/>
      <c r="J36" s="33"/>
    </row>
    <row r="37" spans="2:42">
      <c r="B37" s="47"/>
      <c r="C37" s="47" t="s">
        <v>120</v>
      </c>
      <c r="D37" s="48"/>
      <c r="E37" s="48"/>
      <c r="F37" s="48"/>
      <c r="G37" s="48"/>
      <c r="H37" s="48"/>
      <c r="I37" s="48"/>
      <c r="J37" s="33"/>
    </row>
    <row r="38" spans="2:42">
      <c r="B38" s="47"/>
      <c r="C38" s="47" t="s">
        <v>121</v>
      </c>
      <c r="D38" s="48"/>
      <c r="E38" s="48"/>
      <c r="F38" s="48"/>
      <c r="G38" s="48"/>
      <c r="H38" s="48"/>
      <c r="I38" s="48"/>
      <c r="J38" s="33"/>
    </row>
    <row r="39" spans="2:42">
      <c r="B39" s="47"/>
      <c r="C39" s="47" t="s">
        <v>122</v>
      </c>
      <c r="D39" s="48"/>
      <c r="E39" s="48"/>
      <c r="F39" s="48"/>
      <c r="G39" s="48"/>
      <c r="H39" s="48"/>
      <c r="I39" s="48"/>
      <c r="J39" s="33"/>
    </row>
    <row r="40" spans="2:42">
      <c r="B40" s="47"/>
      <c r="C40" s="47" t="s">
        <v>123</v>
      </c>
      <c r="D40" s="48"/>
      <c r="E40" s="48"/>
      <c r="F40" s="48"/>
      <c r="G40" s="48"/>
      <c r="H40" s="48"/>
      <c r="I40" s="48"/>
      <c r="J40" s="33"/>
      <c r="K40" s="234"/>
      <c r="L40" s="234"/>
      <c r="M40" s="234"/>
      <c r="N40" s="234"/>
      <c r="O40" s="234"/>
      <c r="P40" s="234"/>
    </row>
    <row r="41" spans="2:42">
      <c r="B41" s="53"/>
      <c r="C41" s="47" t="s">
        <v>124</v>
      </c>
      <c r="D41" s="48"/>
      <c r="E41" s="48"/>
      <c r="F41" s="48"/>
      <c r="G41" s="48"/>
      <c r="H41" s="48"/>
      <c r="I41" s="48"/>
    </row>
    <row r="42" spans="2:42" ht="15.75" customHeight="1">
      <c r="B42" s="53"/>
      <c r="C42" s="47" t="s">
        <v>125</v>
      </c>
      <c r="D42" s="48"/>
      <c r="E42" s="48"/>
      <c r="F42" s="48"/>
      <c r="G42" s="48"/>
      <c r="H42" s="48"/>
      <c r="I42" s="48"/>
    </row>
    <row r="43" spans="2:42">
      <c r="B43" s="53"/>
      <c r="C43" s="47"/>
      <c r="D43" s="48"/>
      <c r="E43" s="48"/>
      <c r="F43" s="48"/>
      <c r="G43" s="48"/>
      <c r="H43" s="48"/>
      <c r="I43" s="48"/>
    </row>
    <row r="44" spans="2:42">
      <c r="B44" s="47"/>
      <c r="C44" s="47"/>
      <c r="D44" s="52" t="s">
        <v>127</v>
      </c>
      <c r="E44" s="48"/>
      <c r="F44" s="48"/>
      <c r="G44" s="48"/>
      <c r="H44" s="48"/>
      <c r="I44" s="48"/>
    </row>
    <row r="45" spans="2:42">
      <c r="B45" s="47">
        <v>2010</v>
      </c>
      <c r="C45" s="47"/>
      <c r="D45" s="54">
        <v>0.64605465145384233</v>
      </c>
      <c r="E45" s="54">
        <v>2.0740877893759446</v>
      </c>
      <c r="F45" s="54">
        <v>0.85947739636256237</v>
      </c>
      <c r="G45" s="54">
        <v>1.7392870273798877</v>
      </c>
      <c r="H45" s="54">
        <v>-0.43609261021249068</v>
      </c>
      <c r="I45" s="54">
        <v>1.5761404508701116</v>
      </c>
    </row>
    <row r="46" spans="2:42">
      <c r="B46" s="47">
        <v>2011</v>
      </c>
      <c r="C46" s="47"/>
      <c r="D46" s="54">
        <v>0.63913245347664294</v>
      </c>
      <c r="E46" s="54">
        <v>1.8656846469753186</v>
      </c>
      <c r="F46" s="54">
        <v>0.79652236951388566</v>
      </c>
      <c r="G46" s="54">
        <v>1.7740853006467994</v>
      </c>
      <c r="H46" s="54">
        <v>1.4122269119481778</v>
      </c>
      <c r="I46" s="54">
        <v>1.4479276938926811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2:42">
      <c r="B47" s="47">
        <v>2012</v>
      </c>
      <c r="C47" s="47"/>
      <c r="D47" s="55">
        <v>1.4635962256193125E-2</v>
      </c>
      <c r="E47" s="55">
        <v>1.9189057681350929</v>
      </c>
      <c r="F47" s="55">
        <v>0.53992662999891028</v>
      </c>
      <c r="G47" s="55">
        <v>6.8240861181261936</v>
      </c>
      <c r="H47" s="55">
        <v>-0.61775253252361884</v>
      </c>
      <c r="I47" s="55">
        <v>1.4974492676012696</v>
      </c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</row>
    <row r="48" spans="2:42">
      <c r="B48" s="47">
        <v>2013</v>
      </c>
      <c r="C48" s="47"/>
      <c r="D48" s="54">
        <v>-1.0167323951428386</v>
      </c>
      <c r="E48" s="54">
        <v>2.2640435767088407</v>
      </c>
      <c r="F48" s="54">
        <v>0.60791876918642185</v>
      </c>
      <c r="G48" s="54">
        <v>6.8467270636678457</v>
      </c>
      <c r="H48" s="54">
        <v>0.21597703268627644</v>
      </c>
      <c r="I48" s="54">
        <v>1.6326287956110797</v>
      </c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9">
      <c r="B49" s="47">
        <v>2014</v>
      </c>
      <c r="C49" s="47"/>
      <c r="D49" s="54">
        <v>-0.41406292685174373</v>
      </c>
      <c r="E49" s="54">
        <v>1.7689990332942163</v>
      </c>
      <c r="F49" s="54">
        <v>0.42900361097932826</v>
      </c>
      <c r="G49" s="54">
        <v>6.5470313923552403</v>
      </c>
      <c r="H49" s="54">
        <v>1.6242213987226917</v>
      </c>
      <c r="I49" s="54">
        <v>1.3664603607754566</v>
      </c>
    </row>
    <row r="50" spans="2:9">
      <c r="B50" s="47">
        <v>2015</v>
      </c>
      <c r="C50" s="47"/>
      <c r="D50" s="54">
        <v>0.7635805019105657</v>
      </c>
      <c r="E50" s="54">
        <v>1.3468470114175402</v>
      </c>
      <c r="F50" s="54">
        <v>0.12593565693888031</v>
      </c>
      <c r="G50" s="54">
        <v>1.0514335427858068</v>
      </c>
      <c r="H50" s="54">
        <v>1.7844673752812401</v>
      </c>
      <c r="I50" s="54">
        <v>0.96923268422992592</v>
      </c>
    </row>
    <row r="51" spans="2:9">
      <c r="B51" s="47">
        <v>2016</v>
      </c>
      <c r="C51" s="47"/>
      <c r="D51" s="54">
        <v>0.84704686622552039</v>
      </c>
      <c r="E51" s="54">
        <v>1.724556938163202</v>
      </c>
      <c r="F51" s="54">
        <v>0.23129110970558919</v>
      </c>
      <c r="G51" s="54">
        <v>8.9926466685930073E-2</v>
      </c>
      <c r="H51" s="54">
        <v>2.3324948547907676</v>
      </c>
      <c r="I51" s="54">
        <v>1.2037754469463646</v>
      </c>
    </row>
    <row r="52" spans="2:9">
      <c r="B52" s="47">
        <v>2017</v>
      </c>
      <c r="C52" s="47"/>
      <c r="D52" s="54">
        <v>0.76974380690240096</v>
      </c>
      <c r="E52" s="54">
        <v>1.7180869417302125</v>
      </c>
      <c r="F52" s="54">
        <v>4.5677782157582669E-2</v>
      </c>
      <c r="G52" s="54">
        <v>-0.12342733252619364</v>
      </c>
      <c r="H52" s="54">
        <v>2.4059590316573454</v>
      </c>
      <c r="I52" s="54">
        <v>1.1430643980745447</v>
      </c>
    </row>
    <row r="53" spans="2:9">
      <c r="B53" s="47">
        <v>2018</v>
      </c>
      <c r="C53" s="47"/>
      <c r="D53" s="54">
        <v>0.35698114555438032</v>
      </c>
      <c r="E53" s="54">
        <v>1.879970462948255</v>
      </c>
      <c r="F53" s="54">
        <v>1.2259730421293469E-3</v>
      </c>
      <c r="G53" s="54">
        <v>-0.17165508535563756</v>
      </c>
      <c r="H53" s="54">
        <v>2.5143051110464443</v>
      </c>
      <c r="I53" s="54">
        <v>1.1949984188724949</v>
      </c>
    </row>
    <row r="54" spans="2:9">
      <c r="B54" s="47">
        <v>2019</v>
      </c>
      <c r="C54" s="47"/>
      <c r="D54" s="54">
        <v>0.70828216973439773</v>
      </c>
      <c r="E54" s="54">
        <v>1.5770285858221156</v>
      </c>
      <c r="F54" s="54">
        <v>5.4576268750294865E-2</v>
      </c>
      <c r="G54" s="54">
        <v>0.48335155257481777</v>
      </c>
      <c r="H54" s="54">
        <v>2.0694874766443494</v>
      </c>
      <c r="I54" s="54">
        <v>1.0839939308633362</v>
      </c>
    </row>
    <row r="55" spans="2:9">
      <c r="B55" s="47">
        <v>2020</v>
      </c>
      <c r="C55" s="47"/>
      <c r="D55" s="54">
        <v>-1.3635678535604212</v>
      </c>
      <c r="E55" s="54">
        <v>0.59937982958286895</v>
      </c>
      <c r="F55" s="54">
        <v>-0.59363153776341715</v>
      </c>
      <c r="G55" s="54">
        <v>-0.46044468489235824</v>
      </c>
      <c r="H55" s="54">
        <v>-0.2873296876448217</v>
      </c>
      <c r="I55" s="54">
        <v>7.7948215246048669E-2</v>
      </c>
    </row>
    <row r="56" spans="2:9">
      <c r="B56" s="47">
        <v>2021</v>
      </c>
      <c r="C56" s="47"/>
      <c r="D56" s="54">
        <v>0.49256152013295029</v>
      </c>
      <c r="E56" s="54">
        <v>1.5142368529653005</v>
      </c>
      <c r="F56" s="54">
        <v>0.23759551637283494</v>
      </c>
      <c r="G56" s="54">
        <v>1.0864299639629094</v>
      </c>
      <c r="H56" s="54">
        <v>2.8955196133110261</v>
      </c>
      <c r="I56" s="54">
        <v>1.1004872148784761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56" t="s">
        <v>114</v>
      </c>
      <c r="D58" s="54">
        <v>0.32964844873486498</v>
      </c>
      <c r="E58" s="54">
        <v>1.5715743505860136</v>
      </c>
      <c r="F58" s="54">
        <v>0.30703891500150071</v>
      </c>
      <c r="G58" s="54">
        <v>0.8873746358011303</v>
      </c>
      <c r="H58" s="54">
        <v>2.8642445642073966</v>
      </c>
      <c r="I58" s="54">
        <v>1.1306247887601817</v>
      </c>
    </row>
    <row r="59" spans="2:9">
      <c r="B59" s="47"/>
      <c r="C59" s="56" t="s">
        <v>115</v>
      </c>
      <c r="D59" s="54">
        <v>0.31297979147351107</v>
      </c>
      <c r="E59" s="54">
        <v>1.5607467750649029</v>
      </c>
      <c r="F59" s="54">
        <v>0.11799279255009232</v>
      </c>
      <c r="G59" s="54">
        <v>0.70900641734896741</v>
      </c>
      <c r="H59" s="54">
        <v>2.7337928464977734</v>
      </c>
      <c r="I59" s="54">
        <v>1.0708506462056233</v>
      </c>
    </row>
    <row r="60" spans="2:9">
      <c r="B60" s="47"/>
      <c r="C60" s="56" t="s">
        <v>116</v>
      </c>
      <c r="D60" s="54">
        <v>0.51</v>
      </c>
      <c r="E60" s="54">
        <v>1.59</v>
      </c>
      <c r="F60" s="54">
        <v>0.06</v>
      </c>
      <c r="G60" s="54">
        <v>0.67</v>
      </c>
      <c r="H60" s="54">
        <v>2.78</v>
      </c>
      <c r="I60" s="54">
        <v>1.0900000000000001</v>
      </c>
    </row>
    <row r="61" spans="2:9">
      <c r="B61" s="47"/>
      <c r="C61" s="56" t="s">
        <v>117</v>
      </c>
      <c r="D61" s="54">
        <v>0.54460274296523892</v>
      </c>
      <c r="E61" s="54">
        <v>1.5840160614451149</v>
      </c>
      <c r="F61" s="54">
        <v>-5.9803782387335414E-2</v>
      </c>
      <c r="G61" s="54">
        <v>0.54148871262964526</v>
      </c>
      <c r="H61" s="54">
        <v>2.4937540483020326</v>
      </c>
      <c r="I61" s="54">
        <v>1.0580278244107566</v>
      </c>
    </row>
    <row r="62" spans="2:9">
      <c r="B62" s="47"/>
      <c r="C62" s="56" t="s">
        <v>118</v>
      </c>
      <c r="D62" s="54">
        <v>0.37545758563577447</v>
      </c>
      <c r="E62" s="54">
        <v>1.3980195211381385</v>
      </c>
      <c r="F62" s="54">
        <v>-0.31690955846285229</v>
      </c>
      <c r="G62" s="54">
        <v>-6.2893817683984388E-2</v>
      </c>
      <c r="H62" s="54">
        <v>2.4069971383734901</v>
      </c>
      <c r="I62" s="54">
        <v>0.84261926583819591</v>
      </c>
    </row>
    <row r="63" spans="2:9">
      <c r="B63" s="47"/>
      <c r="C63" s="56" t="s">
        <v>119</v>
      </c>
      <c r="D63" s="54">
        <v>0.25821514700790082</v>
      </c>
      <c r="E63" s="54">
        <v>1.4004992019781115</v>
      </c>
      <c r="F63" s="54">
        <v>-0.32134117637080406</v>
      </c>
      <c r="G63" s="54">
        <v>-0.13355495290584551</v>
      </c>
      <c r="H63" s="54">
        <v>1.8459069020866803</v>
      </c>
      <c r="I63" s="54">
        <v>0.82698736692243813</v>
      </c>
    </row>
    <row r="64" spans="2:9">
      <c r="B64" s="47"/>
      <c r="C64" s="56" t="s">
        <v>120</v>
      </c>
      <c r="D64" s="54">
        <v>0.11552490775876834</v>
      </c>
      <c r="E64" s="54">
        <v>1.3584683527829711</v>
      </c>
      <c r="F64" s="54">
        <v>-0.28890941358934441</v>
      </c>
      <c r="G64" s="54">
        <v>-0.15154820600083996</v>
      </c>
      <c r="H64" s="54">
        <v>1.5204090950598159</v>
      </c>
      <c r="I64" s="54">
        <v>0.79291433766783825</v>
      </c>
    </row>
    <row r="65" spans="2:17">
      <c r="B65" s="47"/>
      <c r="C65" s="56" t="s">
        <v>121</v>
      </c>
      <c r="D65" s="54">
        <v>0.10410138423295745</v>
      </c>
      <c r="E65" s="54">
        <v>1.4326517533877814</v>
      </c>
      <c r="F65" s="54">
        <v>-0.16440047973852456</v>
      </c>
      <c r="G65" s="54">
        <v>0.12720790322862108</v>
      </c>
      <c r="H65" s="54">
        <v>1.2243411770060497</v>
      </c>
      <c r="I65" s="54">
        <v>0.87695327887626906</v>
      </c>
    </row>
    <row r="66" spans="2:17">
      <c r="B66" s="47"/>
      <c r="C66" s="56" t="s">
        <v>122</v>
      </c>
      <c r="D66" s="54">
        <v>-5.1015363513395862E-2</v>
      </c>
      <c r="E66" s="54">
        <v>1.3337324784077342</v>
      </c>
      <c r="F66" s="54">
        <v>-0.18181030388657593</v>
      </c>
      <c r="G66" s="54">
        <v>3.4701768915379461E-2</v>
      </c>
      <c r="H66" s="54">
        <v>1.0170030192277135</v>
      </c>
      <c r="I66" s="54">
        <v>0.79242120157494433</v>
      </c>
    </row>
    <row r="67" spans="2:17">
      <c r="B67" s="47"/>
      <c r="C67" s="56" t="s">
        <v>123</v>
      </c>
      <c r="D67" s="54">
        <v>-0.16360292570428703</v>
      </c>
      <c r="E67" s="54">
        <v>1.3305424622410023</v>
      </c>
      <c r="F67" s="54">
        <v>-0.12874767409173371</v>
      </c>
      <c r="G67" s="54">
        <v>-7.0877118991552468E-2</v>
      </c>
      <c r="H67" s="54">
        <v>0.86804768596164816</v>
      </c>
      <c r="I67" s="54">
        <v>0.7885373506027582</v>
      </c>
    </row>
    <row r="68" spans="2:17">
      <c r="B68" s="47"/>
      <c r="C68" s="56" t="s">
        <v>124</v>
      </c>
      <c r="D68" s="54">
        <v>-0.28285971062327331</v>
      </c>
      <c r="E68" s="54">
        <v>1.3091685630665539</v>
      </c>
      <c r="F68" s="54">
        <v>-0.10886715788410717</v>
      </c>
      <c r="G68" s="54">
        <v>-0.12431647926348655</v>
      </c>
      <c r="H68" s="54">
        <v>1.0756584161778937</v>
      </c>
      <c r="I68" s="54">
        <v>0.76810262811188856</v>
      </c>
    </row>
    <row r="69" spans="2:17">
      <c r="B69" s="47"/>
      <c r="C69" s="56" t="s">
        <v>125</v>
      </c>
      <c r="D69" s="54">
        <v>-0.39954236145265387</v>
      </c>
      <c r="E69" s="54">
        <v>1.3467124415317944</v>
      </c>
      <c r="F69" s="54">
        <v>-7.2721012513954353E-2</v>
      </c>
      <c r="G69" s="54">
        <v>-0.2650357374539003</v>
      </c>
      <c r="H69" s="54">
        <v>1.2557026062604448</v>
      </c>
      <c r="I69" s="54">
        <v>0.78521999571239398</v>
      </c>
    </row>
    <row r="70" spans="2:17">
      <c r="B70" s="47">
        <v>2023</v>
      </c>
      <c r="C70" s="56" t="s">
        <v>114</v>
      </c>
      <c r="D70" s="54">
        <v>-0.40385499862441998</v>
      </c>
      <c r="E70" s="54">
        <v>1.5093743310329533</v>
      </c>
      <c r="F70" s="54">
        <v>-0.12490030037164424</v>
      </c>
      <c r="G70" s="54">
        <v>-0.19536226959993019</v>
      </c>
      <c r="H70" s="54">
        <v>1.2804588875589884</v>
      </c>
      <c r="I70" s="54">
        <v>0.87782253890853479</v>
      </c>
    </row>
    <row r="71" spans="2:17">
      <c r="B71" s="47"/>
      <c r="C71" s="56" t="s">
        <v>115</v>
      </c>
      <c r="D71" s="54">
        <v>-0.53</v>
      </c>
      <c r="E71" s="54">
        <v>1.61</v>
      </c>
      <c r="F71" s="54">
        <v>0.02</v>
      </c>
      <c r="G71" s="54">
        <v>-0.3</v>
      </c>
      <c r="H71" s="54">
        <v>1.3</v>
      </c>
      <c r="I71" s="54">
        <v>0.96</v>
      </c>
    </row>
    <row r="72" spans="2:17">
      <c r="B72" s="47"/>
      <c r="C72" s="56" t="s">
        <v>116</v>
      </c>
      <c r="D72" s="54">
        <v>-0.71710636867753363</v>
      </c>
      <c r="E72" s="54">
        <v>1.6590294595860033</v>
      </c>
      <c r="F72" s="54">
        <v>7.8300704493550199E-3</v>
      </c>
      <c r="G72" s="54">
        <v>-0.42517131043350309</v>
      </c>
      <c r="H72" s="54">
        <v>1.1202457313217007</v>
      </c>
      <c r="I72" s="54">
        <v>0.96572921469186834</v>
      </c>
      <c r="L72" s="335"/>
    </row>
    <row r="73" spans="2:17">
      <c r="B73" s="47"/>
      <c r="C73" s="56" t="s">
        <v>117</v>
      </c>
      <c r="D73" s="54">
        <v>-0.71026977652487444</v>
      </c>
      <c r="E73" s="54">
        <v>1.697213648493201</v>
      </c>
      <c r="F73" s="54">
        <v>-4.7250718436331329E-2</v>
      </c>
      <c r="G73" s="54">
        <v>-0.43179152638304075</v>
      </c>
      <c r="H73" s="54">
        <v>1.1398004784904936</v>
      </c>
      <c r="I73" s="54">
        <v>0.97721919991555772</v>
      </c>
    </row>
    <row r="74" spans="2:17">
      <c r="B74" s="47"/>
      <c r="C74" s="57" t="s">
        <v>118</v>
      </c>
      <c r="D74" s="58">
        <v>-0.67464100249193804</v>
      </c>
      <c r="E74" s="58">
        <v>1.7427107286576593</v>
      </c>
      <c r="F74" s="58">
        <v>-2.6372375384131619E-2</v>
      </c>
      <c r="G74" s="58">
        <v>-0.413604151848046</v>
      </c>
      <c r="H74" s="58">
        <v>1.1200000000000099</v>
      </c>
      <c r="I74" s="58">
        <v>1.0151531465482977</v>
      </c>
    </row>
    <row r="75" spans="2:17">
      <c r="B75" s="47"/>
      <c r="C75" s="56" t="s">
        <v>119</v>
      </c>
      <c r="D75" s="54"/>
      <c r="E75" s="54"/>
      <c r="F75" s="54"/>
      <c r="G75" s="54"/>
      <c r="H75" s="54"/>
      <c r="I75" s="54"/>
    </row>
    <row r="76" spans="2:17">
      <c r="B76" s="47"/>
      <c r="C76" s="56" t="s">
        <v>120</v>
      </c>
      <c r="D76" s="54"/>
      <c r="E76" s="54"/>
      <c r="F76" s="54"/>
      <c r="G76" s="54"/>
      <c r="H76" s="54"/>
      <c r="I76" s="54"/>
    </row>
    <row r="77" spans="2:17">
      <c r="B77" s="47"/>
      <c r="C77" s="56" t="s">
        <v>121</v>
      </c>
      <c r="D77" s="54"/>
      <c r="E77" s="54"/>
      <c r="F77" s="54"/>
      <c r="G77" s="54"/>
      <c r="H77" s="54"/>
      <c r="I77" s="54"/>
    </row>
    <row r="78" spans="2:17">
      <c r="B78" s="47"/>
      <c r="C78" s="56" t="s">
        <v>122</v>
      </c>
      <c r="D78" s="54"/>
      <c r="E78" s="54"/>
      <c r="F78" s="54"/>
      <c r="G78" s="54"/>
      <c r="H78" s="54"/>
      <c r="I78" s="54"/>
    </row>
    <row r="79" spans="2:17">
      <c r="B79" s="47"/>
      <c r="C79" s="56" t="s">
        <v>123</v>
      </c>
      <c r="D79" s="54"/>
      <c r="E79" s="54"/>
      <c r="F79" s="54"/>
      <c r="G79" s="54"/>
      <c r="H79" s="54"/>
      <c r="I79" s="54"/>
      <c r="L79" s="235"/>
      <c r="M79" s="235"/>
      <c r="N79" s="235"/>
      <c r="O79" s="235"/>
      <c r="P79" s="235"/>
      <c r="Q79" s="235"/>
    </row>
    <row r="80" spans="2:17">
      <c r="B80" s="47"/>
      <c r="C80" s="56" t="s">
        <v>124</v>
      </c>
      <c r="D80" s="54"/>
      <c r="E80" s="54"/>
      <c r="F80" s="54"/>
      <c r="G80" s="54"/>
      <c r="H80" s="54"/>
      <c r="I80" s="54"/>
    </row>
    <row r="81" spans="2:9">
      <c r="B81" s="47"/>
      <c r="C81" s="56" t="s">
        <v>125</v>
      </c>
      <c r="D81" s="54"/>
      <c r="E81" s="54"/>
      <c r="F81" s="54"/>
      <c r="G81" s="54"/>
      <c r="H81" s="54"/>
      <c r="I81" s="54"/>
    </row>
    <row r="82" spans="2:9" ht="15" customHeight="1">
      <c r="B82" s="47"/>
      <c r="C82" s="47"/>
      <c r="D82" s="47"/>
      <c r="E82" s="47"/>
      <c r="F82" s="47"/>
      <c r="G82" s="47"/>
      <c r="H82" s="47"/>
      <c r="I82" s="47"/>
    </row>
    <row r="83" spans="2:9">
      <c r="B83" s="29" t="s">
        <v>128</v>
      </c>
      <c r="C83" s="45"/>
      <c r="D83" s="45"/>
      <c r="E83" s="45"/>
      <c r="F83" s="45"/>
      <c r="G83" s="45"/>
      <c r="H83" s="45"/>
      <c r="I83" s="45"/>
    </row>
    <row r="84" spans="2:9">
      <c r="B84" s="59"/>
      <c r="C84" s="45"/>
      <c r="D84" s="45"/>
      <c r="E84" s="45"/>
      <c r="F84" s="45"/>
      <c r="G84" s="45"/>
      <c r="H84" s="45"/>
      <c r="I84" s="45"/>
    </row>
    <row r="85" spans="2:9" ht="18.75">
      <c r="B85" s="44"/>
      <c r="C85" s="45"/>
      <c r="D85" s="45"/>
      <c r="E85" s="45"/>
      <c r="F85" s="45"/>
      <c r="G85" s="45"/>
      <c r="H85" s="45"/>
      <c r="I85" s="45"/>
    </row>
    <row r="86" spans="2:9" ht="18.75">
      <c r="B86" s="44"/>
      <c r="C86" s="45"/>
      <c r="D86" s="45"/>
      <c r="E86" s="45"/>
      <c r="F86" s="45"/>
      <c r="G86" s="45"/>
      <c r="H86" s="45"/>
      <c r="I86" s="4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17" activePane="bottomLeft" state="frozen"/>
      <selection activeCell="Q29" sqref="Q29"/>
      <selection pane="bottomLeft" activeCell="I43" sqref="I43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6384" width="11.5703125" style="29"/>
  </cols>
  <sheetData>
    <row r="1" spans="2:11" ht="18.75">
      <c r="B1" s="44" t="s">
        <v>129</v>
      </c>
      <c r="C1" s="45"/>
      <c r="D1" s="45"/>
      <c r="E1" s="45"/>
      <c r="F1" s="45"/>
      <c r="G1" s="45"/>
      <c r="H1" s="45"/>
      <c r="I1" s="45"/>
    </row>
    <row r="2" spans="2:11" ht="18.75">
      <c r="B2" s="44" t="s">
        <v>110</v>
      </c>
      <c r="C2" s="45"/>
      <c r="D2" s="45"/>
      <c r="E2" s="45"/>
      <c r="F2" s="45"/>
      <c r="G2" s="45"/>
      <c r="H2" s="45"/>
      <c r="I2" s="45"/>
    </row>
    <row r="3" spans="2:11">
      <c r="K3" s="7" t="s">
        <v>171</v>
      </c>
    </row>
    <row r="4" spans="2:11" ht="32.1" customHeight="1"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4" t="s">
        <v>45</v>
      </c>
    </row>
    <row r="5" spans="2:11">
      <c r="B5" s="36"/>
      <c r="C5" s="36"/>
      <c r="D5" s="46"/>
      <c r="E5" s="36"/>
      <c r="F5" s="36"/>
      <c r="G5" s="36"/>
      <c r="H5" s="36"/>
      <c r="I5" s="36"/>
    </row>
    <row r="6" spans="2:11">
      <c r="B6" s="47">
        <v>2010</v>
      </c>
      <c r="C6" s="47"/>
      <c r="D6" s="48">
        <v>800117.55995000037</v>
      </c>
      <c r="E6" s="48">
        <v>4634212.5802099966</v>
      </c>
      <c r="F6" s="48">
        <v>1321001.3474400009</v>
      </c>
      <c r="G6" s="48">
        <v>95208.784000000058</v>
      </c>
      <c r="H6" s="48">
        <v>17407.443399999993</v>
      </c>
      <c r="I6" s="48">
        <v>6867947.7149999971</v>
      </c>
    </row>
    <row r="7" spans="2:11">
      <c r="B7" s="47">
        <v>2011</v>
      </c>
      <c r="C7" s="47"/>
      <c r="D7" s="48">
        <v>823332.52611000114</v>
      </c>
      <c r="E7" s="48">
        <v>4883002.884100019</v>
      </c>
      <c r="F7" s="48">
        <v>1365368.6668599991</v>
      </c>
      <c r="G7" s="48">
        <v>99452.258420000027</v>
      </c>
      <c r="H7" s="48">
        <v>18095.940089999978</v>
      </c>
      <c r="I7" s="48">
        <v>7189252.2755800188</v>
      </c>
    </row>
    <row r="8" spans="2:11">
      <c r="B8" s="47">
        <v>2012</v>
      </c>
      <c r="C8" s="47"/>
      <c r="D8" s="48">
        <v>840195.9084800015</v>
      </c>
      <c r="E8" s="48">
        <v>5151099.0235399846</v>
      </c>
      <c r="F8" s="48">
        <v>1408058.9732500033</v>
      </c>
      <c r="G8" s="48">
        <v>107701.54429999999</v>
      </c>
      <c r="H8" s="48">
        <v>18537.104830000037</v>
      </c>
      <c r="I8" s="48">
        <v>7525592.5543999895</v>
      </c>
    </row>
    <row r="9" spans="2:11">
      <c r="B9" s="47">
        <v>2013</v>
      </c>
      <c r="C9" s="47"/>
      <c r="D9" s="48">
        <v>849771.3442700014</v>
      </c>
      <c r="E9" s="48">
        <v>5444543.6090999832</v>
      </c>
      <c r="F9" s="48">
        <v>1453888.2699700024</v>
      </c>
      <c r="G9" s="48">
        <v>116454.52990999994</v>
      </c>
      <c r="H9" s="48">
        <v>19170.105830000011</v>
      </c>
      <c r="I9" s="48">
        <v>7883827.8590799868</v>
      </c>
    </row>
    <row r="10" spans="2:11">
      <c r="B10" s="47">
        <v>2014</v>
      </c>
      <c r="C10" s="47"/>
      <c r="D10" s="48">
        <v>853614.96671999933</v>
      </c>
      <c r="E10" s="48">
        <v>5654245.3628200023</v>
      </c>
      <c r="F10" s="48">
        <v>1475113.4939899985</v>
      </c>
      <c r="G10" s="48">
        <v>123516.43977000006</v>
      </c>
      <c r="H10" s="48">
        <v>19755.526400000013</v>
      </c>
      <c r="I10" s="48">
        <v>8126245.7897000005</v>
      </c>
    </row>
    <row r="11" spans="2:11">
      <c r="B11" s="47">
        <v>2015</v>
      </c>
      <c r="C11" s="47"/>
      <c r="D11" s="48">
        <v>866570.22713999904</v>
      </c>
      <c r="E11" s="48">
        <v>5854633.2526199855</v>
      </c>
      <c r="F11" s="48">
        <v>1492582.3197100002</v>
      </c>
      <c r="G11" s="48">
        <v>126146.7780500001</v>
      </c>
      <c r="H11" s="48">
        <v>20489.345300000004</v>
      </c>
      <c r="I11" s="48">
        <v>8360421.9228199851</v>
      </c>
    </row>
    <row r="12" spans="2:11">
      <c r="B12" s="47">
        <v>2016</v>
      </c>
      <c r="C12" s="47"/>
      <c r="D12" s="49">
        <v>880035.74225000117</v>
      </c>
      <c r="E12" s="49">
        <v>6078750.8298199791</v>
      </c>
      <c r="F12" s="49">
        <v>1515316.8190599994</v>
      </c>
      <c r="G12" s="49">
        <v>127783.98148</v>
      </c>
      <c r="H12" s="49">
        <v>21290.935639999985</v>
      </c>
      <c r="I12" s="48">
        <v>8623178.3082499783</v>
      </c>
    </row>
    <row r="13" spans="2:11">
      <c r="B13" s="47">
        <v>2017</v>
      </c>
      <c r="C13" s="47"/>
      <c r="D13" s="48">
        <v>892032.10908000171</v>
      </c>
      <c r="E13" s="48">
        <v>6301951.7490800014</v>
      </c>
      <c r="F13" s="48">
        <v>1535639.4871500004</v>
      </c>
      <c r="G13" s="48">
        <v>129198.52848999998</v>
      </c>
      <c r="H13" s="48">
        <v>22205.811080000018</v>
      </c>
      <c r="I13" s="48">
        <v>8881027.6848800033</v>
      </c>
    </row>
    <row r="14" spans="2:11">
      <c r="B14" s="47">
        <v>2018</v>
      </c>
      <c r="C14" s="47"/>
      <c r="D14" s="48">
        <v>911251.40633000177</v>
      </c>
      <c r="E14" s="48">
        <v>6639113.9908599965</v>
      </c>
      <c r="F14" s="48">
        <v>1610805.7869399975</v>
      </c>
      <c r="G14" s="48">
        <v>133154.47646999999</v>
      </c>
      <c r="H14" s="48">
        <v>23610.275499999996</v>
      </c>
      <c r="I14" s="48">
        <v>9317935.9360999949</v>
      </c>
    </row>
    <row r="15" spans="2:11">
      <c r="B15" s="47">
        <v>2019</v>
      </c>
      <c r="C15" s="47"/>
      <c r="D15" s="48">
        <v>941258.33551000012</v>
      </c>
      <c r="E15" s="48">
        <v>6963418.5504199909</v>
      </c>
      <c r="F15" s="48">
        <v>1692196.8619700018</v>
      </c>
      <c r="G15" s="48">
        <v>137928.00965999984</v>
      </c>
      <c r="H15" s="48">
        <v>24998.320610000002</v>
      </c>
      <c r="I15" s="48">
        <v>9759800.0781699922</v>
      </c>
    </row>
    <row r="16" spans="2:11">
      <c r="B16" s="47">
        <v>2020</v>
      </c>
      <c r="C16" s="47"/>
      <c r="D16" s="48">
        <v>934830.95553000015</v>
      </c>
      <c r="E16" s="48">
        <v>7168760.3746499866</v>
      </c>
      <c r="F16" s="48">
        <v>1716601.2477200024</v>
      </c>
      <c r="G16" s="48">
        <v>139481.00810000006</v>
      </c>
      <c r="H16" s="48">
        <v>25586.222180000001</v>
      </c>
      <c r="I16" s="48">
        <v>9985259.8081799876</v>
      </c>
    </row>
    <row r="17" spans="2:9">
      <c r="B17" s="47">
        <v>2021</v>
      </c>
      <c r="C17" s="47"/>
      <c r="D17" s="48">
        <v>948340.07063000125</v>
      </c>
      <c r="E17" s="48">
        <v>7438437.5625699917</v>
      </c>
      <c r="F17" s="48">
        <v>1752308.1694200011</v>
      </c>
      <c r="G17" s="48">
        <v>143182.92020999981</v>
      </c>
      <c r="H17" s="48">
        <v>26821.145049999988</v>
      </c>
      <c r="I17" s="48">
        <v>10309089.867879996</v>
      </c>
    </row>
    <row r="18" spans="2:9">
      <c r="B18" s="47"/>
      <c r="C18" s="47"/>
      <c r="D18" s="48"/>
      <c r="E18" s="48"/>
      <c r="F18" s="48"/>
      <c r="G18" s="48"/>
      <c r="H18" s="48"/>
      <c r="I18" s="48"/>
    </row>
    <row r="19" spans="2:9">
      <c r="B19" s="47">
        <v>2022</v>
      </c>
      <c r="C19" s="47" t="s">
        <v>114</v>
      </c>
      <c r="D19" s="48">
        <v>985214.03377000219</v>
      </c>
      <c r="E19" s="48">
        <v>7758140.1869999804</v>
      </c>
      <c r="F19" s="48">
        <v>1824988.8452400011</v>
      </c>
      <c r="G19" s="48">
        <v>149064.90041000018</v>
      </c>
      <c r="H19" s="48">
        <v>27986.217130000026</v>
      </c>
      <c r="I19" s="48">
        <v>10745394.183549983</v>
      </c>
    </row>
    <row r="20" spans="2:9">
      <c r="B20" s="47"/>
      <c r="C20" s="47" t="s">
        <v>115</v>
      </c>
      <c r="D20" s="48">
        <v>982588.27718000172</v>
      </c>
      <c r="E20" s="48">
        <v>7775011.6909999773</v>
      </c>
      <c r="F20" s="48">
        <v>1820896.1877200021</v>
      </c>
      <c r="G20" s="48">
        <v>149068.4345800002</v>
      </c>
      <c r="H20" s="48">
        <v>27941.507630000011</v>
      </c>
      <c r="I20" s="48">
        <v>10755506.098109983</v>
      </c>
    </row>
    <row r="21" spans="2:9">
      <c r="B21" s="47"/>
      <c r="C21" s="47" t="s">
        <v>116</v>
      </c>
      <c r="D21" s="48">
        <v>985076</v>
      </c>
      <c r="E21" s="48">
        <v>7795570</v>
      </c>
      <c r="F21" s="48">
        <v>1823524</v>
      </c>
      <c r="G21" s="48">
        <v>149525</v>
      </c>
      <c r="H21" s="48">
        <v>28060</v>
      </c>
      <c r="I21" s="48">
        <v>10781754</v>
      </c>
    </row>
    <row r="22" spans="2:9">
      <c r="B22" s="47"/>
      <c r="C22" s="47" t="s">
        <v>117</v>
      </c>
      <c r="D22" s="48">
        <v>985733.89956000145</v>
      </c>
      <c r="E22" s="48">
        <v>7807949.7998999711</v>
      </c>
      <c r="F22" s="48">
        <v>1826366.3945600009</v>
      </c>
      <c r="G22" s="48">
        <v>149891.28719999999</v>
      </c>
      <c r="H22" s="48">
        <v>28144.779760000012</v>
      </c>
      <c r="I22" s="48">
        <v>10798086.160979977</v>
      </c>
    </row>
    <row r="23" spans="2:9">
      <c r="B23" s="47"/>
      <c r="C23" s="47" t="s">
        <v>118</v>
      </c>
      <c r="D23" s="48">
        <v>985196.42394000024</v>
      </c>
      <c r="E23" s="48">
        <v>7820163.3506099796</v>
      </c>
      <c r="F23" s="48">
        <v>1826945.5167200025</v>
      </c>
      <c r="G23" s="48">
        <v>149823.72634000005</v>
      </c>
      <c r="H23" s="48">
        <v>28227.983300000018</v>
      </c>
      <c r="I23" s="48">
        <v>10810357.000909982</v>
      </c>
    </row>
    <row r="24" spans="2:9">
      <c r="B24" s="47"/>
      <c r="C24" s="47" t="s">
        <v>119</v>
      </c>
      <c r="D24" s="48">
        <v>986183.37166000076</v>
      </c>
      <c r="E24" s="48">
        <v>7837241.174000008</v>
      </c>
      <c r="F24" s="48">
        <v>1830294.081190004</v>
      </c>
      <c r="G24" s="48">
        <v>150160.49911</v>
      </c>
      <c r="H24" s="48">
        <v>28309.288980000012</v>
      </c>
      <c r="I24" s="48">
        <v>10832188.414940011</v>
      </c>
    </row>
    <row r="25" spans="2:9">
      <c r="B25" s="47"/>
      <c r="C25" s="47" t="s">
        <v>120</v>
      </c>
      <c r="D25" s="48">
        <v>986007.702920001</v>
      </c>
      <c r="E25" s="48">
        <v>7848276.8078999929</v>
      </c>
      <c r="F25" s="48">
        <v>1832679.8797800019</v>
      </c>
      <c r="G25" s="48">
        <v>150504.31154000008</v>
      </c>
      <c r="H25" s="48">
        <v>28386.143840000012</v>
      </c>
      <c r="I25" s="48">
        <v>10845854.845979996</v>
      </c>
    </row>
    <row r="26" spans="2:9">
      <c r="B26" s="47"/>
      <c r="C26" s="47" t="s">
        <v>121</v>
      </c>
      <c r="D26" s="48">
        <v>985306.33213999961</v>
      </c>
      <c r="E26" s="48">
        <v>7860076.5693500005</v>
      </c>
      <c r="F26" s="48">
        <v>1832680.5059600023</v>
      </c>
      <c r="G26" s="48">
        <v>150502.97281000006</v>
      </c>
      <c r="H26" s="48">
        <v>28422.25586000003</v>
      </c>
      <c r="I26" s="48">
        <v>10856988.636120003</v>
      </c>
    </row>
    <row r="27" spans="2:9">
      <c r="B27" s="47"/>
      <c r="C27" s="47" t="s">
        <v>122</v>
      </c>
      <c r="D27" s="48">
        <v>983331.84329000092</v>
      </c>
      <c r="E27" s="48">
        <v>7871488.1589599773</v>
      </c>
      <c r="F27" s="48">
        <v>1833263.4481600011</v>
      </c>
      <c r="G27" s="48">
        <v>150496.92816000019</v>
      </c>
      <c r="H27" s="48">
        <v>28468.398370000014</v>
      </c>
      <c r="I27" s="48">
        <v>10867048.776939979</v>
      </c>
    </row>
    <row r="28" spans="2:9">
      <c r="B28" s="47"/>
      <c r="C28" s="47" t="s">
        <v>123</v>
      </c>
      <c r="D28" s="48">
        <v>981984.51321000094</v>
      </c>
      <c r="E28" s="48">
        <v>7890228.43887999</v>
      </c>
      <c r="F28" s="48">
        <v>1836032.3864400033</v>
      </c>
      <c r="G28" s="48">
        <v>149808.14063000007</v>
      </c>
      <c r="H28" s="48">
        <v>28514.443850000018</v>
      </c>
      <c r="I28" s="48">
        <v>10886567.923009995</v>
      </c>
    </row>
    <row r="29" spans="2:9">
      <c r="B29" s="53"/>
      <c r="C29" s="47" t="s">
        <v>124</v>
      </c>
      <c r="D29" s="48">
        <v>981508.8653200015</v>
      </c>
      <c r="E29" s="48">
        <v>7914175.0362599799</v>
      </c>
      <c r="F29" s="48">
        <v>1839195.7647400016</v>
      </c>
      <c r="G29" s="48">
        <v>149610.25664999997</v>
      </c>
      <c r="H29" s="48">
        <v>28618.809560000023</v>
      </c>
      <c r="I29" s="48">
        <v>10913108.732529987</v>
      </c>
    </row>
    <row r="30" spans="2:9">
      <c r="B30" s="53"/>
      <c r="C30" s="47" t="s">
        <v>125</v>
      </c>
      <c r="D30" s="48">
        <v>982570.68091000104</v>
      </c>
      <c r="E30" s="48">
        <v>7939580.0362199927</v>
      </c>
      <c r="F30" s="48">
        <v>1842100.3344200021</v>
      </c>
      <c r="G30" s="48">
        <v>149983.17912000002</v>
      </c>
      <c r="H30" s="48">
        <v>28762.569240000015</v>
      </c>
      <c r="I30" s="48">
        <v>10942996.799909994</v>
      </c>
    </row>
    <row r="31" spans="2:9">
      <c r="B31" s="47">
        <v>2023</v>
      </c>
      <c r="C31" s="47" t="s">
        <v>114</v>
      </c>
      <c r="D31" s="48">
        <v>1062935.6548899997</v>
      </c>
      <c r="E31" s="48">
        <v>8648995.1493200026</v>
      </c>
      <c r="F31" s="48">
        <v>1996447.2012100001</v>
      </c>
      <c r="G31" s="48">
        <v>162504.34487000012</v>
      </c>
      <c r="H31" s="48">
        <v>31228.230310000003</v>
      </c>
      <c r="I31" s="48">
        <v>11902110.580600005</v>
      </c>
    </row>
    <row r="32" spans="2:9">
      <c r="B32" s="47"/>
      <c r="C32" s="47" t="s">
        <v>115</v>
      </c>
      <c r="D32" s="48">
        <v>1058808</v>
      </c>
      <c r="E32" s="48">
        <v>8675118</v>
      </c>
      <c r="F32" s="48">
        <v>1994444</v>
      </c>
      <c r="G32" s="48">
        <v>162389</v>
      </c>
      <c r="H32" s="48">
        <v>31177</v>
      </c>
      <c r="I32" s="48">
        <v>11921936</v>
      </c>
    </row>
    <row r="33" spans="2:43">
      <c r="B33" s="47"/>
      <c r="C33" s="47" t="s">
        <v>116</v>
      </c>
      <c r="D33" s="48">
        <v>1058898.5780199997</v>
      </c>
      <c r="E33" s="48">
        <v>8696005.9791200031</v>
      </c>
      <c r="F33" s="48">
        <v>1996848.2869999991</v>
      </c>
      <c r="G33" s="48">
        <v>162603.95063000001</v>
      </c>
      <c r="H33" s="48">
        <v>31273.132220000018</v>
      </c>
      <c r="I33" s="48">
        <v>11945629.926990002</v>
      </c>
    </row>
    <row r="34" spans="2:43">
      <c r="B34" s="47"/>
      <c r="C34" s="47" t="s">
        <v>117</v>
      </c>
      <c r="D34" s="48">
        <v>1059110.6521099992</v>
      </c>
      <c r="E34" s="48">
        <v>8710956.2386699989</v>
      </c>
      <c r="F34" s="48">
        <v>1998346.4852299991</v>
      </c>
      <c r="G34" s="48">
        <v>162906.32106000007</v>
      </c>
      <c r="H34" s="48">
        <v>31344.35845</v>
      </c>
      <c r="I34" s="48">
        <v>11962664.055519998</v>
      </c>
    </row>
    <row r="35" spans="2:43">
      <c r="B35" s="47"/>
      <c r="C35" s="50" t="s">
        <v>118</v>
      </c>
      <c r="D35" s="52">
        <v>1058389.6513099996</v>
      </c>
      <c r="E35" s="52">
        <v>8723107.0037299953</v>
      </c>
      <c r="F35" s="52">
        <v>1998556.5992999983</v>
      </c>
      <c r="G35" s="52">
        <v>162840.09812999982</v>
      </c>
      <c r="H35" s="52">
        <v>31446.666910000011</v>
      </c>
      <c r="I35" s="52">
        <v>11974340.019379994</v>
      </c>
    </row>
    <row r="36" spans="2:43">
      <c r="B36" s="47"/>
      <c r="C36" s="47" t="s">
        <v>119</v>
      </c>
      <c r="D36" s="48"/>
      <c r="E36" s="48"/>
      <c r="F36" s="48"/>
      <c r="G36" s="48"/>
      <c r="H36" s="48"/>
      <c r="I36" s="48"/>
    </row>
    <row r="37" spans="2:43">
      <c r="B37" s="47"/>
      <c r="C37" s="47" t="s">
        <v>120</v>
      </c>
      <c r="D37" s="48"/>
      <c r="E37" s="48"/>
      <c r="F37" s="48"/>
      <c r="G37" s="48"/>
      <c r="H37" s="48"/>
      <c r="I37" s="48"/>
    </row>
    <row r="38" spans="2:43">
      <c r="B38" s="47"/>
      <c r="C38" s="47" t="s">
        <v>121</v>
      </c>
      <c r="D38" s="48"/>
      <c r="E38" s="48"/>
      <c r="F38" s="48"/>
      <c r="G38" s="48"/>
      <c r="H38" s="48"/>
      <c r="I38" s="48"/>
    </row>
    <row r="39" spans="2:43">
      <c r="B39" s="47"/>
      <c r="C39" s="47" t="s">
        <v>122</v>
      </c>
      <c r="D39" s="48"/>
      <c r="E39" s="48"/>
      <c r="F39" s="48"/>
      <c r="G39" s="48"/>
      <c r="H39" s="48"/>
      <c r="I39" s="48"/>
    </row>
    <row r="40" spans="2:43">
      <c r="B40" s="47"/>
      <c r="C40" s="47" t="s">
        <v>123</v>
      </c>
      <c r="D40" s="48"/>
      <c r="E40" s="48"/>
      <c r="F40" s="48"/>
      <c r="G40" s="48"/>
      <c r="H40" s="48"/>
      <c r="I40" s="48"/>
    </row>
    <row r="41" spans="2:43">
      <c r="B41" s="53"/>
      <c r="C41" s="47" t="s">
        <v>124</v>
      </c>
      <c r="D41" s="48"/>
      <c r="E41" s="48"/>
      <c r="F41" s="48"/>
      <c r="G41" s="48"/>
      <c r="H41" s="48"/>
      <c r="I41" s="48"/>
    </row>
    <row r="42" spans="2:43">
      <c r="B42" s="53"/>
      <c r="C42" s="47" t="s">
        <v>125</v>
      </c>
      <c r="D42" s="48"/>
      <c r="E42" s="48"/>
      <c r="F42" s="48"/>
      <c r="G42" s="48"/>
      <c r="H42" s="48"/>
      <c r="I42" s="48"/>
      <c r="L42" s="234"/>
      <c r="M42" s="234"/>
      <c r="N42" s="234"/>
      <c r="O42" s="234"/>
      <c r="P42" s="234"/>
      <c r="Q42" s="234"/>
    </row>
    <row r="43" spans="2:43" ht="15.75" customHeight="1">
      <c r="B43" s="53"/>
      <c r="C43" s="47"/>
      <c r="D43" s="60"/>
      <c r="E43" s="60"/>
      <c r="F43" s="60"/>
      <c r="G43" s="60"/>
      <c r="H43" s="60"/>
      <c r="I43" s="60"/>
    </row>
    <row r="44" spans="2:43">
      <c r="B44" s="47"/>
      <c r="C44" s="47"/>
      <c r="D44" s="58" t="s">
        <v>127</v>
      </c>
      <c r="E44" s="54"/>
      <c r="F44" s="54"/>
      <c r="G44" s="54"/>
      <c r="H44" s="54"/>
      <c r="I44" s="54"/>
    </row>
    <row r="45" spans="2:43">
      <c r="B45" s="47">
        <v>2010</v>
      </c>
      <c r="C45" s="47"/>
      <c r="D45" s="54">
        <v>2.834365539271877</v>
      </c>
      <c r="E45" s="54">
        <v>5.7338720293969914</v>
      </c>
      <c r="F45" s="54">
        <v>4.0954971341678359</v>
      </c>
      <c r="G45" s="54">
        <v>4.688202749908954</v>
      </c>
      <c r="H45" s="54">
        <v>2.3744656387648222</v>
      </c>
      <c r="I45" s="54">
        <v>5.0475144168232511</v>
      </c>
    </row>
    <row r="46" spans="2:43">
      <c r="B46" s="47">
        <v>2011</v>
      </c>
      <c r="C46" s="47"/>
      <c r="D46" s="54">
        <v>2.9014444029264341</v>
      </c>
      <c r="E46" s="54">
        <v>5.3685561372920132</v>
      </c>
      <c r="F46" s="54">
        <v>3.3586127301064916</v>
      </c>
      <c r="G46" s="54">
        <v>4.457019869091039</v>
      </c>
      <c r="H46" s="54">
        <v>3.9551855730864283</v>
      </c>
      <c r="I46" s="54">
        <v>4.6783198404127813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2:43">
      <c r="B47" s="47">
        <v>2012</v>
      </c>
      <c r="C47" s="47"/>
      <c r="D47" s="55">
        <v>2.0481861016319547</v>
      </c>
      <c r="E47" s="55">
        <v>5.4903948615909526</v>
      </c>
      <c r="F47" s="55">
        <v>3.1266505103109798</v>
      </c>
      <c r="G47" s="55">
        <v>8.2947195076879421</v>
      </c>
      <c r="H47" s="55">
        <v>2.4379210906199322</v>
      </c>
      <c r="I47" s="55">
        <v>4.678376358587788</v>
      </c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2:43">
      <c r="B48" s="47">
        <v>2013</v>
      </c>
      <c r="C48" s="47"/>
      <c r="D48" s="54">
        <v>1.1396670340043435</v>
      </c>
      <c r="E48" s="54">
        <v>5.6967374189272446</v>
      </c>
      <c r="F48" s="54">
        <v>3.2547853172810282</v>
      </c>
      <c r="G48" s="54">
        <v>8.1270753050844959</v>
      </c>
      <c r="H48" s="54">
        <v>3.4147781209908246</v>
      </c>
      <c r="I48" s="54">
        <v>4.7602272125474965</v>
      </c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2:9">
      <c r="B49" s="47">
        <v>2014</v>
      </c>
      <c r="C49" s="47"/>
      <c r="D49" s="54">
        <v>0.45231255159583483</v>
      </c>
      <c r="E49" s="54">
        <v>3.8515947116214644</v>
      </c>
      <c r="F49" s="54">
        <v>1.4598937523881528</v>
      </c>
      <c r="G49" s="54">
        <v>6.0640920241211704</v>
      </c>
      <c r="H49" s="54">
        <v>3.053820230266302</v>
      </c>
      <c r="I49" s="54">
        <v>3.0748759987296648</v>
      </c>
    </row>
    <row r="50" spans="2:9">
      <c r="B50" s="47">
        <v>2015</v>
      </c>
      <c r="C50" s="47"/>
      <c r="D50" s="54">
        <v>1.5176936821738263</v>
      </c>
      <c r="E50" s="54">
        <v>3.5440253639796415</v>
      </c>
      <c r="F50" s="54">
        <v>1.1842360463228285</v>
      </c>
      <c r="G50" s="54">
        <v>2.1295450912429015</v>
      </c>
      <c r="H50" s="54">
        <v>3.7144993514320657</v>
      </c>
      <c r="I50" s="54">
        <v>2.8817259430769626</v>
      </c>
    </row>
    <row r="51" spans="2:9">
      <c r="B51" s="47">
        <v>2016</v>
      </c>
      <c r="C51" s="47"/>
      <c r="D51" s="54">
        <v>1.55388619274901</v>
      </c>
      <c r="E51" s="54">
        <v>3.8280378553122718</v>
      </c>
      <c r="F51" s="54">
        <v>1.5231655266033428</v>
      </c>
      <c r="G51" s="54">
        <v>1.2978559225277797</v>
      </c>
      <c r="H51" s="54">
        <v>3.9122301287000116</v>
      </c>
      <c r="I51" s="54">
        <v>3.1428603467104077</v>
      </c>
    </row>
    <row r="52" spans="2:9">
      <c r="B52" s="47">
        <v>2017</v>
      </c>
      <c r="C52" s="47"/>
      <c r="D52" s="54">
        <v>1.3631681367087811</v>
      </c>
      <c r="E52" s="54">
        <v>3.6718221474893342</v>
      </c>
      <c r="F52" s="54">
        <v>1.3411497737224165</v>
      </c>
      <c r="G52" s="54">
        <v>1.1069830456185814</v>
      </c>
      <c r="H52" s="54">
        <v>4.2970184846232273</v>
      </c>
      <c r="I52" s="54">
        <v>2.9901895497549402</v>
      </c>
    </row>
    <row r="53" spans="2:9">
      <c r="B53" s="47">
        <v>2018</v>
      </c>
      <c r="C53" s="47"/>
      <c r="D53" s="54">
        <v>2.1545521797216471</v>
      </c>
      <c r="E53" s="54">
        <v>5.3501241393861143</v>
      </c>
      <c r="F53" s="54">
        <v>4.8947881595242437</v>
      </c>
      <c r="G53" s="54">
        <v>3.0619141148393147</v>
      </c>
      <c r="H53" s="54">
        <v>6.3247607346571089</v>
      </c>
      <c r="I53" s="54">
        <v>4.9195686211386258</v>
      </c>
    </row>
    <row r="54" spans="2:9">
      <c r="B54" s="47">
        <v>2019</v>
      </c>
      <c r="C54" s="47"/>
      <c r="D54" s="54">
        <v>3.2929363918184906</v>
      </c>
      <c r="E54" s="54">
        <v>4.8847566106932527</v>
      </c>
      <c r="F54" s="54">
        <v>5.0528173967279377</v>
      </c>
      <c r="G54" s="54">
        <v>3.5849588512146813</v>
      </c>
      <c r="H54" s="54">
        <v>5.8789873502323342</v>
      </c>
      <c r="I54" s="54">
        <v>4.7420817775544633</v>
      </c>
    </row>
    <row r="55" spans="2:9">
      <c r="B55" s="47">
        <v>2020</v>
      </c>
      <c r="C55" s="47"/>
      <c r="D55" s="54">
        <v>-0.68284972759549145</v>
      </c>
      <c r="E55" s="54">
        <v>2.9488651693584611</v>
      </c>
      <c r="F55" s="54">
        <v>1.4421717885466867</v>
      </c>
      <c r="G55" s="54">
        <v>1.1259485610125131</v>
      </c>
      <c r="H55" s="54">
        <v>2.3517642611752709</v>
      </c>
      <c r="I55" s="54">
        <v>2.3100855366317896</v>
      </c>
    </row>
    <row r="56" spans="2:9">
      <c r="B56" s="47">
        <v>2021</v>
      </c>
      <c r="C56" s="47"/>
      <c r="D56" s="54">
        <v>1.4450864105523875</v>
      </c>
      <c r="E56" s="54">
        <v>3.7618385024227097</v>
      </c>
      <c r="F56" s="54">
        <v>2.0800941247959948</v>
      </c>
      <c r="G56" s="54">
        <v>2.654061768284377</v>
      </c>
      <c r="H56" s="54">
        <v>4.8265150724958961</v>
      </c>
      <c r="I56" s="54">
        <v>3.2430809605447086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47" t="s">
        <v>114</v>
      </c>
      <c r="D58" s="54">
        <v>4.450182674896741</v>
      </c>
      <c r="E58" s="54">
        <v>7.0561774452778447</v>
      </c>
      <c r="F58" s="54">
        <v>5.4277249424147911</v>
      </c>
      <c r="G58" s="54">
        <v>5.8915357478160679</v>
      </c>
      <c r="H58" s="54">
        <v>8.219666027753858</v>
      </c>
      <c r="I58" s="54">
        <v>6.5197974516788104</v>
      </c>
    </row>
    <row r="59" spans="2:9">
      <c r="B59" s="47"/>
      <c r="C59" s="47" t="s">
        <v>115</v>
      </c>
      <c r="D59" s="54">
        <v>4.4155573998134079</v>
      </c>
      <c r="E59" s="54">
        <v>7.058185299495956</v>
      </c>
      <c r="F59" s="54">
        <v>5.2396247974814569</v>
      </c>
      <c r="G59" s="54">
        <v>5.7284535056237873</v>
      </c>
      <c r="H59" s="54">
        <v>8.1434195420619471</v>
      </c>
      <c r="I59" s="54">
        <v>6.4846709838361827</v>
      </c>
    </row>
    <row r="60" spans="2:9">
      <c r="B60" s="47"/>
      <c r="C60" s="47" t="s">
        <v>116</v>
      </c>
      <c r="D60" s="54">
        <v>4.6399999999999997</v>
      </c>
      <c r="E60" s="54">
        <v>7.13</v>
      </c>
      <c r="F60" s="54">
        <v>5.18</v>
      </c>
      <c r="G60" s="54">
        <v>5.74</v>
      </c>
      <c r="H60" s="54">
        <v>8.16</v>
      </c>
      <c r="I60" s="54">
        <v>6.54</v>
      </c>
    </row>
    <row r="61" spans="2:9">
      <c r="B61" s="47"/>
      <c r="C61" s="47" t="s">
        <v>117</v>
      </c>
      <c r="D61" s="54">
        <v>4.71380829539505</v>
      </c>
      <c r="E61" s="54">
        <v>7.1188275914657373</v>
      </c>
      <c r="F61" s="54">
        <v>5.0938707616079437</v>
      </c>
      <c r="G61" s="54">
        <v>5.6269811136405723</v>
      </c>
      <c r="H61" s="54">
        <v>8.1160375883649003</v>
      </c>
      <c r="I61" s="54">
        <v>6.529968718967516</v>
      </c>
    </row>
    <row r="62" spans="2:9">
      <c r="B62" s="47"/>
      <c r="C62" s="47" t="s">
        <v>118</v>
      </c>
      <c r="D62" s="54">
        <v>4.5789909541599005</v>
      </c>
      <c r="E62" s="54">
        <v>7.0805556585289864</v>
      </c>
      <c r="F62" s="54">
        <v>4.9656016766701283</v>
      </c>
      <c r="G62" s="54">
        <v>5.2314486703490815</v>
      </c>
      <c r="H62" s="54">
        <v>8.0802547396905631</v>
      </c>
      <c r="I62" s="54">
        <v>6.4625910766447969</v>
      </c>
    </row>
    <row r="63" spans="2:9">
      <c r="B63" s="47"/>
      <c r="C63" s="47" t="s">
        <v>119</v>
      </c>
      <c r="D63" s="54">
        <v>4.4583060558349485</v>
      </c>
      <c r="E63" s="54">
        <v>7.0236151762417931</v>
      </c>
      <c r="F63" s="54">
        <v>4.9437763246742872</v>
      </c>
      <c r="G63" s="54">
        <v>5.0926773036339412</v>
      </c>
      <c r="H63" s="54">
        <v>7.74894110674893</v>
      </c>
      <c r="I63" s="54">
        <v>6.4041674578726004</v>
      </c>
    </row>
    <row r="64" spans="2:9">
      <c r="B64" s="47"/>
      <c r="C64" s="47" t="s">
        <v>120</v>
      </c>
      <c r="D64" s="54">
        <v>4.2754674452213814</v>
      </c>
      <c r="E64" s="54">
        <v>6.9143831218302587</v>
      </c>
      <c r="F64" s="54">
        <v>4.9482954448470728</v>
      </c>
      <c r="G64" s="54">
        <v>5.0211750634183261</v>
      </c>
      <c r="H64" s="54">
        <v>7.4222940255008529</v>
      </c>
      <c r="I64" s="54">
        <v>6.3079984147573764</v>
      </c>
    </row>
    <row r="65" spans="2:20">
      <c r="B65" s="47"/>
      <c r="C65" s="47" t="s">
        <v>121</v>
      </c>
      <c r="D65" s="54">
        <v>4.2030424926007504</v>
      </c>
      <c r="E65" s="54">
        <v>6.8483530735594433</v>
      </c>
      <c r="F65" s="54">
        <v>4.9891587138076066</v>
      </c>
      <c r="G65" s="54">
        <v>5.1171076695264439</v>
      </c>
      <c r="H65" s="54">
        <v>7.1229162741801355</v>
      </c>
      <c r="I65" s="54">
        <v>6.2623493731065016</v>
      </c>
    </row>
    <row r="66" spans="2:20">
      <c r="B66" s="47"/>
      <c r="C66" s="47" t="s">
        <v>122</v>
      </c>
      <c r="D66" s="54">
        <v>4.0551816667938834</v>
      </c>
      <c r="E66" s="54">
        <v>6.7597577249437713</v>
      </c>
      <c r="F66" s="54">
        <v>5.0054844864928061</v>
      </c>
      <c r="G66" s="54">
        <v>5.038916416790018</v>
      </c>
      <c r="H66" s="54">
        <v>7.0041494807595583</v>
      </c>
      <c r="I66" s="54">
        <v>6.1872805150472221</v>
      </c>
    </row>
    <row r="67" spans="2:20">
      <c r="B67" s="47"/>
      <c r="C67" s="47" t="s">
        <v>123</v>
      </c>
      <c r="D67" s="54">
        <v>3.9218727471514336</v>
      </c>
      <c r="E67" s="54">
        <v>6.7699893753624618</v>
      </c>
      <c r="F67" s="54">
        <v>5.0819658887120367</v>
      </c>
      <c r="G67" s="54">
        <v>4.9396887826238745</v>
      </c>
      <c r="H67" s="54">
        <v>6.908339468057112</v>
      </c>
      <c r="I67" s="54">
        <v>6.1946373050109305</v>
      </c>
    </row>
    <row r="68" spans="2:20">
      <c r="B68" s="47"/>
      <c r="C68" s="47" t="s">
        <v>124</v>
      </c>
      <c r="D68" s="54">
        <v>3.7812066344302675</v>
      </c>
      <c r="E68" s="54">
        <v>6.7266072143429723</v>
      </c>
      <c r="F68" s="54">
        <v>5.1136730592611812</v>
      </c>
      <c r="G68" s="54">
        <v>4.8452914541930348</v>
      </c>
      <c r="H68" s="54">
        <v>7.1335562568911159</v>
      </c>
      <c r="I68" s="54">
        <v>6.1560591183421609</v>
      </c>
    </row>
    <row r="69" spans="2:20">
      <c r="B69" s="47"/>
      <c r="C69" s="47" t="s">
        <v>125</v>
      </c>
      <c r="D69" s="54">
        <v>3.6095290434432048</v>
      </c>
      <c r="E69" s="54">
        <v>6.7372007822144697</v>
      </c>
      <c r="F69" s="54">
        <v>5.124222243951615</v>
      </c>
      <c r="G69" s="54">
        <v>4.7493506208887037</v>
      </c>
      <c r="H69" s="54">
        <v>7.2384090477152441</v>
      </c>
      <c r="I69" s="54">
        <v>6.1490096619009948</v>
      </c>
    </row>
    <row r="70" spans="2:20">
      <c r="B70" s="47">
        <v>2023</v>
      </c>
      <c r="C70" s="47" t="s">
        <v>114</v>
      </c>
      <c r="D70" s="54">
        <v>7.8888057270752876</v>
      </c>
      <c r="E70" s="54">
        <v>11.482841774537578</v>
      </c>
      <c r="F70" s="54">
        <v>9.3950358336272863</v>
      </c>
      <c r="G70" s="54">
        <v>9.0158343265483776</v>
      </c>
      <c r="H70" s="54">
        <v>11.584320828143202</v>
      </c>
      <c r="I70" s="54">
        <v>10.764764673043148</v>
      </c>
    </row>
    <row r="71" spans="2:20">
      <c r="B71" s="47"/>
      <c r="C71" s="47" t="s">
        <v>115</v>
      </c>
      <c r="D71" s="54">
        <v>7.76</v>
      </c>
      <c r="E71" s="54">
        <v>11.58</v>
      </c>
      <c r="F71" s="54">
        <v>9.5299999999999994</v>
      </c>
      <c r="G71" s="54">
        <v>8.94</v>
      </c>
      <c r="H71" s="54">
        <v>11.58</v>
      </c>
      <c r="I71" s="54">
        <v>10.84</v>
      </c>
    </row>
    <row r="72" spans="2:20">
      <c r="B72" s="47"/>
      <c r="C72" s="47" t="s">
        <v>116</v>
      </c>
      <c r="D72" s="54">
        <v>7.4941262514245155</v>
      </c>
      <c r="E72" s="54">
        <v>11.550615046606261</v>
      </c>
      <c r="F72" s="54">
        <v>9.5049358805632256</v>
      </c>
      <c r="G72" s="54">
        <v>8.7473204855640816</v>
      </c>
      <c r="H72" s="54">
        <v>11.450871781565786</v>
      </c>
      <c r="I72" s="54">
        <v>10.794870353221974</v>
      </c>
    </row>
    <row r="73" spans="2:20">
      <c r="B73" s="47"/>
      <c r="C73" s="47" t="s">
        <v>117</v>
      </c>
      <c r="D73" s="54">
        <v>7.4438702557303449</v>
      </c>
      <c r="E73" s="54">
        <v>11.565218295609391</v>
      </c>
      <c r="F73" s="54">
        <v>9.4165163782172314</v>
      </c>
      <c r="G73" s="54">
        <v>8.6829822487507933</v>
      </c>
      <c r="H73" s="54">
        <v>11.368284695363995</v>
      </c>
      <c r="I73" s="54">
        <v>10.78503984111876</v>
      </c>
      <c r="O73" s="235"/>
      <c r="P73" s="235"/>
      <c r="Q73" s="235"/>
      <c r="R73" s="235"/>
      <c r="S73" s="235"/>
      <c r="T73" s="235"/>
    </row>
    <row r="74" spans="2:20">
      <c r="B74" s="47"/>
      <c r="C74" s="50" t="s">
        <v>118</v>
      </c>
      <c r="D74" s="58">
        <v>7.4293029888684359</v>
      </c>
      <c r="E74" s="58">
        <v>11.546352839926111</v>
      </c>
      <c r="F74" s="58">
        <v>9.3933333539194308</v>
      </c>
      <c r="G74" s="58">
        <v>8.6877907177807643</v>
      </c>
      <c r="H74" s="58">
        <v>11.402456830842711</v>
      </c>
      <c r="I74" s="58">
        <v>10.767294904063117</v>
      </c>
    </row>
    <row r="75" spans="2:20">
      <c r="B75" s="47"/>
      <c r="C75" s="47" t="s">
        <v>119</v>
      </c>
      <c r="D75" s="54"/>
      <c r="E75" s="54"/>
      <c r="F75" s="54"/>
      <c r="G75" s="54"/>
      <c r="H75" s="54"/>
      <c r="I75" s="54"/>
    </row>
    <row r="76" spans="2:20">
      <c r="B76" s="47"/>
      <c r="C76" s="47" t="s">
        <v>120</v>
      </c>
      <c r="D76" s="54"/>
      <c r="E76" s="54"/>
      <c r="F76" s="54"/>
      <c r="G76" s="54"/>
      <c r="H76" s="54"/>
      <c r="I76" s="54"/>
    </row>
    <row r="77" spans="2:20">
      <c r="B77" s="47"/>
      <c r="C77" s="47" t="s">
        <v>121</v>
      </c>
      <c r="D77" s="54"/>
      <c r="E77" s="54"/>
      <c r="F77" s="54"/>
      <c r="G77" s="54"/>
      <c r="H77" s="54"/>
      <c r="I77" s="54"/>
    </row>
    <row r="78" spans="2:20">
      <c r="B78" s="47"/>
      <c r="C78" s="47" t="s">
        <v>122</v>
      </c>
      <c r="D78" s="54"/>
      <c r="E78" s="54"/>
      <c r="F78" s="54"/>
      <c r="G78" s="54"/>
      <c r="H78" s="54"/>
      <c r="I78" s="54"/>
    </row>
    <row r="79" spans="2:20">
      <c r="B79" s="47"/>
      <c r="C79" s="47" t="s">
        <v>123</v>
      </c>
      <c r="D79" s="54"/>
      <c r="E79" s="54"/>
      <c r="F79" s="54"/>
      <c r="G79" s="54"/>
      <c r="H79" s="54"/>
      <c r="I79" s="54"/>
    </row>
    <row r="80" spans="2:20">
      <c r="B80" s="47"/>
      <c r="C80" s="47" t="s">
        <v>124</v>
      </c>
      <c r="D80" s="54"/>
      <c r="E80" s="54"/>
      <c r="F80" s="54"/>
      <c r="G80" s="54"/>
      <c r="H80" s="54"/>
      <c r="I80" s="54"/>
    </row>
    <row r="81" spans="2:9">
      <c r="B81" s="47"/>
      <c r="C81" s="47" t="s">
        <v>125</v>
      </c>
      <c r="D81" s="54"/>
      <c r="E81" s="54"/>
      <c r="F81" s="54"/>
      <c r="G81" s="54"/>
      <c r="H81" s="54"/>
      <c r="I81" s="54"/>
    </row>
    <row r="82" spans="2:9">
      <c r="B82" s="47"/>
      <c r="C82" s="47"/>
      <c r="D82" s="54"/>
      <c r="E82" s="54"/>
      <c r="F82" s="54"/>
      <c r="G82" s="54"/>
      <c r="H82" s="54"/>
      <c r="I82" s="54"/>
    </row>
    <row r="83" spans="2:9">
      <c r="B83" s="29" t="s">
        <v>128</v>
      </c>
    </row>
    <row r="84" spans="2:9" ht="21">
      <c r="B84" s="61"/>
      <c r="C84" s="448"/>
      <c r="D84" s="449"/>
      <c r="E84" s="449"/>
      <c r="F84" s="449"/>
      <c r="G84" s="449"/>
      <c r="H84" s="449"/>
      <c r="I84" s="449"/>
    </row>
    <row r="85" spans="2:9">
      <c r="C85" s="448"/>
      <c r="D85" s="448"/>
      <c r="E85" s="448"/>
      <c r="F85" s="448"/>
      <c r="G85" s="448"/>
      <c r="H85" s="448"/>
      <c r="I85" s="448"/>
    </row>
    <row r="86" spans="2:9" ht="18.75">
      <c r="B86" s="44"/>
      <c r="C86" s="45"/>
      <c r="D86" s="45"/>
      <c r="E86" s="45"/>
      <c r="F86" s="45"/>
      <c r="G86" s="45"/>
      <c r="H86" s="45"/>
      <c r="I86" s="45"/>
    </row>
    <row r="87" spans="2:9" ht="18.75">
      <c r="B87" s="44"/>
      <c r="C87" s="45"/>
      <c r="D87" s="45"/>
      <c r="E87" s="45"/>
      <c r="F87" s="45"/>
      <c r="G87" s="45"/>
      <c r="H87" s="45"/>
      <c r="I87" s="45"/>
    </row>
    <row r="92" spans="2:9" ht="15.75" customHeight="1">
      <c r="B92" s="47"/>
      <c r="C92" s="47"/>
      <c r="D92" s="48"/>
      <c r="E92" s="48"/>
      <c r="F92" s="48"/>
      <c r="G92" s="48"/>
      <c r="H92" s="48"/>
      <c r="I92" s="48"/>
    </row>
    <row r="93" spans="2:9">
      <c r="B93" s="47"/>
      <c r="C93" s="47"/>
      <c r="D93" s="48"/>
      <c r="E93" s="48"/>
      <c r="F93" s="48"/>
      <c r="G93" s="48"/>
      <c r="H93" s="48"/>
      <c r="I93" s="48"/>
    </row>
    <row r="94" spans="2:9">
      <c r="B94" s="47"/>
      <c r="C94" s="47"/>
      <c r="D94" s="48"/>
      <c r="E94" s="48"/>
      <c r="F94" s="48"/>
      <c r="G94" s="48"/>
      <c r="H94" s="48"/>
      <c r="I94" s="48"/>
    </row>
    <row r="95" spans="2:9">
      <c r="B95" s="47"/>
      <c r="C95" s="47"/>
      <c r="D95" s="48"/>
      <c r="E95" s="48"/>
      <c r="F95" s="48"/>
      <c r="G95" s="48"/>
      <c r="H95" s="48"/>
      <c r="I95" s="48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23" activePane="bottomLeft" state="frozen"/>
      <selection activeCell="U42" sqref="U42"/>
      <selection pane="bottomLeft" activeCell="L67" sqref="L67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2" width="12" style="29" customWidth="1"/>
    <col min="13" max="16384" width="11.5703125" style="29"/>
  </cols>
  <sheetData>
    <row r="1" spans="2:16" ht="18.75">
      <c r="B1" s="44" t="s">
        <v>130</v>
      </c>
      <c r="C1" s="45"/>
      <c r="D1" s="45"/>
      <c r="E1" s="45"/>
      <c r="F1" s="45"/>
      <c r="G1" s="45"/>
      <c r="H1" s="45"/>
      <c r="I1" s="45"/>
    </row>
    <row r="2" spans="2:16" ht="18.75">
      <c r="B2" s="44" t="s">
        <v>110</v>
      </c>
      <c r="C2" s="45"/>
      <c r="D2" s="45"/>
      <c r="E2" s="45"/>
      <c r="F2" s="45"/>
      <c r="G2" s="45"/>
      <c r="H2" s="45"/>
      <c r="I2" s="45"/>
    </row>
    <row r="3" spans="2:16">
      <c r="K3" s="7" t="s">
        <v>171</v>
      </c>
    </row>
    <row r="4" spans="2:16" ht="32.1" customHeight="1"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5" t="s">
        <v>45</v>
      </c>
    </row>
    <row r="5" spans="2:16">
      <c r="B5" s="36"/>
      <c r="D5" s="33"/>
    </row>
    <row r="6" spans="2:16">
      <c r="B6" s="47">
        <v>2010</v>
      </c>
      <c r="C6" s="47"/>
      <c r="D6" s="54">
        <v>854.0098516375906</v>
      </c>
      <c r="E6" s="54">
        <v>892.37764217259462</v>
      </c>
      <c r="F6" s="54">
        <v>574.12949385821184</v>
      </c>
      <c r="G6" s="54">
        <v>351.08814006829385</v>
      </c>
      <c r="H6" s="54">
        <v>462.0913540920069</v>
      </c>
      <c r="I6" s="54">
        <v>785.83047111742064</v>
      </c>
      <c r="K6" s="34"/>
      <c r="L6" s="34"/>
      <c r="M6" s="34"/>
      <c r="N6" s="34"/>
      <c r="O6" s="34"/>
      <c r="P6" s="34"/>
    </row>
    <row r="7" spans="2:16">
      <c r="B7" s="47">
        <v>2011</v>
      </c>
      <c r="C7" s="47"/>
      <c r="D7" s="54">
        <v>873.20752003164876</v>
      </c>
      <c r="E7" s="54">
        <v>923.06397400451101</v>
      </c>
      <c r="F7" s="54">
        <v>588.72296997590513</v>
      </c>
      <c r="G7" s="54">
        <v>360.34340878210691</v>
      </c>
      <c r="H7" s="54">
        <v>473.67850927937536</v>
      </c>
      <c r="I7" s="54">
        <v>810.85356069746285</v>
      </c>
      <c r="K7" s="34"/>
      <c r="L7" s="34"/>
      <c r="M7" s="34"/>
      <c r="N7" s="34"/>
      <c r="O7" s="34"/>
      <c r="P7" s="34"/>
    </row>
    <row r="8" spans="2:16">
      <c r="B8" s="47">
        <v>2012</v>
      </c>
      <c r="C8" s="47"/>
      <c r="D8" s="54">
        <v>890.96203422829547</v>
      </c>
      <c r="E8" s="54">
        <v>955.4104056196536</v>
      </c>
      <c r="F8" s="54">
        <v>603.86982572137697</v>
      </c>
      <c r="G8" s="54">
        <v>365.30420992649925</v>
      </c>
      <c r="H8" s="54">
        <v>488.24254826560002</v>
      </c>
      <c r="I8" s="54">
        <v>836.26568757017981</v>
      </c>
      <c r="K8" s="34"/>
      <c r="L8" s="34"/>
      <c r="M8" s="34"/>
      <c r="N8" s="34"/>
      <c r="O8" s="34"/>
      <c r="P8" s="34"/>
    </row>
    <row r="9" spans="2:16">
      <c r="B9" s="47">
        <v>2013</v>
      </c>
      <c r="C9" s="47"/>
      <c r="D9" s="54">
        <v>910.3720826990276</v>
      </c>
      <c r="E9" s="54">
        <v>987.48063579495374</v>
      </c>
      <c r="F9" s="54">
        <v>619.75687378538237</v>
      </c>
      <c r="G9" s="54">
        <v>369.68166364562711</v>
      </c>
      <c r="H9" s="54">
        <v>503.82679781334627</v>
      </c>
      <c r="I9" s="54">
        <v>862.0005649572704</v>
      </c>
      <c r="K9" s="34"/>
      <c r="L9" s="34"/>
      <c r="M9" s="34"/>
      <c r="N9" s="34"/>
      <c r="O9" s="34"/>
      <c r="P9" s="34"/>
    </row>
    <row r="10" spans="2:16">
      <c r="B10" s="47">
        <v>2014</v>
      </c>
      <c r="C10" s="47"/>
      <c r="D10" s="54">
        <v>918.29211711246444</v>
      </c>
      <c r="E10" s="54">
        <v>1007.6883898661677</v>
      </c>
      <c r="F10" s="54">
        <v>626.11859428726598</v>
      </c>
      <c r="G10" s="54">
        <v>368.0060296391639</v>
      </c>
      <c r="H10" s="54">
        <v>510.91438177257129</v>
      </c>
      <c r="I10" s="54">
        <v>876.52859760097738</v>
      </c>
      <c r="K10" s="34"/>
      <c r="L10" s="34"/>
      <c r="M10" s="34"/>
      <c r="N10" s="34"/>
      <c r="O10" s="34"/>
      <c r="P10" s="34"/>
    </row>
    <row r="11" spans="2:16">
      <c r="B11" s="47">
        <v>2015</v>
      </c>
      <c r="C11" s="47"/>
      <c r="D11" s="54">
        <v>925.16460204597911</v>
      </c>
      <c r="E11" s="54">
        <v>1029.5348624662738</v>
      </c>
      <c r="F11" s="54">
        <v>632.73647553638693</v>
      </c>
      <c r="G11" s="54">
        <v>371.93226340494067</v>
      </c>
      <c r="H11" s="54">
        <v>520.60231470894644</v>
      </c>
      <c r="I11" s="54">
        <v>893.13122980420644</v>
      </c>
      <c r="K11" s="34"/>
      <c r="L11" s="34"/>
      <c r="M11" s="34"/>
      <c r="N11" s="34"/>
      <c r="O11" s="34"/>
      <c r="P11" s="34"/>
    </row>
    <row r="12" spans="2:16">
      <c r="B12" s="47">
        <v>2016</v>
      </c>
      <c r="C12" s="47"/>
      <c r="D12" s="55">
        <v>931.64910253017274</v>
      </c>
      <c r="E12" s="55">
        <v>1050.8237921202408</v>
      </c>
      <c r="F12" s="55">
        <v>640.89177371057519</v>
      </c>
      <c r="G12" s="55">
        <v>376.42090629243734</v>
      </c>
      <c r="H12" s="55">
        <v>528.63899788950926</v>
      </c>
      <c r="I12" s="54">
        <v>910.2438056302824</v>
      </c>
      <c r="K12" s="34"/>
      <c r="L12" s="34"/>
      <c r="M12" s="34"/>
      <c r="N12" s="34"/>
      <c r="O12" s="34"/>
      <c r="P12" s="34"/>
    </row>
    <row r="13" spans="2:16">
      <c r="B13" s="47">
        <v>2017</v>
      </c>
      <c r="C13" s="47"/>
      <c r="D13" s="54">
        <v>937.13550373947908</v>
      </c>
      <c r="E13" s="54">
        <v>1071.0073356712587</v>
      </c>
      <c r="F13" s="54">
        <v>649.19055643534398</v>
      </c>
      <c r="G13" s="54">
        <v>381.05815181742025</v>
      </c>
      <c r="H13" s="54">
        <v>538.40100572204483</v>
      </c>
      <c r="I13" s="54">
        <v>926.86713257362715</v>
      </c>
      <c r="K13" s="34"/>
      <c r="L13" s="34"/>
      <c r="M13" s="34"/>
      <c r="N13" s="34"/>
      <c r="O13" s="34"/>
      <c r="P13" s="34"/>
    </row>
    <row r="14" spans="2:16">
      <c r="B14" s="47">
        <v>2018</v>
      </c>
      <c r="C14" s="47"/>
      <c r="D14" s="54">
        <v>953.92125812729375</v>
      </c>
      <c r="E14" s="54">
        <v>1107.4871268066829</v>
      </c>
      <c r="F14" s="54">
        <v>680.95871055427142</v>
      </c>
      <c r="G14" s="54">
        <v>393.40111817886367</v>
      </c>
      <c r="H14" s="54">
        <v>558.41336534140623</v>
      </c>
      <c r="I14" s="54">
        <v>960.98128601384064</v>
      </c>
      <c r="K14" s="34"/>
      <c r="L14" s="34"/>
      <c r="M14" s="34"/>
      <c r="N14" s="34"/>
      <c r="O14" s="34"/>
      <c r="P14" s="34"/>
    </row>
    <row r="15" spans="2:16">
      <c r="B15" s="47">
        <v>2019</v>
      </c>
      <c r="C15" s="47"/>
      <c r="D15" s="54">
        <v>978.40342140358734</v>
      </c>
      <c r="E15" s="54">
        <v>1143.5510504863109</v>
      </c>
      <c r="F15" s="54">
        <v>714.976103465964</v>
      </c>
      <c r="G15" s="54">
        <v>405.54418228434622</v>
      </c>
      <c r="H15" s="54">
        <v>579.25481068681074</v>
      </c>
      <c r="I15" s="54">
        <v>995.75784980562355</v>
      </c>
      <c r="K15" s="34"/>
      <c r="L15" s="34"/>
      <c r="M15" s="34"/>
      <c r="N15" s="34"/>
      <c r="O15" s="34"/>
      <c r="P15" s="34"/>
    </row>
    <row r="16" spans="2:16">
      <c r="B16" s="47">
        <v>2020</v>
      </c>
      <c r="C16" s="47"/>
      <c r="D16" s="54">
        <v>985.15566222335588</v>
      </c>
      <c r="E16" s="54">
        <v>1170.2585354922246</v>
      </c>
      <c r="F16" s="54">
        <v>729.61853284131189</v>
      </c>
      <c r="G16" s="54">
        <v>412.00746765522553</v>
      </c>
      <c r="H16" s="54">
        <v>594.58594023052615</v>
      </c>
      <c r="I16" s="54">
        <v>1017.9672205936176</v>
      </c>
      <c r="K16" s="34"/>
      <c r="L16" s="34"/>
      <c r="M16" s="34"/>
      <c r="N16" s="34"/>
      <c r="O16" s="34"/>
      <c r="P16" s="34"/>
    </row>
    <row r="17" spans="2:16">
      <c r="B17" s="47">
        <v>2021</v>
      </c>
      <c r="C17" s="47"/>
      <c r="D17" s="54">
        <v>994.49352041913289</v>
      </c>
      <c r="E17" s="54">
        <v>1196.1689407339413</v>
      </c>
      <c r="F17" s="54">
        <v>743.0298793976076</v>
      </c>
      <c r="G17" s="54">
        <v>418.39681200287475</v>
      </c>
      <c r="H17" s="54">
        <v>605.74427593838902</v>
      </c>
      <c r="I17" s="54">
        <v>1039.5407091120405</v>
      </c>
      <c r="K17" s="34"/>
      <c r="L17" s="34"/>
      <c r="M17" s="34"/>
      <c r="N17" s="34"/>
      <c r="O17" s="34"/>
      <c r="P17" s="34"/>
    </row>
    <row r="18" spans="2:16">
      <c r="B18" s="47"/>
      <c r="C18" s="47"/>
      <c r="D18" s="54"/>
      <c r="E18" s="54"/>
      <c r="F18" s="54"/>
      <c r="G18" s="54"/>
      <c r="H18" s="54"/>
      <c r="I18" s="54"/>
      <c r="K18" s="34"/>
      <c r="L18" s="34"/>
      <c r="M18" s="34"/>
      <c r="N18" s="34"/>
      <c r="O18" s="34"/>
      <c r="P18" s="34"/>
    </row>
    <row r="19" spans="2:16">
      <c r="B19" s="47">
        <v>2022</v>
      </c>
      <c r="C19" s="47" t="s">
        <v>114</v>
      </c>
      <c r="D19" s="54">
        <v>1034.5387734085764</v>
      </c>
      <c r="E19" s="54">
        <v>1245.89709907786</v>
      </c>
      <c r="F19" s="54">
        <v>774.25833880903542</v>
      </c>
      <c r="G19" s="54">
        <v>436.60655564895768</v>
      </c>
      <c r="H19" s="54">
        <v>632.01411734152407</v>
      </c>
      <c r="I19" s="54">
        <v>1082.9811481063728</v>
      </c>
      <c r="K19" s="34"/>
      <c r="L19" s="34"/>
      <c r="M19" s="34"/>
      <c r="N19" s="34"/>
      <c r="O19" s="34"/>
      <c r="P19" s="34"/>
    </row>
    <row r="20" spans="2:16">
      <c r="B20" s="47"/>
      <c r="C20" s="47" t="s">
        <v>115</v>
      </c>
      <c r="D20" s="54">
        <v>1034.3143371824985</v>
      </c>
      <c r="E20" s="54">
        <v>1248.3639538219993</v>
      </c>
      <c r="F20" s="54">
        <v>775.28690134092778</v>
      </c>
      <c r="G20" s="54">
        <v>436.73075335161542</v>
      </c>
      <c r="H20" s="54">
        <v>633.33577292715017</v>
      </c>
      <c r="I20" s="54">
        <v>1085.0698188245644</v>
      </c>
      <c r="K20" s="34"/>
      <c r="L20" s="34"/>
      <c r="M20" s="34"/>
      <c r="N20" s="34"/>
      <c r="O20" s="34"/>
      <c r="P20" s="34"/>
    </row>
    <row r="21" spans="2:16">
      <c r="B21" s="47"/>
      <c r="C21" s="47" t="s">
        <v>116</v>
      </c>
      <c r="D21" s="54">
        <v>1034.57</v>
      </c>
      <c r="E21" s="54">
        <v>1250.3699999999999</v>
      </c>
      <c r="F21" s="54">
        <v>776</v>
      </c>
      <c r="G21" s="54">
        <v>436.93</v>
      </c>
      <c r="H21" s="54">
        <v>633.75</v>
      </c>
      <c r="I21" s="54">
        <v>1086.52</v>
      </c>
      <c r="K21" s="34"/>
      <c r="L21" s="34"/>
      <c r="M21" s="34"/>
      <c r="N21" s="34"/>
      <c r="O21" s="34"/>
      <c r="P21" s="34"/>
    </row>
    <row r="22" spans="2:16">
      <c r="B22" s="47"/>
      <c r="C22" s="47" t="s">
        <v>117</v>
      </c>
      <c r="D22" s="54">
        <v>1034.940127943054</v>
      </c>
      <c r="E22" s="54">
        <v>1251.5355452325248</v>
      </c>
      <c r="F22" s="54">
        <v>776.75179361770847</v>
      </c>
      <c r="G22" s="54">
        <v>437.30937629464518</v>
      </c>
      <c r="H22" s="54">
        <v>635.23630569223155</v>
      </c>
      <c r="I22" s="54">
        <v>1087.4750980441895</v>
      </c>
      <c r="K22" s="34"/>
      <c r="L22" s="34"/>
      <c r="M22" s="34"/>
      <c r="N22" s="34"/>
      <c r="O22" s="34"/>
      <c r="P22" s="34"/>
    </row>
    <row r="23" spans="2:16">
      <c r="B23" s="47"/>
      <c r="C23" s="47" t="s">
        <v>118</v>
      </c>
      <c r="D23" s="54">
        <v>1035.4477381186357</v>
      </c>
      <c r="E23" s="54">
        <v>1254.363449608682</v>
      </c>
      <c r="F23" s="54">
        <v>778.36660700005598</v>
      </c>
      <c r="G23" s="54">
        <v>438.55424812151142</v>
      </c>
      <c r="H23" s="54">
        <v>636.12356732394414</v>
      </c>
      <c r="I23" s="54">
        <v>1089.8640347178266</v>
      </c>
      <c r="K23" s="34"/>
      <c r="L23" s="34"/>
      <c r="M23" s="34"/>
      <c r="N23" s="34"/>
      <c r="O23" s="34"/>
      <c r="P23" s="34"/>
    </row>
    <row r="24" spans="2:16">
      <c r="B24" s="47"/>
      <c r="C24" s="47" t="s">
        <v>119</v>
      </c>
      <c r="D24" s="54">
        <v>1035.4326922333898</v>
      </c>
      <c r="E24" s="54">
        <v>1254.659992962467</v>
      </c>
      <c r="F24" s="54">
        <v>778.73156976420307</v>
      </c>
      <c r="G24" s="54">
        <v>438.46065987876386</v>
      </c>
      <c r="H24" s="54">
        <v>637.3812671394802</v>
      </c>
      <c r="I24" s="54">
        <v>1090.1761275045094</v>
      </c>
      <c r="K24" s="34"/>
      <c r="L24" s="34"/>
      <c r="M24" s="34"/>
      <c r="N24" s="34"/>
      <c r="O24" s="34"/>
      <c r="P24" s="34"/>
    </row>
    <row r="25" spans="2:16">
      <c r="B25" s="47"/>
      <c r="C25" s="47" t="s">
        <v>120</v>
      </c>
      <c r="D25" s="54">
        <v>1035.2775991407063</v>
      </c>
      <c r="E25" s="54">
        <v>1254.9502359584596</v>
      </c>
      <c r="F25" s="54">
        <v>779.06780339746581</v>
      </c>
      <c r="G25" s="54">
        <v>438.45061392980352</v>
      </c>
      <c r="H25" s="54">
        <v>638.3212017090176</v>
      </c>
      <c r="I25" s="54">
        <v>1090.4303000492937</v>
      </c>
      <c r="K25" s="34"/>
      <c r="L25" s="34"/>
      <c r="M25" s="34"/>
      <c r="N25" s="34"/>
      <c r="O25" s="34"/>
      <c r="P25" s="34"/>
    </row>
    <row r="26" spans="2:16">
      <c r="B26" s="47"/>
      <c r="C26" s="47" t="s">
        <v>121</v>
      </c>
      <c r="D26" s="54">
        <v>1035.0008636051366</v>
      </c>
      <c r="E26" s="54">
        <v>1255.9198739474584</v>
      </c>
      <c r="F26" s="54">
        <v>779.61688994765598</v>
      </c>
      <c r="G26" s="54">
        <v>438.55147650517819</v>
      </c>
      <c r="H26" s="54">
        <v>638.98956519784235</v>
      </c>
      <c r="I26" s="54">
        <v>1091.2846038568416</v>
      </c>
      <c r="K26" s="34"/>
      <c r="L26" s="34"/>
      <c r="M26" s="34"/>
      <c r="N26" s="34"/>
      <c r="O26" s="34"/>
      <c r="P26" s="34"/>
    </row>
    <row r="27" spans="2:16">
      <c r="B27" s="47"/>
      <c r="C27" s="47" t="s">
        <v>122</v>
      </c>
      <c r="D27" s="54">
        <v>1034.8584819655475</v>
      </c>
      <c r="E27" s="54">
        <v>1256.9648009340945</v>
      </c>
      <c r="F27" s="54">
        <v>780.17119941850956</v>
      </c>
      <c r="G27" s="54">
        <v>438.71411335671297</v>
      </c>
      <c r="H27" s="54">
        <v>639.75366570035305</v>
      </c>
      <c r="I27" s="54">
        <v>1092.180085681528</v>
      </c>
      <c r="K27" s="34"/>
      <c r="L27" s="34"/>
      <c r="M27" s="34"/>
      <c r="N27" s="34"/>
      <c r="O27" s="34"/>
      <c r="P27" s="34"/>
    </row>
    <row r="28" spans="2:16">
      <c r="B28" s="47"/>
      <c r="C28" s="47" t="s">
        <v>123</v>
      </c>
      <c r="D28" s="54">
        <v>1034.8476349459447</v>
      </c>
      <c r="E28" s="54">
        <v>1257.8990567433138</v>
      </c>
      <c r="F28" s="54">
        <v>780.63862700162815</v>
      </c>
      <c r="G28" s="54">
        <v>439.07026685697889</v>
      </c>
      <c r="H28" s="54">
        <v>640.70203010897694</v>
      </c>
      <c r="I28" s="54">
        <v>1093.1251600176033</v>
      </c>
      <c r="K28" s="34"/>
      <c r="L28" s="34"/>
      <c r="M28" s="34"/>
      <c r="N28" s="34"/>
      <c r="O28" s="34"/>
      <c r="P28" s="34"/>
    </row>
    <row r="29" spans="2:16">
      <c r="B29" s="47"/>
      <c r="C29" s="47" t="s">
        <v>124</v>
      </c>
      <c r="D29" s="54">
        <v>1034.6222322339643</v>
      </c>
      <c r="E29" s="54">
        <v>1258.8438483217346</v>
      </c>
      <c r="F29" s="54">
        <v>781.16225962492138</v>
      </c>
      <c r="G29" s="54">
        <v>439.20214140400003</v>
      </c>
      <c r="H29" s="54">
        <v>641.18854595151731</v>
      </c>
      <c r="I29" s="54">
        <v>1094.0203239873858</v>
      </c>
      <c r="K29" s="34"/>
      <c r="L29" s="34"/>
      <c r="M29" s="34"/>
      <c r="N29" s="34"/>
      <c r="O29" s="34"/>
      <c r="P29" s="34"/>
    </row>
    <row r="30" spans="2:16">
      <c r="B30" s="47"/>
      <c r="C30" s="47" t="s">
        <v>125</v>
      </c>
      <c r="D30" s="54">
        <v>1034.5234121444848</v>
      </c>
      <c r="E30" s="54">
        <v>1259.7914754287194</v>
      </c>
      <c r="F30" s="54">
        <v>781.67282214771876</v>
      </c>
      <c r="G30" s="54">
        <v>439.43259701562505</v>
      </c>
      <c r="H30" s="54">
        <v>641.53475576571395</v>
      </c>
      <c r="I30" s="54">
        <v>1094.865068312276</v>
      </c>
      <c r="K30" s="34"/>
      <c r="L30" s="34"/>
      <c r="M30" s="34"/>
      <c r="N30" s="34"/>
      <c r="O30" s="34"/>
      <c r="P30" s="34"/>
    </row>
    <row r="31" spans="2:16">
      <c r="B31" s="47">
        <v>2023</v>
      </c>
      <c r="C31" s="47" t="s">
        <v>114</v>
      </c>
      <c r="D31" s="54">
        <v>1120.6774392709985</v>
      </c>
      <c r="E31" s="54">
        <v>1368.3085929669633</v>
      </c>
      <c r="F31" s="54">
        <v>848.05941594283422</v>
      </c>
      <c r="G31" s="54">
        <v>476.90196586940607</v>
      </c>
      <c r="H31" s="54">
        <v>696.31266299500544</v>
      </c>
      <c r="I31" s="54">
        <v>1189.1231293089957</v>
      </c>
      <c r="K31" s="34"/>
      <c r="L31" s="34"/>
      <c r="M31" s="34"/>
      <c r="N31" s="34"/>
      <c r="O31" s="34"/>
      <c r="P31" s="34"/>
    </row>
    <row r="32" spans="2:16">
      <c r="B32" s="47"/>
      <c r="C32" s="47" t="s">
        <v>115</v>
      </c>
      <c r="D32" s="54">
        <v>1120.5370343873651</v>
      </c>
      <c r="E32" s="54">
        <v>1370.7901829659954</v>
      </c>
      <c r="F32" s="54">
        <v>849.00385530475194</v>
      </c>
      <c r="G32" s="54">
        <v>477.17311984484957</v>
      </c>
      <c r="H32" s="54">
        <v>697.58878882126567</v>
      </c>
      <c r="I32" s="54">
        <v>1191.2847790050969</v>
      </c>
      <c r="K32" s="34"/>
      <c r="L32" s="34"/>
      <c r="M32" s="34"/>
      <c r="N32" s="34"/>
      <c r="O32" s="34"/>
      <c r="P32" s="34"/>
    </row>
    <row r="33" spans="2:42">
      <c r="B33" s="47"/>
      <c r="C33" s="47" t="s">
        <v>116</v>
      </c>
      <c r="D33" s="54">
        <v>1120.1340672060182</v>
      </c>
      <c r="E33" s="54">
        <v>1372.033288369928</v>
      </c>
      <c r="F33" s="54">
        <v>849.68687999952306</v>
      </c>
      <c r="G33" s="54">
        <v>477.18027535508861</v>
      </c>
      <c r="H33" s="54">
        <v>698.49754802108498</v>
      </c>
      <c r="I33" s="54">
        <v>1192.2969131857992</v>
      </c>
      <c r="K33" s="34"/>
      <c r="L33" s="34"/>
      <c r="M33" s="34"/>
      <c r="N33" s="34"/>
      <c r="O33" s="34"/>
      <c r="P33" s="34"/>
    </row>
    <row r="34" spans="2:42">
      <c r="B34" s="47"/>
      <c r="C34" s="47" t="s">
        <v>117</v>
      </c>
      <c r="D34" s="54">
        <v>1119.9342830208623</v>
      </c>
      <c r="E34" s="54">
        <v>1372.9760265722866</v>
      </c>
      <c r="F34" s="54">
        <v>850.29652469857535</v>
      </c>
      <c r="G34" s="54">
        <v>477.34199409279256</v>
      </c>
      <c r="H34" s="54">
        <v>699.479111155743</v>
      </c>
      <c r="I34" s="54">
        <v>1193.1005133398526</v>
      </c>
      <c r="K34" s="34"/>
      <c r="L34" s="34"/>
      <c r="M34" s="34"/>
      <c r="N34" s="34"/>
      <c r="O34" s="34"/>
      <c r="P34" s="34"/>
    </row>
    <row r="35" spans="2:42">
      <c r="B35" s="47"/>
      <c r="C35" s="50" t="s">
        <v>118</v>
      </c>
      <c r="D35" s="58">
        <v>1119.9297934606632</v>
      </c>
      <c r="E35" s="58">
        <v>1375.2303918136715</v>
      </c>
      <c r="F35" s="58">
        <v>851.70579215984014</v>
      </c>
      <c r="G35" s="58">
        <v>478.63457586018325</v>
      </c>
      <c r="H35" s="58">
        <v>700.80823029951887</v>
      </c>
      <c r="I35" s="58">
        <v>1195.0810069434285</v>
      </c>
      <c r="K35" s="34"/>
      <c r="L35" s="34"/>
      <c r="M35" s="34"/>
      <c r="N35" s="34"/>
      <c r="O35" s="34"/>
      <c r="P35" s="34"/>
    </row>
    <row r="36" spans="2:42">
      <c r="B36" s="47"/>
      <c r="C36" s="47" t="s">
        <v>119</v>
      </c>
      <c r="D36" s="54"/>
      <c r="E36" s="54"/>
      <c r="F36" s="54"/>
      <c r="G36" s="54"/>
      <c r="H36" s="54"/>
      <c r="I36" s="54"/>
      <c r="K36" s="34"/>
      <c r="L36" s="34"/>
      <c r="M36" s="34"/>
      <c r="N36" s="34"/>
      <c r="O36" s="34"/>
      <c r="P36" s="34"/>
    </row>
    <row r="37" spans="2:42">
      <c r="B37" s="47"/>
      <c r="C37" s="47" t="s">
        <v>120</v>
      </c>
      <c r="D37" s="54"/>
      <c r="E37" s="54"/>
      <c r="F37" s="54"/>
      <c r="G37" s="54"/>
      <c r="H37" s="54"/>
      <c r="I37" s="54"/>
      <c r="K37" s="34"/>
      <c r="L37" s="34"/>
      <c r="M37" s="34"/>
      <c r="N37" s="34"/>
      <c r="O37" s="34"/>
      <c r="P37" s="34"/>
    </row>
    <row r="38" spans="2:42">
      <c r="B38" s="47"/>
      <c r="C38" s="47" t="s">
        <v>121</v>
      </c>
      <c r="D38" s="54"/>
      <c r="E38" s="54"/>
      <c r="F38" s="54"/>
      <c r="G38" s="54"/>
      <c r="H38" s="54"/>
      <c r="I38" s="54"/>
      <c r="K38" s="34"/>
      <c r="L38" s="34"/>
      <c r="M38" s="34"/>
      <c r="N38" s="34"/>
      <c r="O38" s="34"/>
      <c r="P38" s="34"/>
    </row>
    <row r="39" spans="2:42">
      <c r="B39" s="47"/>
      <c r="C39" s="47" t="s">
        <v>122</v>
      </c>
      <c r="D39" s="54"/>
      <c r="E39" s="54"/>
      <c r="F39" s="54"/>
      <c r="G39" s="54"/>
      <c r="H39" s="54"/>
      <c r="I39" s="54"/>
      <c r="K39" s="34"/>
      <c r="L39" s="34"/>
      <c r="M39" s="34"/>
      <c r="N39" s="34"/>
      <c r="O39" s="34"/>
      <c r="P39" s="34"/>
    </row>
    <row r="40" spans="2:42">
      <c r="B40" s="47"/>
      <c r="C40" s="47" t="s">
        <v>123</v>
      </c>
      <c r="D40" s="54"/>
      <c r="E40" s="54"/>
      <c r="F40" s="54"/>
      <c r="G40" s="54"/>
      <c r="H40" s="54"/>
      <c r="I40" s="54"/>
      <c r="K40" s="34"/>
      <c r="L40" s="34"/>
      <c r="M40" s="34"/>
      <c r="N40" s="34"/>
      <c r="O40" s="34"/>
      <c r="P40" s="34"/>
    </row>
    <row r="41" spans="2:42">
      <c r="B41" s="53"/>
      <c r="C41" s="47" t="s">
        <v>124</v>
      </c>
      <c r="D41" s="54"/>
      <c r="E41" s="54"/>
      <c r="F41" s="54"/>
      <c r="G41" s="54"/>
      <c r="H41" s="54"/>
      <c r="I41" s="54"/>
      <c r="K41" s="34"/>
      <c r="L41" s="34"/>
      <c r="M41" s="34"/>
      <c r="N41" s="34"/>
      <c r="O41" s="34"/>
      <c r="P41" s="34"/>
    </row>
    <row r="42" spans="2:42">
      <c r="B42" s="53"/>
      <c r="C42" s="47" t="s">
        <v>125</v>
      </c>
      <c r="D42" s="54"/>
      <c r="E42" s="54"/>
      <c r="F42" s="54"/>
      <c r="G42" s="54"/>
      <c r="H42" s="54"/>
      <c r="I42" s="54"/>
      <c r="K42" s="34"/>
      <c r="L42" s="235"/>
      <c r="M42" s="235"/>
      <c r="N42" s="235"/>
      <c r="O42" s="235"/>
      <c r="P42" s="235"/>
      <c r="Q42" s="235"/>
    </row>
    <row r="43" spans="2:42">
      <c r="B43" s="53"/>
      <c r="C43" s="47"/>
      <c r="D43" s="60"/>
      <c r="E43" s="60"/>
      <c r="F43" s="60"/>
      <c r="G43" s="60"/>
      <c r="H43" s="60"/>
      <c r="I43" s="60"/>
      <c r="K43" s="34"/>
      <c r="L43" s="34"/>
      <c r="M43" s="34"/>
      <c r="N43" s="34"/>
      <c r="O43" s="34"/>
      <c r="P43" s="34"/>
    </row>
    <row r="44" spans="2:42">
      <c r="B44" s="47"/>
      <c r="C44" s="47"/>
      <c r="D44" s="58" t="s">
        <v>127</v>
      </c>
      <c r="E44" s="54"/>
      <c r="F44" s="54"/>
      <c r="G44" s="54"/>
      <c r="H44" s="54"/>
      <c r="I44" s="54"/>
      <c r="K44" s="34"/>
      <c r="L44" s="34"/>
      <c r="M44" s="34"/>
      <c r="N44" s="34"/>
      <c r="O44" s="34"/>
      <c r="P44" s="34"/>
    </row>
    <row r="45" spans="2:42">
      <c r="B45" s="47">
        <v>2010</v>
      </c>
      <c r="C45" s="47"/>
      <c r="D45" s="54">
        <v>2.1742639544057196</v>
      </c>
      <c r="E45" s="54">
        <v>3.5854194921367322</v>
      </c>
      <c r="F45" s="54">
        <v>3.2084438878145383</v>
      </c>
      <c r="G45" s="54">
        <v>2.8985024455060904</v>
      </c>
      <c r="H45" s="54">
        <v>2.8228685702079925</v>
      </c>
      <c r="I45" s="54">
        <v>3.4175092207132662</v>
      </c>
      <c r="K45" s="34"/>
      <c r="L45" s="34"/>
      <c r="M45" s="34"/>
      <c r="N45" s="34"/>
      <c r="O45" s="34"/>
      <c r="P45" s="34"/>
    </row>
    <row r="46" spans="2:42">
      <c r="B46" s="47">
        <v>2011</v>
      </c>
      <c r="C46" s="47"/>
      <c r="D46" s="54">
        <v>2.2479446059370467</v>
      </c>
      <c r="E46" s="54">
        <v>3.4387158957957631</v>
      </c>
      <c r="F46" s="54">
        <v>2.541844004498639</v>
      </c>
      <c r="G46" s="54">
        <v>2.636166722126454</v>
      </c>
      <c r="H46" s="54">
        <v>2.5075464158243799</v>
      </c>
      <c r="I46" s="54">
        <v>3.1842859878493002</v>
      </c>
      <c r="K46" s="34"/>
      <c r="L46" s="34"/>
      <c r="M46" s="34"/>
      <c r="N46" s="34"/>
      <c r="O46" s="34"/>
      <c r="P46" s="34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2:42">
      <c r="B47" s="47">
        <v>2012</v>
      </c>
      <c r="C47" s="47"/>
      <c r="D47" s="55">
        <v>2.0332525532994916</v>
      </c>
      <c r="E47" s="55">
        <v>3.5042459164357442</v>
      </c>
      <c r="F47" s="55">
        <v>2.5728324726469909</v>
      </c>
      <c r="G47" s="55">
        <v>1.3766870777958573</v>
      </c>
      <c r="H47" s="55">
        <v>3.0746674592396994</v>
      </c>
      <c r="I47" s="55">
        <v>3.1339970747441104</v>
      </c>
      <c r="K47" s="34"/>
      <c r="L47" s="34"/>
      <c r="M47" s="34"/>
      <c r="N47" s="34"/>
      <c r="O47" s="34"/>
      <c r="P47" s="34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2:42">
      <c r="B48" s="47">
        <v>2013</v>
      </c>
      <c r="C48" s="47"/>
      <c r="D48" s="54">
        <v>2.1785494471202815</v>
      </c>
      <c r="E48" s="54">
        <v>3.3566967647270074</v>
      </c>
      <c r="F48" s="54">
        <v>2.6308729774710882</v>
      </c>
      <c r="G48" s="54">
        <v>1.1983036603954389</v>
      </c>
      <c r="H48" s="54">
        <v>3.1919073016283939</v>
      </c>
      <c r="I48" s="54">
        <v>3.0773566068296843</v>
      </c>
      <c r="K48" s="34"/>
      <c r="L48" s="34"/>
      <c r="M48" s="34"/>
      <c r="N48" s="34"/>
      <c r="O48" s="34"/>
      <c r="P48" s="34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2:16">
      <c r="B49" s="47">
        <v>2014</v>
      </c>
      <c r="C49" s="47"/>
      <c r="D49" s="54">
        <v>0.86997773371475517</v>
      </c>
      <c r="E49" s="54">
        <v>2.0463949710716189</v>
      </c>
      <c r="F49" s="54">
        <v>1.0264864773547711</v>
      </c>
      <c r="G49" s="54">
        <v>-0.45326402990586434</v>
      </c>
      <c r="H49" s="54">
        <v>1.4067500954664913</v>
      </c>
      <c r="I49" s="54">
        <v>1.6853855129929318</v>
      </c>
      <c r="K49" s="34"/>
      <c r="L49" s="34"/>
      <c r="M49" s="34"/>
      <c r="N49" s="34"/>
      <c r="O49" s="34"/>
      <c r="P49" s="34"/>
    </row>
    <row r="50" spans="2:16">
      <c r="B50" s="47">
        <v>2015</v>
      </c>
      <c r="C50" s="47"/>
      <c r="D50" s="54">
        <v>0.74839855482207174</v>
      </c>
      <c r="E50" s="54">
        <v>2.1679789922961712</v>
      </c>
      <c r="F50" s="54">
        <v>1.0569692881672532</v>
      </c>
      <c r="G50" s="54">
        <v>1.0668938684582185</v>
      </c>
      <c r="H50" s="54">
        <v>1.8961949950916823</v>
      </c>
      <c r="I50" s="54">
        <v>1.8941346863832864</v>
      </c>
      <c r="K50" s="34"/>
      <c r="L50" s="34"/>
      <c r="M50" s="34"/>
      <c r="N50" s="34"/>
      <c r="O50" s="34"/>
      <c r="P50" s="34"/>
    </row>
    <row r="51" spans="2:16">
      <c r="B51" s="47">
        <v>2016</v>
      </c>
      <c r="C51" s="47"/>
      <c r="D51" s="54">
        <v>0.70090235508939447</v>
      </c>
      <c r="E51" s="54">
        <v>2.0678201807531771</v>
      </c>
      <c r="F51" s="54">
        <v>1.2888933212321652</v>
      </c>
      <c r="G51" s="54">
        <v>1.2068441835092036</v>
      </c>
      <c r="H51" s="54">
        <v>1.5437279000681814</v>
      </c>
      <c r="I51" s="54">
        <v>1.9160203176220136</v>
      </c>
      <c r="K51" s="34"/>
      <c r="L51" s="34"/>
      <c r="M51" s="34"/>
      <c r="N51" s="34"/>
      <c r="O51" s="34"/>
      <c r="P51" s="34"/>
    </row>
    <row r="52" spans="2:16">
      <c r="B52" s="47">
        <v>2017</v>
      </c>
      <c r="C52" s="47"/>
      <c r="D52" s="54">
        <v>0.58889137491855426</v>
      </c>
      <c r="E52" s="54">
        <v>1.9207353033274588</v>
      </c>
      <c r="F52" s="54">
        <v>1.2948805188622181</v>
      </c>
      <c r="G52" s="54">
        <v>1.231930917614954</v>
      </c>
      <c r="H52" s="54">
        <v>1.8466302848462846</v>
      </c>
      <c r="I52" s="54">
        <v>1.8262499388099984</v>
      </c>
      <c r="K52" s="34"/>
      <c r="L52" s="34"/>
      <c r="M52" s="34"/>
      <c r="N52" s="34"/>
      <c r="O52" s="34"/>
      <c r="P52" s="34"/>
    </row>
    <row r="53" spans="2:16">
      <c r="B53" s="47">
        <v>2018</v>
      </c>
      <c r="C53" s="47"/>
      <c r="D53" s="54">
        <v>1.7911768704562014</v>
      </c>
      <c r="E53" s="54">
        <v>3.4061196333973198</v>
      </c>
      <c r="F53" s="54">
        <v>4.8935021934644274</v>
      </c>
      <c r="G53" s="54">
        <v>3.2391293304118607</v>
      </c>
      <c r="H53" s="54">
        <v>3.7169989295475103</v>
      </c>
      <c r="I53" s="54">
        <v>3.6805872429081399</v>
      </c>
      <c r="K53" s="34"/>
      <c r="L53" s="34"/>
      <c r="M53" s="34"/>
      <c r="N53" s="34"/>
      <c r="O53" s="34"/>
      <c r="P53" s="34"/>
    </row>
    <row r="54" spans="2:16">
      <c r="B54" s="47">
        <v>2019</v>
      </c>
      <c r="C54" s="47"/>
      <c r="D54" s="54">
        <v>2.5664763278633762</v>
      </c>
      <c r="E54" s="54">
        <v>3.2563740748494663</v>
      </c>
      <c r="F54" s="54">
        <v>4.995514762415465</v>
      </c>
      <c r="G54" s="54">
        <v>3.0866877454988728</v>
      </c>
      <c r="H54" s="54">
        <v>3.7322611955504126</v>
      </c>
      <c r="I54" s="54">
        <v>3.6188596279576268</v>
      </c>
      <c r="K54" s="34"/>
      <c r="L54" s="34"/>
      <c r="M54" s="34"/>
      <c r="N54" s="34"/>
      <c r="O54" s="34"/>
      <c r="P54" s="34"/>
    </row>
    <row r="55" spans="2:16">
      <c r="B55" s="47">
        <v>2020</v>
      </c>
      <c r="C55" s="47"/>
      <c r="D55" s="54">
        <v>0.69012849628857786</v>
      </c>
      <c r="E55" s="54">
        <v>2.3354869023602731</v>
      </c>
      <c r="F55" s="54">
        <v>2.0479606667086703</v>
      </c>
      <c r="G55" s="54">
        <v>1.5937314978782924</v>
      </c>
      <c r="H55" s="54">
        <v>2.6466986999275077</v>
      </c>
      <c r="I55" s="54">
        <v>2.2303987653552682</v>
      </c>
      <c r="K55" s="34"/>
      <c r="L55" s="34"/>
      <c r="M55" s="34"/>
      <c r="N55" s="34"/>
      <c r="O55" s="34"/>
      <c r="P55" s="34"/>
    </row>
    <row r="56" spans="2:16">
      <c r="B56" s="47">
        <v>2021</v>
      </c>
      <c r="C56" s="47"/>
      <c r="D56" s="54">
        <v>0.94785611592616004</v>
      </c>
      <c r="E56" s="54">
        <v>2.2140753052331652</v>
      </c>
      <c r="F56" s="54">
        <v>1.8381312908909653</v>
      </c>
      <c r="G56" s="54">
        <v>1.5507836263288111</v>
      </c>
      <c r="H56" s="54">
        <v>1.876656502092322</v>
      </c>
      <c r="I56" s="54">
        <v>2.1192714344812069</v>
      </c>
      <c r="K56" s="34"/>
      <c r="L56" s="34"/>
      <c r="M56" s="34"/>
      <c r="N56" s="34"/>
      <c r="O56" s="34"/>
      <c r="P56" s="34"/>
    </row>
    <row r="57" spans="2:16">
      <c r="B57" s="47"/>
      <c r="C57" s="47"/>
      <c r="D57" s="54"/>
      <c r="E57" s="54"/>
      <c r="F57" s="54"/>
      <c r="G57" s="54"/>
      <c r="H57" s="54"/>
      <c r="I57" s="54"/>
      <c r="K57" s="34"/>
      <c r="L57" s="34"/>
      <c r="M57" s="34"/>
      <c r="N57" s="34"/>
      <c r="O57" s="34"/>
      <c r="P57" s="34"/>
    </row>
    <row r="58" spans="2:16">
      <c r="B58" s="47">
        <v>2022</v>
      </c>
      <c r="C58" s="47" t="s">
        <v>114</v>
      </c>
      <c r="D58" s="54">
        <v>4.1069955789462931</v>
      </c>
      <c r="E58" s="54">
        <v>5.3997421323421557</v>
      </c>
      <c r="F58" s="54">
        <v>5.1050116550170221</v>
      </c>
      <c r="G58" s="54">
        <v>4.96014603420869</v>
      </c>
      <c r="H58" s="54">
        <v>5.2063002904800815</v>
      </c>
      <c r="I58" s="54">
        <v>5.3289225436661258</v>
      </c>
      <c r="K58" s="34"/>
      <c r="L58" s="34"/>
      <c r="M58" s="34"/>
      <c r="N58" s="34"/>
      <c r="O58" s="34"/>
      <c r="P58" s="34"/>
    </row>
    <row r="59" spans="2:16">
      <c r="B59" s="47"/>
      <c r="C59" s="47" t="s">
        <v>115</v>
      </c>
      <c r="D59" s="54">
        <v>4.0897774314631707</v>
      </c>
      <c r="E59" s="54">
        <v>5.4129559884063205</v>
      </c>
      <c r="F59" s="54">
        <v>5.1155959703903298</v>
      </c>
      <c r="G59" s="54">
        <v>4.984109432550321</v>
      </c>
      <c r="H59" s="54">
        <v>5.2656740743983965</v>
      </c>
      <c r="I59" s="54">
        <v>5.3564606442083385</v>
      </c>
      <c r="K59" s="34"/>
      <c r="L59" s="34"/>
      <c r="M59" s="34"/>
      <c r="N59" s="34"/>
      <c r="O59" s="34"/>
      <c r="P59" s="34"/>
    </row>
    <row r="60" spans="2:16">
      <c r="B60" s="47"/>
      <c r="C60" s="47" t="s">
        <v>116</v>
      </c>
      <c r="D60" s="54">
        <v>4.1100000000000003</v>
      </c>
      <c r="E60" s="54">
        <v>5.44</v>
      </c>
      <c r="F60" s="54">
        <v>5.12</v>
      </c>
      <c r="G60" s="54">
        <v>5.03</v>
      </c>
      <c r="H60" s="54">
        <v>5.24</v>
      </c>
      <c r="I60" s="54">
        <v>5.39</v>
      </c>
      <c r="K60" s="34"/>
      <c r="L60" s="34"/>
      <c r="M60" s="34"/>
      <c r="N60" s="34"/>
      <c r="O60" s="34"/>
      <c r="P60" s="34"/>
    </row>
    <row r="61" spans="2:16">
      <c r="B61" s="47"/>
      <c r="C61" s="47" t="s">
        <v>117</v>
      </c>
      <c r="D61" s="54">
        <v>4.1466229302114632</v>
      </c>
      <c r="E61" s="54">
        <v>5.4485063148840052</v>
      </c>
      <c r="F61" s="54">
        <v>5.1567584806152755</v>
      </c>
      <c r="G61" s="54">
        <v>5.0581033423390265</v>
      </c>
      <c r="H61" s="54">
        <v>5.4854889376120264</v>
      </c>
      <c r="I61" s="54">
        <v>5.4146523659300838</v>
      </c>
      <c r="K61" s="34"/>
      <c r="L61" s="34"/>
      <c r="M61" s="34"/>
      <c r="N61" s="34"/>
      <c r="O61" s="34"/>
      <c r="P61" s="34"/>
    </row>
    <row r="62" spans="2:16">
      <c r="B62" s="47"/>
      <c r="C62" s="47" t="s">
        <v>118</v>
      </c>
      <c r="D62" s="54">
        <v>4.1878099185130635</v>
      </c>
      <c r="E62" s="54">
        <v>5.6041884883227144</v>
      </c>
      <c r="F62" s="54">
        <v>5.2993052399705531</v>
      </c>
      <c r="G62" s="54">
        <v>5.2976743977102725</v>
      </c>
      <c r="H62" s="54">
        <v>5.5399120761751464</v>
      </c>
      <c r="I62" s="54">
        <v>5.5730125335116565</v>
      </c>
      <c r="K62" s="34"/>
      <c r="L62" s="34"/>
      <c r="M62" s="34"/>
      <c r="N62" s="34"/>
      <c r="O62" s="34"/>
      <c r="P62" s="34"/>
    </row>
    <row r="63" spans="2:16">
      <c r="B63" s="47"/>
      <c r="C63" s="47" t="s">
        <v>119</v>
      </c>
      <c r="D63" s="54">
        <v>4.1892735699199379</v>
      </c>
      <c r="E63" s="54">
        <v>5.5454519637650801</v>
      </c>
      <c r="F63" s="54">
        <v>5.2820910345123595</v>
      </c>
      <c r="G63" s="54">
        <v>5.2332214830268953</v>
      </c>
      <c r="H63" s="54">
        <v>5.7960446170284952</v>
      </c>
      <c r="I63" s="54">
        <v>5.5314358155461596</v>
      </c>
      <c r="K63" s="34"/>
      <c r="L63" s="34"/>
      <c r="M63" s="34"/>
      <c r="N63" s="34"/>
      <c r="O63" s="34"/>
      <c r="P63" s="34"/>
    </row>
    <row r="64" spans="2:16">
      <c r="B64" s="47"/>
      <c r="C64" s="47" t="s">
        <v>120</v>
      </c>
      <c r="D64" s="54">
        <v>4.155142313138116</v>
      </c>
      <c r="E64" s="54">
        <v>5.4814509920470211</v>
      </c>
      <c r="F64" s="54">
        <v>5.2523794771834442</v>
      </c>
      <c r="G64" s="54">
        <v>5.1805743368872559</v>
      </c>
      <c r="H64" s="54">
        <v>5.8134960083885856</v>
      </c>
      <c r="I64" s="54">
        <v>5.4716981975670764</v>
      </c>
      <c r="K64" s="34"/>
      <c r="L64" s="34"/>
      <c r="M64" s="34"/>
      <c r="N64" s="34"/>
      <c r="O64" s="34"/>
      <c r="P64" s="34"/>
    </row>
    <row r="65" spans="2:16">
      <c r="B65" s="47"/>
      <c r="C65" s="47" t="s">
        <v>121</v>
      </c>
      <c r="D65" s="54">
        <v>4.0946784913783896</v>
      </c>
      <c r="E65" s="54">
        <v>5.3392090481266363</v>
      </c>
      <c r="F65" s="54">
        <v>5.1620456213118837</v>
      </c>
      <c r="G65" s="54">
        <v>4.9835602837546844</v>
      </c>
      <c r="H65" s="54">
        <v>5.8272299217630996</v>
      </c>
      <c r="I65" s="54">
        <v>5.3385792484654138</v>
      </c>
      <c r="K65" s="34"/>
      <c r="L65" s="34"/>
      <c r="M65" s="34"/>
      <c r="N65" s="34"/>
      <c r="O65" s="34"/>
      <c r="P65" s="34"/>
    </row>
    <row r="66" spans="2:16">
      <c r="B66" s="47"/>
      <c r="C66" s="47" t="s">
        <v>122</v>
      </c>
      <c r="D66" s="54">
        <v>4.1082928908597438</v>
      </c>
      <c r="E66" s="54">
        <v>5.3546090860634443</v>
      </c>
      <c r="F66" s="54">
        <v>5.1967430046282903</v>
      </c>
      <c r="G66" s="54">
        <v>5.0024786992763692</v>
      </c>
      <c r="H66" s="54">
        <v>5.926870014538288</v>
      </c>
      <c r="I66" s="54">
        <v>5.3524454013095912</v>
      </c>
      <c r="K66" s="34"/>
      <c r="L66" s="34"/>
      <c r="M66" s="34"/>
      <c r="N66" s="34"/>
      <c r="O66" s="34"/>
      <c r="P66" s="34"/>
    </row>
    <row r="67" spans="2:16">
      <c r="B67" s="47"/>
      <c r="C67" s="47" t="s">
        <v>123</v>
      </c>
      <c r="D67" s="54">
        <v>4.0921705836553857</v>
      </c>
      <c r="E67" s="54">
        <v>5.3680230865716938</v>
      </c>
      <c r="F67" s="54">
        <v>5.2174308837139138</v>
      </c>
      <c r="G67" s="54">
        <v>5.0141197652478153</v>
      </c>
      <c r="H67" s="54">
        <v>5.9883103923068504</v>
      </c>
      <c r="I67" s="54">
        <v>5.3638043536662572</v>
      </c>
      <c r="K67" s="34"/>
      <c r="L67" s="34"/>
      <c r="M67" s="34"/>
      <c r="N67" s="34"/>
      <c r="O67" s="34"/>
      <c r="P67" s="34"/>
    </row>
    <row r="68" spans="2:16">
      <c r="B68" s="47"/>
      <c r="C68" s="47" t="s">
        <v>124</v>
      </c>
      <c r="D68" s="54">
        <v>4.0755945600322363</v>
      </c>
      <c r="E68" s="54">
        <v>5.34743175579806</v>
      </c>
      <c r="F68" s="54">
        <v>5.2282320447800457</v>
      </c>
      <c r="G68" s="54">
        <v>4.9757936649561962</v>
      </c>
      <c r="H68" s="54">
        <v>5.9934290170734261</v>
      </c>
      <c r="I68" s="54">
        <v>5.3468869113420858</v>
      </c>
      <c r="K68" s="34"/>
      <c r="L68" s="34"/>
      <c r="M68" s="34"/>
      <c r="N68" s="34"/>
      <c r="O68" s="34"/>
      <c r="P68" s="34"/>
    </row>
    <row r="69" spans="2:16">
      <c r="B69" s="47"/>
      <c r="C69" s="47" t="s">
        <v>125</v>
      </c>
      <c r="D69" s="54">
        <v>4.0251535986359332</v>
      </c>
      <c r="E69" s="54">
        <v>5.3188586100338719</v>
      </c>
      <c r="F69" s="54">
        <v>5.2007252765447154</v>
      </c>
      <c r="G69" s="54">
        <v>5.0277115908344383</v>
      </c>
      <c r="H69" s="54">
        <v>5.9085130886098902</v>
      </c>
      <c r="I69" s="54">
        <v>5.322000256006576</v>
      </c>
      <c r="K69" s="34"/>
      <c r="L69" s="34"/>
      <c r="M69" s="34"/>
      <c r="N69" s="34"/>
      <c r="O69" s="34"/>
      <c r="P69" s="34"/>
    </row>
    <row r="70" spans="2:16">
      <c r="B70" s="47">
        <v>2023</v>
      </c>
      <c r="C70" s="47" t="s">
        <v>114</v>
      </c>
      <c r="D70" s="54">
        <v>8.3262868513486854</v>
      </c>
      <c r="E70" s="54">
        <v>9.8251688666507917</v>
      </c>
      <c r="F70" s="54">
        <v>9.5318414325791689</v>
      </c>
      <c r="G70" s="54">
        <v>9.2292270235279972</v>
      </c>
      <c r="H70" s="54">
        <v>10.173593261483438</v>
      </c>
      <c r="I70" s="54">
        <v>9.8009075585679071</v>
      </c>
      <c r="K70" s="34"/>
      <c r="L70" s="34"/>
      <c r="M70" s="34"/>
      <c r="N70" s="34"/>
      <c r="O70" s="34"/>
      <c r="P70" s="34"/>
    </row>
    <row r="71" spans="2:16">
      <c r="B71" s="47"/>
      <c r="C71" s="47" t="s">
        <v>115</v>
      </c>
      <c r="D71" s="54">
        <v>8.3362179276891482</v>
      </c>
      <c r="E71" s="54">
        <v>9.8069340090424006</v>
      </c>
      <c r="F71" s="54">
        <v>9.5083450831329852</v>
      </c>
      <c r="G71" s="54">
        <v>9.2602515812926214</v>
      </c>
      <c r="H71" s="54">
        <v>10.145173956801944</v>
      </c>
      <c r="I71" s="54">
        <v>9.7887673528320072</v>
      </c>
      <c r="K71" s="34"/>
      <c r="L71" s="34"/>
      <c r="M71" s="34"/>
      <c r="N71" s="34"/>
      <c r="O71" s="34"/>
      <c r="P71" s="34"/>
    </row>
    <row r="72" spans="2:16">
      <c r="B72" s="47"/>
      <c r="C72" s="47" t="s">
        <v>116</v>
      </c>
      <c r="D72" s="54">
        <v>8.2705411977552536</v>
      </c>
      <c r="E72" s="54">
        <v>9.7301593764994578</v>
      </c>
      <c r="F72" s="54">
        <v>9.4963622382605131</v>
      </c>
      <c r="G72" s="54">
        <v>9.2116571192842667</v>
      </c>
      <c r="H72" s="54">
        <v>10.216179732882292</v>
      </c>
      <c r="I72" s="54">
        <v>9.7351261809139</v>
      </c>
      <c r="K72" s="34"/>
      <c r="L72" s="34"/>
      <c r="M72" s="34"/>
      <c r="N72" s="34"/>
      <c r="O72" s="34"/>
      <c r="P72" s="34"/>
    </row>
    <row r="73" spans="2:16">
      <c r="B73" s="47"/>
      <c r="C73" s="47" t="s">
        <v>117</v>
      </c>
      <c r="D73" s="54">
        <v>8.2124707297546173</v>
      </c>
      <c r="E73" s="54">
        <v>9.7033185994888527</v>
      </c>
      <c r="F73" s="54">
        <v>9.4682409085061092</v>
      </c>
      <c r="G73" s="54">
        <v>9.1543012723273254</v>
      </c>
      <c r="H73" s="54">
        <v>10.113213758068284</v>
      </c>
      <c r="I73" s="54">
        <v>9.7129042757511552</v>
      </c>
      <c r="K73" s="34"/>
      <c r="L73" s="34"/>
      <c r="M73" s="34"/>
      <c r="N73" s="34"/>
      <c r="O73" s="34"/>
      <c r="P73" s="34"/>
    </row>
    <row r="74" spans="2:16">
      <c r="B74" s="47"/>
      <c r="C74" s="50" t="s">
        <v>118</v>
      </c>
      <c r="D74" s="58">
        <v>8.1589878689124049</v>
      </c>
      <c r="E74" s="58">
        <v>9.6357193955783682</v>
      </c>
      <c r="F74" s="58">
        <v>9.422190584774004</v>
      </c>
      <c r="G74" s="58">
        <v>9.1391949594264776</v>
      </c>
      <c r="H74" s="58">
        <v>10.168568859615013</v>
      </c>
      <c r="I74" s="58">
        <v>9.6541374771434985</v>
      </c>
      <c r="K74" s="34"/>
      <c r="L74" s="34"/>
      <c r="M74" s="34"/>
      <c r="N74" s="34"/>
      <c r="O74" s="34"/>
      <c r="P74" s="34"/>
    </row>
    <row r="75" spans="2:16">
      <c r="B75" s="47"/>
      <c r="C75" s="47" t="s">
        <v>119</v>
      </c>
      <c r="D75" s="54"/>
      <c r="E75" s="54"/>
      <c r="F75" s="54"/>
      <c r="G75" s="54"/>
      <c r="H75" s="54"/>
      <c r="I75" s="54"/>
      <c r="K75" s="34"/>
      <c r="L75" s="34"/>
      <c r="M75" s="34"/>
      <c r="N75" s="34"/>
      <c r="O75" s="34"/>
      <c r="P75" s="34"/>
    </row>
    <row r="76" spans="2:16">
      <c r="B76" s="47"/>
      <c r="C76" s="47" t="s">
        <v>120</v>
      </c>
      <c r="D76" s="54"/>
      <c r="E76" s="54"/>
      <c r="F76" s="54"/>
      <c r="G76" s="54"/>
      <c r="H76" s="54"/>
      <c r="I76" s="54"/>
      <c r="K76" s="34"/>
      <c r="L76" s="34"/>
      <c r="M76" s="34"/>
      <c r="N76" s="34"/>
      <c r="O76" s="34"/>
      <c r="P76" s="34"/>
    </row>
    <row r="77" spans="2:16">
      <c r="B77" s="47"/>
      <c r="C77" s="47" t="s">
        <v>121</v>
      </c>
      <c r="D77" s="54"/>
      <c r="E77" s="54"/>
      <c r="F77" s="54"/>
      <c r="G77" s="54"/>
      <c r="H77" s="54"/>
      <c r="I77" s="54"/>
      <c r="K77" s="235"/>
      <c r="L77" s="235"/>
      <c r="M77" s="235"/>
      <c r="N77" s="235"/>
      <c r="O77" s="235"/>
      <c r="P77" s="235"/>
    </row>
    <row r="78" spans="2:16">
      <c r="B78" s="47"/>
      <c r="C78" s="47" t="s">
        <v>122</v>
      </c>
      <c r="D78" s="54"/>
      <c r="E78" s="54"/>
      <c r="F78" s="54"/>
      <c r="G78" s="54"/>
      <c r="H78" s="54"/>
      <c r="I78" s="54"/>
      <c r="K78" s="34"/>
      <c r="L78" s="34"/>
      <c r="M78" s="34"/>
      <c r="N78" s="34"/>
      <c r="O78" s="34"/>
      <c r="P78" s="34"/>
    </row>
    <row r="79" spans="2:16">
      <c r="B79" s="47"/>
      <c r="C79" s="47" t="s">
        <v>123</v>
      </c>
      <c r="D79" s="54"/>
      <c r="E79" s="54"/>
      <c r="F79" s="54"/>
      <c r="G79" s="54"/>
      <c r="H79" s="54"/>
      <c r="I79" s="54"/>
      <c r="K79" s="34"/>
      <c r="L79" s="34"/>
      <c r="M79" s="34"/>
      <c r="N79" s="34"/>
      <c r="O79" s="34"/>
      <c r="P79" s="34"/>
    </row>
    <row r="80" spans="2:16">
      <c r="B80" s="47"/>
      <c r="C80" s="47" t="s">
        <v>124</v>
      </c>
      <c r="D80" s="54"/>
      <c r="E80" s="54"/>
      <c r="F80" s="54"/>
      <c r="G80" s="54"/>
      <c r="H80" s="54"/>
      <c r="I80" s="54"/>
      <c r="K80" s="34"/>
      <c r="L80" s="34"/>
      <c r="M80" s="34"/>
      <c r="N80" s="34"/>
      <c r="O80" s="34"/>
      <c r="P80" s="34"/>
    </row>
    <row r="81" spans="2:16">
      <c r="B81" s="47"/>
      <c r="C81" s="47" t="s">
        <v>125</v>
      </c>
      <c r="D81" s="54"/>
      <c r="E81" s="54"/>
      <c r="F81" s="54"/>
      <c r="G81" s="54"/>
      <c r="H81" s="54"/>
      <c r="I81" s="54"/>
      <c r="K81" s="34"/>
      <c r="L81" s="34"/>
      <c r="M81" s="34"/>
      <c r="N81" s="34"/>
      <c r="O81" s="34"/>
      <c r="P81" s="34"/>
    </row>
    <row r="82" spans="2:16">
      <c r="B82" s="47"/>
      <c r="C82" s="47"/>
      <c r="D82" s="55"/>
      <c r="E82" s="55"/>
      <c r="F82" s="55"/>
      <c r="G82" s="55"/>
      <c r="H82" s="55"/>
      <c r="I82" s="55"/>
      <c r="K82" s="37"/>
      <c r="L82" s="37"/>
      <c r="M82" s="37"/>
      <c r="N82" s="37"/>
      <c r="O82" s="37"/>
      <c r="P82" s="37"/>
    </row>
    <row r="83" spans="2:16">
      <c r="B83" s="29" t="s">
        <v>128</v>
      </c>
      <c r="D83" s="34"/>
      <c r="E83" s="34"/>
      <c r="F83" s="34"/>
      <c r="G83" s="34"/>
      <c r="H83" s="34"/>
      <c r="I83" s="34"/>
    </row>
    <row r="84" spans="2:16">
      <c r="C84" s="448"/>
      <c r="D84" s="437"/>
      <c r="E84" s="437"/>
      <c r="F84" s="437"/>
      <c r="G84" s="437"/>
      <c r="H84" s="437"/>
      <c r="I84" s="437"/>
    </row>
    <row r="85" spans="2:16" ht="18.75">
      <c r="B85" s="44"/>
      <c r="C85" s="45"/>
      <c r="D85" s="45"/>
      <c r="E85" s="45"/>
      <c r="F85" s="45"/>
      <c r="G85" s="45"/>
      <c r="H85" s="45"/>
      <c r="I85" s="45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L13" sqref="L13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53" t="s">
        <v>33</v>
      </c>
      <c r="C1" s="454"/>
      <c r="D1" s="454"/>
      <c r="E1" s="454"/>
      <c r="F1" s="454"/>
      <c r="G1" s="454"/>
    </row>
    <row r="3" spans="1:138" ht="18.75">
      <c r="B3" s="296" t="s">
        <v>220</v>
      </c>
      <c r="C3" s="297"/>
      <c r="D3" s="297"/>
      <c r="E3" s="297"/>
      <c r="F3" s="297"/>
      <c r="G3" s="297"/>
      <c r="K3" s="7" t="s">
        <v>171</v>
      </c>
    </row>
    <row r="4" spans="1:138" ht="23.65" customHeight="1">
      <c r="A4" s="298"/>
      <c r="B4" s="455" t="s">
        <v>41</v>
      </c>
      <c r="C4" s="457" t="s">
        <v>40</v>
      </c>
      <c r="D4" s="458"/>
      <c r="E4" s="299" t="s">
        <v>34</v>
      </c>
      <c r="F4" s="299"/>
      <c r="G4" s="299"/>
    </row>
    <row r="5" spans="1:138" ht="18.600000000000001" customHeight="1">
      <c r="A5" s="298"/>
      <c r="B5" s="456"/>
      <c r="C5" s="300" t="s">
        <v>7</v>
      </c>
      <c r="D5" s="300" t="s">
        <v>32</v>
      </c>
      <c r="E5" s="301" t="s">
        <v>4</v>
      </c>
      <c r="F5" s="301" t="s">
        <v>3</v>
      </c>
      <c r="G5" s="301" t="s">
        <v>6</v>
      </c>
      <c r="J5" s="62"/>
      <c r="K5" s="63"/>
      <c r="L5" s="62"/>
      <c r="M5" s="64"/>
      <c r="N5" s="62"/>
    </row>
    <row r="6" spans="1:138" s="67" customFormat="1" ht="27.6" customHeight="1">
      <c r="A6" s="302"/>
      <c r="B6" s="303" t="s">
        <v>29</v>
      </c>
      <c r="C6" s="304">
        <v>982936</v>
      </c>
      <c r="D6" s="305">
        <f>C6/$C$14</f>
        <v>0.45521596610712672</v>
      </c>
      <c r="E6" s="306">
        <v>0.28486909738965926</v>
      </c>
      <c r="F6" s="306">
        <v>0.12795186955730339</v>
      </c>
      <c r="G6" s="306">
        <v>0.18783725240606905</v>
      </c>
      <c r="H6" s="3"/>
      <c r="I6" s="3"/>
      <c r="J6" s="65"/>
      <c r="K6" s="66"/>
      <c r="L6" s="65"/>
      <c r="M6" s="66"/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7" customFormat="1" ht="27.6" customHeight="1">
      <c r="A7" s="302"/>
      <c r="B7" s="307" t="s">
        <v>28</v>
      </c>
      <c r="C7" s="304">
        <v>135147</v>
      </c>
      <c r="D7" s="305">
        <f t="shared" ref="D7:D11" si="0">C7/$C$14</f>
        <v>6.2589092444960664E-2</v>
      </c>
      <c r="E7" s="306">
        <v>0.18822039843273239</v>
      </c>
      <c r="F7" s="306">
        <v>0.11701778376512162</v>
      </c>
      <c r="G7" s="306">
        <v>0.14353672136370879</v>
      </c>
      <c r="H7" s="3"/>
      <c r="I7" s="3"/>
      <c r="J7" s="48"/>
      <c r="K7" s="48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17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7" customFormat="1" ht="27.6" customHeight="1">
      <c r="A8" s="302"/>
      <c r="B8" s="303" t="s">
        <v>35</v>
      </c>
      <c r="C8" s="304">
        <v>269850</v>
      </c>
      <c r="D8" s="305">
        <f t="shared" si="0"/>
        <v>0.12497256022163004</v>
      </c>
      <c r="E8" s="306">
        <v>0.3550747336162926</v>
      </c>
      <c r="F8" s="306">
        <v>0.25651583025200742</v>
      </c>
      <c r="G8" s="306">
        <v>0.29824666109630099</v>
      </c>
      <c r="H8" s="3"/>
      <c r="I8" s="3"/>
      <c r="J8" s="451"/>
      <c r="K8" s="451"/>
      <c r="L8" s="451"/>
      <c r="M8" s="451"/>
      <c r="N8" s="451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19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7" customFormat="1" ht="27.6" customHeight="1">
      <c r="A9" s="302"/>
      <c r="B9" s="303" t="s">
        <v>30</v>
      </c>
      <c r="C9" s="304">
        <v>601132</v>
      </c>
      <c r="D9" s="305">
        <f t="shared" si="0"/>
        <v>0.27839542364702208</v>
      </c>
      <c r="E9" s="306">
        <v>0.27589026824185026</v>
      </c>
      <c r="F9" s="306">
        <v>6.892807461745544E-2</v>
      </c>
      <c r="G9" s="306">
        <v>0.25813017381528808</v>
      </c>
      <c r="H9" s="3"/>
      <c r="I9" s="3"/>
      <c r="J9" s="174"/>
      <c r="K9" s="198"/>
      <c r="L9" s="174"/>
      <c r="M9" s="199"/>
      <c r="N9" s="174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17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7" customFormat="1" ht="27.6" customHeight="1">
      <c r="A10" s="302"/>
      <c r="B10" s="303" t="s">
        <v>31</v>
      </c>
      <c r="C10" s="304">
        <v>146704</v>
      </c>
      <c r="D10" s="305">
        <f t="shared" si="0"/>
        <v>6.7941354362623732E-2</v>
      </c>
      <c r="E10" s="306">
        <v>0.43570352646553806</v>
      </c>
      <c r="F10" s="306">
        <v>0.42715716745298837</v>
      </c>
      <c r="G10" s="306">
        <v>0.43120587388086462</v>
      </c>
      <c r="H10" s="3"/>
      <c r="I10" s="3"/>
      <c r="J10" s="187"/>
      <c r="K10" s="182"/>
      <c r="L10" s="187"/>
      <c r="M10" s="182"/>
      <c r="N10" s="187"/>
      <c r="O10" s="169"/>
      <c r="P10" s="169"/>
      <c r="Q10" s="169"/>
      <c r="R10" s="169"/>
      <c r="S10" s="169"/>
      <c r="T10" s="169"/>
      <c r="U10" s="195"/>
      <c r="V10" s="169"/>
      <c r="W10" s="196"/>
      <c r="X10" s="169"/>
      <c r="Y10" s="169"/>
      <c r="Z10" s="169"/>
      <c r="AA10" s="169"/>
      <c r="AB10" s="17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7" customFormat="1" ht="27.6" customHeight="1">
      <c r="A11" s="302"/>
      <c r="B11" s="303" t="s">
        <v>37</v>
      </c>
      <c r="C11" s="304">
        <v>22774</v>
      </c>
      <c r="D11" s="305">
        <f t="shared" si="0"/>
        <v>1.0547063503751723E-2</v>
      </c>
      <c r="E11" s="306">
        <v>0.50471698113207553</v>
      </c>
      <c r="F11" s="306">
        <v>0.51303317535545023</v>
      </c>
      <c r="G11" s="306">
        <v>0.5075325369941166</v>
      </c>
      <c r="H11" s="3"/>
      <c r="I11" s="3"/>
      <c r="J11" s="187"/>
      <c r="K11" s="182"/>
      <c r="L11" s="187"/>
      <c r="M11" s="182"/>
      <c r="N11" s="187"/>
      <c r="O11" s="208"/>
      <c r="P11" s="208"/>
      <c r="Q11" s="208"/>
      <c r="R11" s="208"/>
      <c r="S11" s="208"/>
      <c r="T11" s="208"/>
      <c r="U11" s="208"/>
      <c r="V11" s="169"/>
      <c r="W11" s="208"/>
      <c r="X11" s="208"/>
      <c r="Y11" s="208"/>
      <c r="Z11" s="208"/>
      <c r="AA11" s="208"/>
      <c r="AB11" s="17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7" customFormat="1" ht="27.6" customHeight="1">
      <c r="A12" s="302"/>
      <c r="B12" s="308" t="s">
        <v>36</v>
      </c>
      <c r="C12" s="309">
        <f>SUM(C6:C11)</f>
        <v>2158543</v>
      </c>
      <c r="D12" s="310">
        <f>SUM(D6:D11)</f>
        <v>0.99966146028711489</v>
      </c>
      <c r="E12" s="311">
        <v>0.28580875584841547</v>
      </c>
      <c r="F12" s="311">
        <v>0.15076533463226194</v>
      </c>
      <c r="G12" s="311">
        <v>0.22041389197636915</v>
      </c>
      <c r="H12" s="3"/>
      <c r="I12" s="3"/>
      <c r="J12" s="187"/>
      <c r="K12" s="182"/>
      <c r="L12" s="187"/>
      <c r="M12" s="182"/>
      <c r="N12" s="187"/>
      <c r="O12" s="197"/>
      <c r="P12" s="172"/>
      <c r="Q12" s="197"/>
      <c r="R12" s="172"/>
      <c r="S12" s="197"/>
      <c r="T12" s="172"/>
      <c r="U12" s="197"/>
      <c r="V12" s="173"/>
      <c r="W12" s="174"/>
      <c r="X12" s="198"/>
      <c r="Y12" s="174"/>
      <c r="Z12" s="199"/>
      <c r="AA12" s="174"/>
      <c r="AB12" s="17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7" customFormat="1" ht="27.6" customHeight="1">
      <c r="A13" s="302"/>
      <c r="B13" s="303" t="s">
        <v>38</v>
      </c>
      <c r="C13" s="304">
        <v>731</v>
      </c>
      <c r="D13" s="305">
        <f>C13/C14</f>
        <v>3.3853971288497892E-4</v>
      </c>
      <c r="E13" s="306">
        <v>3.1274807043048291E-3</v>
      </c>
      <c r="F13" s="306">
        <v>4.415390790756351E-3</v>
      </c>
      <c r="G13" s="306">
        <v>3.2266038118947361E-3</v>
      </c>
      <c r="H13" s="3"/>
      <c r="I13" s="3"/>
      <c r="J13" s="187"/>
      <c r="K13" s="182"/>
      <c r="L13" s="187"/>
      <c r="M13" s="182"/>
      <c r="N13" s="187"/>
      <c r="O13" s="171"/>
      <c r="P13" s="172"/>
      <c r="Q13" s="171"/>
      <c r="R13" s="172"/>
      <c r="S13" s="171"/>
      <c r="T13" s="172"/>
      <c r="U13" s="171"/>
      <c r="V13" s="173"/>
      <c r="W13" s="174"/>
      <c r="X13" s="175"/>
      <c r="Y13" s="174"/>
      <c r="Z13" s="175"/>
      <c r="AA13" s="174"/>
      <c r="AB13" s="17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7" customFormat="1" ht="32.1" customHeight="1">
      <c r="A14" s="302"/>
      <c r="B14" s="312" t="s">
        <v>39</v>
      </c>
      <c r="C14" s="313">
        <f>SUM(C12:C13)</f>
        <v>2159274</v>
      </c>
      <c r="D14" s="314">
        <v>1</v>
      </c>
      <c r="E14" s="314">
        <v>0.2745702769342267</v>
      </c>
      <c r="F14" s="314">
        <v>0.1502291373456372</v>
      </c>
      <c r="G14" s="314">
        <v>0.21550309595437542</v>
      </c>
      <c r="H14" s="3"/>
      <c r="I14" s="3"/>
      <c r="J14" s="187"/>
      <c r="K14" s="182"/>
      <c r="L14" s="187"/>
      <c r="M14" s="182"/>
      <c r="N14" s="187"/>
      <c r="O14" s="171"/>
      <c r="P14" s="172"/>
      <c r="Q14" s="171"/>
      <c r="R14" s="172"/>
      <c r="S14" s="171"/>
      <c r="T14" s="172"/>
      <c r="U14" s="171"/>
      <c r="V14" s="173"/>
      <c r="W14" s="200"/>
      <c r="X14" s="175"/>
      <c r="Y14" s="200"/>
      <c r="Z14" s="175"/>
      <c r="AA14" s="200"/>
      <c r="AB14" s="175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8"/>
      <c r="C15" s="69"/>
      <c r="D15" s="69"/>
      <c r="H15" s="4"/>
      <c r="I15" s="4"/>
      <c r="J15" s="187"/>
      <c r="K15" s="182"/>
      <c r="L15" s="187"/>
      <c r="M15" s="182"/>
      <c r="N15" s="187"/>
      <c r="O15" s="179"/>
      <c r="P15" s="180"/>
      <c r="Q15" s="179"/>
      <c r="R15" s="180"/>
      <c r="S15" s="179"/>
      <c r="T15" s="180"/>
      <c r="U15" s="179"/>
      <c r="V15" s="181"/>
      <c r="W15" s="179"/>
      <c r="X15" s="182"/>
      <c r="Y15" s="179"/>
      <c r="Z15" s="182"/>
      <c r="AA15" s="183"/>
      <c r="AB15" s="175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70" t="s">
        <v>44</v>
      </c>
      <c r="C16" s="71"/>
      <c r="D16" s="71"/>
      <c r="E16" s="71"/>
      <c r="F16" s="71"/>
      <c r="G16" s="71"/>
      <c r="H16" s="4"/>
      <c r="I16" s="4"/>
      <c r="J16" s="187"/>
      <c r="K16" s="182"/>
      <c r="L16" s="187"/>
      <c r="M16" s="182"/>
      <c r="N16" s="187"/>
      <c r="O16" s="179"/>
      <c r="P16" s="180"/>
      <c r="Q16" s="179"/>
      <c r="R16" s="180"/>
      <c r="S16" s="179"/>
      <c r="T16" s="180"/>
      <c r="U16" s="179"/>
      <c r="V16" s="181"/>
      <c r="W16" s="179"/>
      <c r="X16" s="182"/>
      <c r="Y16" s="179"/>
      <c r="Z16" s="182"/>
      <c r="AA16" s="183"/>
      <c r="AB16" s="17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83"/>
      <c r="K17" s="182"/>
      <c r="L17" s="183"/>
      <c r="M17" s="182"/>
      <c r="N17" s="183"/>
      <c r="O17" s="186"/>
      <c r="P17" s="180"/>
      <c r="Q17" s="186"/>
      <c r="R17" s="180"/>
      <c r="S17" s="186"/>
      <c r="T17" s="180"/>
      <c r="U17" s="186"/>
      <c r="V17" s="181"/>
      <c r="W17" s="187"/>
      <c r="X17" s="182"/>
      <c r="Y17" s="187"/>
      <c r="Z17" s="182"/>
      <c r="AA17" s="187"/>
      <c r="AB17" s="175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83"/>
      <c r="K18" s="182"/>
      <c r="L18" s="183"/>
      <c r="M18" s="182"/>
      <c r="N18" s="183"/>
      <c r="O18" s="179"/>
      <c r="P18" s="180"/>
      <c r="Q18" s="179"/>
      <c r="R18" s="180"/>
      <c r="S18" s="179"/>
      <c r="T18" s="180"/>
      <c r="U18" s="179"/>
      <c r="V18" s="181"/>
      <c r="W18" s="183"/>
      <c r="X18" s="182"/>
      <c r="Y18" s="183"/>
      <c r="Z18" s="182"/>
      <c r="AA18" s="183"/>
      <c r="AB18" s="175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83"/>
      <c r="K19" s="182"/>
      <c r="L19" s="183"/>
      <c r="M19" s="182"/>
      <c r="N19" s="183"/>
      <c r="O19" s="171"/>
      <c r="P19" s="172"/>
      <c r="Q19" s="171"/>
      <c r="R19" s="172"/>
      <c r="S19" s="171"/>
      <c r="T19" s="192"/>
      <c r="U19" s="202"/>
      <c r="V19" s="181"/>
      <c r="W19" s="200"/>
      <c r="X19" s="175"/>
      <c r="Y19" s="200"/>
      <c r="Z19" s="175"/>
      <c r="AA19" s="200"/>
      <c r="AB19" s="175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83"/>
      <c r="K20" s="182"/>
      <c r="L20" s="183"/>
      <c r="M20" s="182"/>
      <c r="N20" s="183"/>
      <c r="O20" s="179"/>
      <c r="P20" s="180"/>
      <c r="Q20" s="179"/>
      <c r="R20" s="180"/>
      <c r="S20" s="179"/>
      <c r="T20" s="180"/>
      <c r="U20" s="179"/>
      <c r="V20" s="181"/>
      <c r="W20" s="183"/>
      <c r="X20" s="182"/>
      <c r="Y20" s="183"/>
      <c r="Z20" s="182"/>
      <c r="AA20" s="183"/>
      <c r="AB20" s="175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83"/>
      <c r="K21" s="182"/>
      <c r="L21" s="183"/>
      <c r="M21" s="182"/>
      <c r="N21" s="183"/>
      <c r="O21" s="179"/>
      <c r="P21" s="180"/>
      <c r="Q21" s="179"/>
      <c r="R21" s="180"/>
      <c r="S21" s="179"/>
      <c r="T21" s="180"/>
      <c r="U21" s="179"/>
      <c r="V21" s="181"/>
      <c r="W21" s="183"/>
      <c r="X21" s="182"/>
      <c r="Y21" s="183"/>
      <c r="Z21" s="182"/>
      <c r="AA21" s="183"/>
      <c r="AB21" s="175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83"/>
      <c r="K22" s="182"/>
      <c r="L22" s="183"/>
      <c r="M22" s="182"/>
      <c r="N22" s="183"/>
      <c r="O22" s="179"/>
      <c r="P22" s="180"/>
      <c r="Q22" s="179"/>
      <c r="R22" s="180"/>
      <c r="S22" s="179"/>
      <c r="T22" s="180"/>
      <c r="U22" s="179"/>
      <c r="V22" s="181"/>
      <c r="W22" s="183"/>
      <c r="X22" s="182"/>
      <c r="Y22" s="183"/>
      <c r="Z22" s="182"/>
      <c r="AA22" s="183"/>
      <c r="AB22" s="175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83"/>
      <c r="K23" s="182"/>
      <c r="L23" s="183"/>
      <c r="M23" s="182"/>
      <c r="N23" s="183"/>
      <c r="O23" s="179"/>
      <c r="P23" s="180"/>
      <c r="Q23" s="179"/>
      <c r="R23" s="180"/>
      <c r="S23" s="179"/>
      <c r="T23" s="180"/>
      <c r="U23" s="179"/>
      <c r="V23" s="181"/>
      <c r="W23" s="183"/>
      <c r="X23" s="182"/>
      <c r="Y23" s="183"/>
      <c r="Z23" s="182"/>
      <c r="AA23" s="183"/>
      <c r="AB23" s="175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87"/>
      <c r="K24" s="182"/>
      <c r="L24" s="187"/>
      <c r="M24" s="182"/>
      <c r="N24" s="187"/>
      <c r="O24" s="179"/>
      <c r="P24" s="180"/>
      <c r="Q24" s="179"/>
      <c r="R24" s="180"/>
      <c r="S24" s="179"/>
      <c r="T24" s="180"/>
      <c r="U24" s="179"/>
      <c r="V24" s="181"/>
      <c r="W24" s="183"/>
      <c r="X24" s="182"/>
      <c r="Y24" s="183"/>
      <c r="Z24" s="182"/>
      <c r="AA24" s="183"/>
      <c r="AB24" s="175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83"/>
      <c r="K25" s="182"/>
      <c r="L25" s="183"/>
      <c r="M25" s="182"/>
      <c r="N25" s="183"/>
      <c r="O25" s="179"/>
      <c r="P25" s="180"/>
      <c r="Q25" s="179"/>
      <c r="R25" s="180"/>
      <c r="S25" s="179"/>
      <c r="T25" s="180"/>
      <c r="U25" s="179"/>
      <c r="V25" s="181"/>
      <c r="W25" s="183"/>
      <c r="X25" s="182"/>
      <c r="Y25" s="183"/>
      <c r="Z25" s="182"/>
      <c r="AA25" s="183"/>
      <c r="AB25" s="175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79"/>
      <c r="P26" s="180"/>
      <c r="Q26" s="179"/>
      <c r="R26" s="180"/>
      <c r="S26" s="179"/>
      <c r="T26" s="180"/>
      <c r="U26" s="179"/>
      <c r="V26" s="181"/>
      <c r="W26" s="183"/>
      <c r="X26" s="182"/>
      <c r="Y26" s="183"/>
      <c r="Z26" s="182"/>
      <c r="AA26" s="183"/>
      <c r="AB26" s="175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2"/>
      <c r="H27" s="4"/>
      <c r="I27" s="4"/>
      <c r="O27" s="186"/>
      <c r="P27" s="180"/>
      <c r="Q27" s="186"/>
      <c r="R27" s="180"/>
      <c r="S27" s="186"/>
      <c r="T27" s="180"/>
      <c r="U27" s="186"/>
      <c r="V27" s="181"/>
      <c r="W27" s="187"/>
      <c r="X27" s="182"/>
      <c r="Y27" s="187"/>
      <c r="Z27" s="182"/>
      <c r="AA27" s="187"/>
      <c r="AB27" s="175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79"/>
      <c r="P28" s="180"/>
      <c r="Q28" s="179"/>
      <c r="R28" s="180"/>
      <c r="S28" s="179"/>
      <c r="T28" s="180"/>
      <c r="U28" s="179"/>
      <c r="V28" s="181"/>
      <c r="W28" s="183"/>
      <c r="X28" s="182"/>
      <c r="Y28" s="183"/>
      <c r="Z28" s="182"/>
      <c r="AA28" s="183"/>
      <c r="AB28" s="175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71"/>
      <c r="P29" s="172"/>
      <c r="Q29" s="171"/>
      <c r="R29" s="172"/>
      <c r="S29" s="171"/>
      <c r="T29" s="192"/>
      <c r="U29" s="171"/>
      <c r="V29" s="181"/>
      <c r="W29" s="200"/>
      <c r="X29" s="175"/>
      <c r="Y29" s="200"/>
      <c r="Z29" s="175"/>
      <c r="AA29" s="200"/>
      <c r="AB29" s="175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79"/>
      <c r="P30" s="180"/>
      <c r="Q30" s="179"/>
      <c r="R30" s="180"/>
      <c r="S30" s="179"/>
      <c r="T30" s="180"/>
      <c r="U30" s="179"/>
      <c r="V30" s="181"/>
      <c r="W30" s="183"/>
      <c r="X30" s="182"/>
      <c r="Y30" s="183"/>
      <c r="Z30" s="182"/>
      <c r="AA30" s="183"/>
      <c r="AB30" s="175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79"/>
      <c r="P31" s="180"/>
      <c r="Q31" s="179"/>
      <c r="R31" s="180"/>
      <c r="S31" s="179"/>
      <c r="T31" s="180"/>
      <c r="U31" s="179"/>
      <c r="V31" s="181"/>
      <c r="W31" s="183"/>
      <c r="X31" s="182"/>
      <c r="Y31" s="183"/>
      <c r="Z31" s="182"/>
      <c r="AA31" s="183"/>
      <c r="AB31" s="175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210"/>
      <c r="P32" s="180"/>
      <c r="Q32" s="179"/>
      <c r="R32" s="180"/>
      <c r="S32" s="179"/>
      <c r="T32" s="180"/>
      <c r="U32" s="179"/>
      <c r="V32" s="181"/>
      <c r="W32" s="183"/>
      <c r="X32" s="182"/>
      <c r="Y32" s="183"/>
      <c r="Z32" s="182"/>
      <c r="AA32" s="183"/>
      <c r="AB32" s="175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211"/>
      <c r="K33" s="212"/>
      <c r="L33" s="211"/>
      <c r="M33" s="212"/>
      <c r="N33" s="211"/>
      <c r="O33" s="210"/>
      <c r="P33" s="180"/>
      <c r="Q33" s="179"/>
      <c r="R33" s="180"/>
      <c r="S33" s="179"/>
      <c r="T33" s="180"/>
      <c r="U33" s="179"/>
      <c r="V33" s="181"/>
      <c r="W33" s="183"/>
      <c r="X33" s="182"/>
      <c r="Y33" s="183"/>
      <c r="Z33" s="182"/>
      <c r="AA33" s="183"/>
      <c r="AB33" s="175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213"/>
      <c r="K34" s="212"/>
      <c r="L34" s="213"/>
      <c r="M34" s="212"/>
      <c r="N34" s="213"/>
      <c r="O34" s="210"/>
      <c r="P34" s="180"/>
      <c r="Q34" s="179"/>
      <c r="R34" s="180"/>
      <c r="S34" s="179"/>
      <c r="T34" s="180"/>
      <c r="U34" s="179"/>
      <c r="V34" s="181"/>
      <c r="W34" s="183"/>
      <c r="X34" s="182"/>
      <c r="Y34" s="183"/>
      <c r="Z34" s="182"/>
      <c r="AA34" s="183"/>
      <c r="AB34" s="175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214"/>
      <c r="M35" s="215"/>
      <c r="N35" s="216"/>
      <c r="O35" s="210"/>
      <c r="P35" s="180"/>
      <c r="Q35" s="179"/>
      <c r="R35" s="180"/>
      <c r="S35" s="179"/>
      <c r="T35" s="180"/>
      <c r="U35" s="179"/>
      <c r="V35" s="181"/>
      <c r="W35" s="183"/>
      <c r="X35" s="182"/>
      <c r="Y35" s="183"/>
      <c r="Z35" s="182"/>
      <c r="AA35" s="183"/>
      <c r="AB35" s="175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214"/>
      <c r="M36" s="215"/>
      <c r="N36" s="216"/>
      <c r="O36" s="210"/>
      <c r="P36" s="180"/>
      <c r="Q36" s="179"/>
      <c r="R36" s="180"/>
      <c r="S36" s="179"/>
      <c r="T36" s="180"/>
      <c r="U36" s="179"/>
      <c r="V36" s="181"/>
      <c r="W36" s="183"/>
      <c r="X36" s="182"/>
      <c r="Y36" s="183"/>
      <c r="Z36" s="182"/>
      <c r="AA36" s="183"/>
      <c r="AB36" s="175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217"/>
      <c r="M37" s="218"/>
      <c r="N37" s="216"/>
      <c r="O37" s="219"/>
      <c r="P37" s="180"/>
      <c r="Q37" s="186"/>
      <c r="R37" s="180"/>
      <c r="S37" s="186"/>
      <c r="T37" s="180"/>
      <c r="U37" s="186"/>
      <c r="V37" s="181"/>
      <c r="W37" s="187"/>
      <c r="X37" s="182"/>
      <c r="Y37" s="187"/>
      <c r="Z37" s="182"/>
      <c r="AA37" s="187"/>
      <c r="AB37" s="175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214"/>
      <c r="M38" s="215"/>
      <c r="N38" s="220"/>
      <c r="O38" s="210"/>
      <c r="P38" s="180"/>
      <c r="Q38" s="179"/>
      <c r="R38" s="180"/>
      <c r="S38" s="179"/>
      <c r="T38" s="180"/>
      <c r="U38" s="179"/>
      <c r="V38" s="181"/>
      <c r="W38" s="183"/>
      <c r="X38" s="182"/>
      <c r="Y38" s="183"/>
      <c r="Z38" s="182"/>
      <c r="AA38" s="183"/>
      <c r="AB38" s="175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84"/>
      <c r="M39" s="193"/>
      <c r="N39" s="201"/>
      <c r="O39" s="171"/>
      <c r="P39" s="172"/>
      <c r="Q39" s="171"/>
      <c r="R39" s="172"/>
      <c r="S39" s="171"/>
      <c r="T39" s="192"/>
      <c r="U39" s="171"/>
      <c r="V39" s="181"/>
      <c r="W39" s="200"/>
      <c r="X39" s="175"/>
      <c r="Y39" s="200"/>
      <c r="Z39" s="175"/>
      <c r="AA39" s="200"/>
      <c r="AB39" s="175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76"/>
      <c r="M40" s="177"/>
      <c r="N40" s="178"/>
      <c r="O40" s="179"/>
      <c r="P40" s="180"/>
      <c r="Q40" s="179"/>
      <c r="R40" s="180"/>
      <c r="S40" s="179"/>
      <c r="T40" s="180"/>
      <c r="U40" s="179"/>
      <c r="V40" s="181"/>
      <c r="W40" s="183"/>
      <c r="X40" s="182"/>
      <c r="Y40" s="183"/>
      <c r="Z40" s="182"/>
      <c r="AA40" s="183"/>
      <c r="AB40" s="175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3" t="s">
        <v>29</v>
      </c>
      <c r="C41" s="74">
        <f>D6</f>
        <v>0.45521596610712672</v>
      </c>
      <c r="D41" s="5"/>
      <c r="E41" s="5"/>
      <c r="F41" s="5"/>
      <c r="G41" s="4"/>
      <c r="H41" s="4"/>
      <c r="I41" s="4"/>
      <c r="J41" s="4"/>
      <c r="K41" s="4"/>
      <c r="L41" s="176"/>
      <c r="M41" s="177"/>
      <c r="N41" s="178"/>
      <c r="O41" s="179"/>
      <c r="P41" s="180"/>
      <c r="Q41" s="179"/>
      <c r="R41" s="180"/>
      <c r="S41" s="179"/>
      <c r="T41" s="180"/>
      <c r="U41" s="179"/>
      <c r="V41" s="181"/>
      <c r="W41" s="183"/>
      <c r="X41" s="182"/>
      <c r="Y41" s="183"/>
      <c r="Z41" s="182"/>
      <c r="AA41" s="183"/>
      <c r="AB41" s="175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3" t="s">
        <v>35</v>
      </c>
      <c r="C42" s="74">
        <f>D8</f>
        <v>0.12497256022163004</v>
      </c>
      <c r="D42" s="5"/>
      <c r="E42" s="5"/>
      <c r="F42" s="5"/>
      <c r="G42" s="4"/>
      <c r="H42" s="4"/>
      <c r="I42" s="4"/>
      <c r="J42" s="4"/>
      <c r="K42" s="4"/>
      <c r="L42" s="176"/>
      <c r="M42" s="177"/>
      <c r="N42" s="178"/>
      <c r="O42" s="179"/>
      <c r="P42" s="180"/>
      <c r="Q42" s="179"/>
      <c r="R42" s="180"/>
      <c r="S42" s="179"/>
      <c r="T42" s="180"/>
      <c r="U42" s="179"/>
      <c r="V42" s="181"/>
      <c r="W42" s="183"/>
      <c r="X42" s="182"/>
      <c r="Y42" s="183"/>
      <c r="Z42" s="182"/>
      <c r="AA42" s="183"/>
      <c r="AB42" s="175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3" t="s">
        <v>30</v>
      </c>
      <c r="C43" s="74">
        <f>D9</f>
        <v>0.27839542364702208</v>
      </c>
      <c r="D43" s="5"/>
      <c r="E43" s="5"/>
      <c r="F43" s="5"/>
      <c r="G43" s="4"/>
      <c r="H43" s="4"/>
      <c r="I43" s="4"/>
      <c r="J43" s="4"/>
      <c r="K43" s="4"/>
      <c r="L43" s="184"/>
      <c r="M43" s="177"/>
      <c r="N43" s="178"/>
      <c r="O43" s="179"/>
      <c r="P43" s="180"/>
      <c r="Q43" s="179"/>
      <c r="R43" s="180"/>
      <c r="S43" s="179"/>
      <c r="T43" s="180"/>
      <c r="U43" s="179"/>
      <c r="V43" s="181"/>
      <c r="W43" s="183"/>
      <c r="X43" s="182"/>
      <c r="Y43" s="183"/>
      <c r="Z43" s="182"/>
      <c r="AA43" s="183"/>
      <c r="AB43" s="175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3" t="s">
        <v>43</v>
      </c>
      <c r="C44" s="74">
        <f>SUM(C45:C48)</f>
        <v>0.14141605002422108</v>
      </c>
      <c r="D44" s="5"/>
      <c r="E44" s="5"/>
      <c r="F44" s="5"/>
      <c r="G44" s="4"/>
      <c r="H44" s="4"/>
      <c r="I44" s="4"/>
      <c r="J44" s="4"/>
      <c r="K44" s="4"/>
      <c r="L44" s="184"/>
      <c r="M44" s="185"/>
      <c r="N44" s="178"/>
      <c r="O44" s="179"/>
      <c r="P44" s="180"/>
      <c r="Q44" s="186"/>
      <c r="R44" s="180"/>
      <c r="S44" s="179"/>
      <c r="T44" s="180"/>
      <c r="U44" s="186"/>
      <c r="V44" s="181"/>
      <c r="W44" s="187"/>
      <c r="X44" s="182"/>
      <c r="Y44" s="187"/>
      <c r="Z44" s="182"/>
      <c r="AA44" s="187"/>
      <c r="AB44" s="203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3" t="s">
        <v>31</v>
      </c>
      <c r="C45" s="74">
        <f>D10</f>
        <v>6.7941354362623732E-2</v>
      </c>
      <c r="D45" s="74">
        <f>SUM(C41:C44)</f>
        <v>0.99999999999999989</v>
      </c>
      <c r="E45" s="74">
        <f>SUM(C41:C44)</f>
        <v>0.99999999999999989</v>
      </c>
      <c r="F45" s="5"/>
      <c r="G45" s="4"/>
      <c r="H45" s="4"/>
      <c r="I45" s="4"/>
      <c r="J45" s="4"/>
      <c r="K45" s="4"/>
      <c r="L45" s="176"/>
      <c r="M45" s="177"/>
      <c r="N45" s="181"/>
      <c r="O45" s="179"/>
      <c r="P45" s="180"/>
      <c r="Q45" s="179"/>
      <c r="R45" s="180"/>
      <c r="S45" s="179"/>
      <c r="T45" s="180"/>
      <c r="U45" s="179"/>
      <c r="V45" s="181"/>
      <c r="W45" s="183"/>
      <c r="X45" s="182"/>
      <c r="Y45" s="183"/>
      <c r="Z45" s="182"/>
      <c r="AA45" s="183"/>
      <c r="AB45" s="175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3" t="s">
        <v>37</v>
      </c>
      <c r="C46" s="74">
        <f>D11</f>
        <v>1.0547063503751723E-2</v>
      </c>
      <c r="D46" s="5"/>
      <c r="E46" s="5"/>
      <c r="F46" s="5"/>
      <c r="G46" s="4"/>
      <c r="H46" s="4"/>
      <c r="I46" s="4"/>
      <c r="J46" s="4"/>
      <c r="K46" s="4"/>
      <c r="L46" s="184"/>
      <c r="M46" s="193"/>
      <c r="N46" s="201"/>
      <c r="O46" s="171"/>
      <c r="P46" s="172"/>
      <c r="Q46" s="171"/>
      <c r="R46" s="172"/>
      <c r="S46" s="171"/>
      <c r="T46" s="192"/>
      <c r="U46" s="202"/>
      <c r="V46" s="181"/>
      <c r="W46" s="200"/>
      <c r="X46" s="175"/>
      <c r="Y46" s="200"/>
      <c r="Z46" s="175"/>
      <c r="AA46" s="200"/>
      <c r="AB46" s="175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5" t="s">
        <v>28</v>
      </c>
      <c r="C47" s="74">
        <f>D7</f>
        <v>6.2589092444960664E-2</v>
      </c>
      <c r="D47" s="5"/>
      <c r="E47" s="5"/>
      <c r="F47" s="5"/>
      <c r="G47" s="4"/>
      <c r="H47" s="4"/>
      <c r="I47" s="4"/>
      <c r="J47" s="4"/>
      <c r="K47" s="4"/>
      <c r="L47" s="176"/>
      <c r="M47" s="177"/>
      <c r="N47" s="178"/>
      <c r="O47" s="179"/>
      <c r="P47" s="180"/>
      <c r="Q47" s="179"/>
      <c r="R47" s="180"/>
      <c r="S47" s="179"/>
      <c r="T47" s="180"/>
      <c r="U47" s="179"/>
      <c r="V47" s="181"/>
      <c r="W47" s="183"/>
      <c r="X47" s="182"/>
      <c r="Y47" s="183"/>
      <c r="Z47" s="182"/>
      <c r="AA47" s="183"/>
      <c r="AB47" s="175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6">
        <f>D13</f>
        <v>3.3853971288497892E-4</v>
      </c>
      <c r="D48" s="5"/>
      <c r="E48" s="5"/>
      <c r="F48" s="5"/>
      <c r="G48" s="4"/>
      <c r="H48" s="4"/>
      <c r="I48" s="4"/>
      <c r="J48" s="4"/>
      <c r="K48" s="4"/>
      <c r="L48" s="176"/>
      <c r="M48" s="177"/>
      <c r="N48" s="178"/>
      <c r="O48" s="179"/>
      <c r="P48" s="180"/>
      <c r="Q48" s="179"/>
      <c r="R48" s="180"/>
      <c r="S48" s="179"/>
      <c r="T48" s="180"/>
      <c r="U48" s="179"/>
      <c r="V48" s="181"/>
      <c r="W48" s="183"/>
      <c r="X48" s="182"/>
      <c r="Y48" s="183"/>
      <c r="Z48" s="182"/>
      <c r="AA48" s="183"/>
      <c r="AB48" s="175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4">
        <f>SUM(C44:C48)</f>
        <v>0.28283210004844217</v>
      </c>
      <c r="D49" s="5"/>
      <c r="E49" s="5"/>
      <c r="F49" s="5"/>
      <c r="G49" s="4"/>
      <c r="H49" s="4"/>
      <c r="I49" s="4"/>
      <c r="J49" s="4"/>
      <c r="K49" s="4"/>
      <c r="L49" s="184"/>
      <c r="M49" s="177"/>
      <c r="N49" s="178"/>
      <c r="O49" s="179"/>
      <c r="P49" s="180"/>
      <c r="Q49" s="179"/>
      <c r="R49" s="180"/>
      <c r="S49" s="179"/>
      <c r="T49" s="180"/>
      <c r="U49" s="179"/>
      <c r="V49" s="181"/>
      <c r="W49" s="183"/>
      <c r="X49" s="182"/>
      <c r="Y49" s="183"/>
      <c r="Z49" s="182"/>
      <c r="AA49" s="183"/>
      <c r="AB49" s="175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4">
        <f>SUM(C41:C44)</f>
        <v>0.99999999999999989</v>
      </c>
      <c r="D50" s="5"/>
      <c r="E50" s="5"/>
      <c r="F50" s="5"/>
      <c r="G50" s="4"/>
      <c r="H50" s="4"/>
      <c r="I50" s="4"/>
      <c r="J50" s="4"/>
      <c r="K50" s="4"/>
      <c r="L50" s="184"/>
      <c r="M50" s="185"/>
      <c r="N50" s="178"/>
      <c r="O50" s="179"/>
      <c r="P50" s="180"/>
      <c r="Q50" s="186"/>
      <c r="R50" s="180"/>
      <c r="S50" s="179"/>
      <c r="T50" s="180"/>
      <c r="U50" s="186"/>
      <c r="V50" s="181"/>
      <c r="W50" s="187"/>
      <c r="X50" s="182"/>
      <c r="Y50" s="187"/>
      <c r="Z50" s="182"/>
      <c r="AA50" s="187"/>
      <c r="AB50" s="17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76"/>
      <c r="M51" s="177"/>
      <c r="N51" s="181"/>
      <c r="O51" s="179"/>
      <c r="P51" s="180"/>
      <c r="Q51" s="179"/>
      <c r="R51" s="180"/>
      <c r="S51" s="179"/>
      <c r="T51" s="180"/>
      <c r="U51" s="179"/>
      <c r="V51" s="181"/>
      <c r="W51" s="183"/>
      <c r="X51" s="182"/>
      <c r="Y51" s="183"/>
      <c r="Z51" s="182"/>
      <c r="AA51" s="183"/>
      <c r="AB51" s="17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84"/>
      <c r="M52" s="193"/>
      <c r="N52" s="178"/>
      <c r="O52" s="179"/>
      <c r="P52" s="180"/>
      <c r="Q52" s="186"/>
      <c r="R52" s="180"/>
      <c r="S52" s="179"/>
      <c r="T52" s="180"/>
      <c r="U52" s="186"/>
      <c r="V52" s="181"/>
      <c r="W52" s="187"/>
      <c r="X52" s="182"/>
      <c r="Y52" s="187"/>
      <c r="Z52" s="182"/>
      <c r="AA52" s="187"/>
      <c r="AB52" s="17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88"/>
      <c r="M53" s="189"/>
      <c r="N53" s="190"/>
      <c r="O53" s="171"/>
      <c r="P53" s="191"/>
      <c r="Q53" s="171"/>
      <c r="R53" s="191"/>
      <c r="S53" s="171"/>
      <c r="T53" s="192"/>
      <c r="U53" s="171"/>
      <c r="V53" s="181"/>
      <c r="W53" s="183"/>
      <c r="X53" s="182"/>
      <c r="Y53" s="183"/>
      <c r="Z53" s="182"/>
      <c r="AA53" s="183"/>
      <c r="AB53" s="17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52"/>
      <c r="M54" s="452"/>
      <c r="N54" s="188"/>
      <c r="O54" s="186"/>
      <c r="P54" s="180"/>
      <c r="Q54" s="186"/>
      <c r="R54" s="180"/>
      <c r="S54" s="186"/>
      <c r="T54" s="180"/>
      <c r="U54" s="186"/>
      <c r="V54" s="192"/>
      <c r="W54" s="187"/>
      <c r="X54" s="182"/>
      <c r="Y54" s="187"/>
      <c r="Z54" s="182"/>
      <c r="AA54" s="187"/>
      <c r="AB54" s="17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93"/>
      <c r="M55" s="193"/>
      <c r="N55" s="188"/>
      <c r="O55" s="186"/>
      <c r="P55" s="180"/>
      <c r="Q55" s="186"/>
      <c r="R55" s="180"/>
      <c r="S55" s="186"/>
      <c r="T55" s="180"/>
      <c r="U55" s="186"/>
      <c r="V55" s="192"/>
      <c r="W55" s="187"/>
      <c r="X55" s="182"/>
      <c r="Y55" s="187"/>
      <c r="Z55" s="182"/>
      <c r="AA55" s="187"/>
      <c r="AB55" s="17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52"/>
      <c r="M56" s="452"/>
      <c r="N56" s="188"/>
      <c r="O56" s="186"/>
      <c r="P56" s="180"/>
      <c r="Q56" s="186"/>
      <c r="R56" s="180"/>
      <c r="S56" s="186"/>
      <c r="T56" s="180"/>
      <c r="U56" s="179"/>
      <c r="V56" s="192"/>
      <c r="W56" s="187"/>
      <c r="X56" s="182"/>
      <c r="Y56" s="187"/>
      <c r="Z56" s="182"/>
      <c r="AA56" s="187"/>
      <c r="AB56" s="17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76"/>
      <c r="M57" s="177"/>
      <c r="N57" s="178"/>
      <c r="O57" s="179"/>
      <c r="P57" s="180"/>
      <c r="Q57" s="179"/>
      <c r="R57" s="180"/>
      <c r="S57" s="179"/>
      <c r="T57" s="180"/>
      <c r="U57" s="179"/>
      <c r="V57" s="181"/>
      <c r="W57" s="183"/>
      <c r="X57" s="182"/>
      <c r="Y57" s="183"/>
      <c r="Z57" s="182"/>
      <c r="AA57" s="183"/>
      <c r="AB57" s="17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76"/>
      <c r="M58" s="177"/>
      <c r="N58" s="178"/>
      <c r="O58" s="179"/>
      <c r="P58" s="180"/>
      <c r="Q58" s="179"/>
      <c r="R58" s="180"/>
      <c r="S58" s="179"/>
      <c r="T58" s="180"/>
      <c r="U58" s="179"/>
      <c r="V58" s="181"/>
      <c r="W58" s="183"/>
      <c r="X58" s="182"/>
      <c r="Y58" s="183"/>
      <c r="Z58" s="182"/>
      <c r="AA58" s="183"/>
      <c r="AB58" s="17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76"/>
      <c r="M59" s="177"/>
      <c r="N59" s="178"/>
      <c r="O59" s="179"/>
      <c r="P59" s="180"/>
      <c r="Q59" s="179"/>
      <c r="R59" s="180"/>
      <c r="S59" s="179"/>
      <c r="T59" s="180"/>
      <c r="U59" s="179"/>
      <c r="V59" s="181"/>
      <c r="W59" s="183"/>
      <c r="X59" s="182"/>
      <c r="Y59" s="183"/>
      <c r="Z59" s="182"/>
      <c r="AA59" s="183"/>
      <c r="AB59" s="17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76"/>
      <c r="M60" s="185"/>
      <c r="N60" s="178"/>
      <c r="O60" s="179"/>
      <c r="P60" s="180"/>
      <c r="Q60" s="179"/>
      <c r="R60" s="180"/>
      <c r="S60" s="179"/>
      <c r="T60" s="180"/>
      <c r="U60" s="186"/>
      <c r="V60" s="181"/>
      <c r="W60" s="187"/>
      <c r="X60" s="182"/>
      <c r="Y60" s="187"/>
      <c r="Z60" s="182"/>
      <c r="AA60" s="187"/>
      <c r="AB60" s="17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76"/>
      <c r="M61" s="185"/>
      <c r="N61" s="178"/>
      <c r="O61" s="179"/>
      <c r="P61" s="180"/>
      <c r="Q61" s="179"/>
      <c r="R61" s="180"/>
      <c r="S61" s="179"/>
      <c r="T61" s="180"/>
      <c r="U61" s="186"/>
      <c r="V61" s="181"/>
      <c r="W61" s="183"/>
      <c r="X61" s="182"/>
      <c r="Y61" s="183"/>
      <c r="Z61" s="182"/>
      <c r="AA61" s="183"/>
      <c r="AB61" s="175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52"/>
      <c r="M62" s="452"/>
      <c r="N62" s="188"/>
      <c r="O62" s="186"/>
      <c r="P62" s="180"/>
      <c r="Q62" s="186"/>
      <c r="R62" s="180"/>
      <c r="S62" s="186"/>
      <c r="T62" s="180"/>
      <c r="U62" s="186"/>
      <c r="V62" s="192"/>
      <c r="W62" s="187"/>
      <c r="X62" s="182"/>
      <c r="Y62" s="187"/>
      <c r="Z62" s="182"/>
      <c r="AA62" s="187"/>
      <c r="AB62" s="175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50"/>
      <c r="M63" s="450"/>
      <c r="N63" s="450"/>
      <c r="O63" s="450"/>
      <c r="P63" s="450"/>
      <c r="Q63" s="450"/>
      <c r="R63" s="450"/>
      <c r="S63" s="450"/>
      <c r="T63" s="450"/>
      <c r="U63" s="450"/>
      <c r="V63" s="450"/>
      <c r="W63" s="450"/>
      <c r="X63" s="450"/>
      <c r="Y63" s="450"/>
      <c r="Z63" s="450"/>
      <c r="AA63" s="450"/>
      <c r="AB63" s="175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75"/>
      <c r="M64" s="170"/>
      <c r="N64" s="170"/>
      <c r="O64" s="175"/>
      <c r="P64" s="175"/>
      <c r="Q64" s="175"/>
      <c r="R64" s="175"/>
      <c r="S64" s="175"/>
      <c r="T64" s="175"/>
      <c r="U64" s="203"/>
      <c r="V64" s="203"/>
      <c r="W64" s="204"/>
      <c r="X64" s="175"/>
      <c r="Y64" s="204"/>
      <c r="Z64" s="175"/>
      <c r="AA64" s="175"/>
      <c r="AB64" s="175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75"/>
      <c r="M65" s="170"/>
      <c r="N65" s="170"/>
      <c r="O65" s="203"/>
      <c r="P65" s="203"/>
      <c r="Q65" s="203"/>
      <c r="R65" s="203"/>
      <c r="S65" s="203"/>
      <c r="T65" s="203"/>
      <c r="U65" s="203"/>
      <c r="V65" s="203"/>
      <c r="W65" s="204"/>
      <c r="X65" s="175"/>
      <c r="Y65" s="204"/>
      <c r="Z65" s="175"/>
      <c r="AA65" s="175"/>
      <c r="AB65" s="175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19" activePane="bottomLeft" state="frozen"/>
      <selection activeCell="Q29" sqref="Q29"/>
      <selection pane="bottomLeft" activeCell="H18" sqref="H18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8" t="s">
        <v>150</v>
      </c>
      <c r="C2" s="11"/>
      <c r="D2" s="11"/>
      <c r="E2" s="11"/>
      <c r="F2" s="11"/>
    </row>
    <row r="3" spans="1:8">
      <c r="A3" s="298"/>
      <c r="B3" s="298"/>
      <c r="C3" s="298"/>
      <c r="D3" s="298"/>
      <c r="E3" s="298"/>
      <c r="F3" s="298"/>
    </row>
    <row r="4" spans="1:8" ht="26.1" customHeight="1">
      <c r="A4" s="298"/>
      <c r="B4" s="459" t="s">
        <v>151</v>
      </c>
      <c r="C4" s="315" t="s">
        <v>148</v>
      </c>
      <c r="D4" s="315"/>
      <c r="E4" s="315" t="s">
        <v>145</v>
      </c>
      <c r="F4" s="315"/>
      <c r="H4" s="7" t="s">
        <v>171</v>
      </c>
    </row>
    <row r="5" spans="1:8" ht="38.65" customHeight="1">
      <c r="A5" s="298"/>
      <c r="B5" s="460"/>
      <c r="C5" s="316" t="s">
        <v>28</v>
      </c>
      <c r="D5" s="316" t="s">
        <v>29</v>
      </c>
      <c r="E5" s="316" t="s">
        <v>28</v>
      </c>
      <c r="F5" s="316" t="s">
        <v>29</v>
      </c>
    </row>
    <row r="6" spans="1:8" ht="20.85" hidden="1" customHeight="1">
      <c r="B6" s="79">
        <v>2007</v>
      </c>
      <c r="C6" s="80">
        <v>895.43156999999997</v>
      </c>
      <c r="D6" s="80">
        <v>1222.1400000000001</v>
      </c>
      <c r="E6" s="80">
        <v>800.6</v>
      </c>
      <c r="F6" s="80">
        <v>994.34</v>
      </c>
    </row>
    <row r="7" spans="1:8" ht="18" customHeight="1">
      <c r="B7" s="79">
        <v>2008</v>
      </c>
      <c r="C7" s="80">
        <v>933.71</v>
      </c>
      <c r="D7" s="80">
        <v>1280.1500000000001</v>
      </c>
      <c r="E7" s="80">
        <v>837.37</v>
      </c>
      <c r="F7" s="80">
        <v>1051.7</v>
      </c>
      <c r="H7" s="14"/>
    </row>
    <row r="8" spans="1:8" ht="18" customHeight="1">
      <c r="B8" s="79">
        <v>2009</v>
      </c>
      <c r="C8" s="80">
        <v>953.86</v>
      </c>
      <c r="D8" s="80">
        <v>1331.13</v>
      </c>
      <c r="E8" s="80">
        <v>864.68</v>
      </c>
      <c r="F8" s="80">
        <v>1110.04</v>
      </c>
      <c r="H8" s="14"/>
    </row>
    <row r="9" spans="1:8" ht="18" customHeight="1">
      <c r="B9" s="79">
        <v>2010</v>
      </c>
      <c r="C9" s="80">
        <v>990.62</v>
      </c>
      <c r="D9" s="80">
        <v>1393.4</v>
      </c>
      <c r="E9" s="80">
        <v>895.89</v>
      </c>
      <c r="F9" s="80">
        <v>1172.18</v>
      </c>
      <c r="H9" s="14"/>
    </row>
    <row r="10" spans="1:8" ht="18" customHeight="1">
      <c r="B10" s="79">
        <v>2011</v>
      </c>
      <c r="C10" s="80">
        <v>1018.62</v>
      </c>
      <c r="D10" s="80">
        <v>1407.09</v>
      </c>
      <c r="E10" s="80">
        <v>921.51</v>
      </c>
      <c r="F10" s="80">
        <v>1202.07</v>
      </c>
      <c r="H10" s="14"/>
    </row>
    <row r="11" spans="1:8" ht="18" customHeight="1">
      <c r="B11" s="79">
        <v>2012</v>
      </c>
      <c r="C11" s="80">
        <v>1003.44</v>
      </c>
      <c r="D11" s="80">
        <v>1389.91</v>
      </c>
      <c r="E11" s="80">
        <v>943.46</v>
      </c>
      <c r="F11" s="80">
        <v>1251.97</v>
      </c>
      <c r="H11" s="14"/>
    </row>
    <row r="12" spans="1:8" ht="18" customHeight="1">
      <c r="B12" s="79">
        <v>2013</v>
      </c>
      <c r="C12" s="80">
        <v>1005.51</v>
      </c>
      <c r="D12" s="80">
        <v>1424.58</v>
      </c>
      <c r="E12" s="80">
        <v>955.24</v>
      </c>
      <c r="F12" s="80">
        <v>1295.6400000000001</v>
      </c>
      <c r="H12" s="14"/>
    </row>
    <row r="13" spans="1:8" ht="18" customHeight="1">
      <c r="B13" s="79">
        <v>2014</v>
      </c>
      <c r="C13" s="80">
        <v>996.8</v>
      </c>
      <c r="D13" s="80">
        <v>1425.67</v>
      </c>
      <c r="E13" s="80">
        <v>949.29</v>
      </c>
      <c r="F13" s="80">
        <v>1314.68</v>
      </c>
      <c r="H13" s="14"/>
    </row>
    <row r="14" spans="1:8" ht="18" customHeight="1">
      <c r="B14" s="79">
        <v>2015</v>
      </c>
      <c r="C14" s="80">
        <v>983.77</v>
      </c>
      <c r="D14" s="80">
        <v>1460.3</v>
      </c>
      <c r="E14" s="80">
        <v>941.18</v>
      </c>
      <c r="F14" s="80">
        <v>1342.94</v>
      </c>
      <c r="H14" s="14"/>
    </row>
    <row r="15" spans="1:8" ht="18" customHeight="1">
      <c r="B15" s="79">
        <v>2016</v>
      </c>
      <c r="C15" s="80">
        <v>973.19</v>
      </c>
      <c r="D15" s="80">
        <v>1451.07</v>
      </c>
      <c r="E15" s="80">
        <v>936.4</v>
      </c>
      <c r="F15" s="80">
        <v>1332.37</v>
      </c>
      <c r="H15" s="14"/>
    </row>
    <row r="16" spans="1:8" ht="18" customHeight="1">
      <c r="B16" s="79">
        <v>2017</v>
      </c>
      <c r="C16" s="80">
        <v>970.28</v>
      </c>
      <c r="D16" s="80">
        <v>1432.9</v>
      </c>
      <c r="E16" s="80">
        <v>935.71</v>
      </c>
      <c r="F16" s="80">
        <v>1318.47</v>
      </c>
      <c r="H16" s="14"/>
    </row>
    <row r="17" spans="2:13" ht="18" customHeight="1">
      <c r="B17" s="79">
        <v>2018</v>
      </c>
      <c r="C17" s="80">
        <v>967.4</v>
      </c>
      <c r="D17" s="80">
        <v>1420.02</v>
      </c>
      <c r="E17" s="80">
        <v>937.39</v>
      </c>
      <c r="F17" s="80">
        <v>1311.23</v>
      </c>
      <c r="H17" s="14"/>
    </row>
    <row r="18" spans="2:13" ht="18" customHeight="1">
      <c r="B18" s="79">
        <v>2019</v>
      </c>
      <c r="C18" s="80">
        <v>989.63963273409115</v>
      </c>
      <c r="D18" s="80">
        <v>1466.1257319129511</v>
      </c>
      <c r="E18" s="80">
        <v>962.55030148478431</v>
      </c>
      <c r="F18" s="80">
        <v>1345.982851671419</v>
      </c>
      <c r="H18" s="14"/>
    </row>
    <row r="19" spans="2:13" ht="18" customHeight="1">
      <c r="B19" s="79">
        <v>2020</v>
      </c>
      <c r="C19" s="80">
        <v>1005.72</v>
      </c>
      <c r="D19" s="80">
        <v>1528.73</v>
      </c>
      <c r="E19" s="80">
        <v>975.16</v>
      </c>
      <c r="F19" s="80">
        <v>1406.74</v>
      </c>
      <c r="H19" s="14"/>
    </row>
    <row r="20" spans="2:13" ht="18" customHeight="1">
      <c r="B20" s="79">
        <v>2021</v>
      </c>
      <c r="C20" s="80">
        <v>1019.71</v>
      </c>
      <c r="D20" s="80">
        <v>1502.99</v>
      </c>
      <c r="E20" s="80">
        <v>989.46</v>
      </c>
      <c r="F20" s="80">
        <v>1388.38</v>
      </c>
      <c r="H20" s="14"/>
    </row>
    <row r="21" spans="2:13" ht="18" customHeight="1">
      <c r="B21" s="79">
        <v>2022</v>
      </c>
      <c r="C21" s="80">
        <v>1045.74</v>
      </c>
      <c r="D21" s="80">
        <v>1523.4</v>
      </c>
      <c r="E21" s="80">
        <v>1017.01</v>
      </c>
      <c r="F21" s="80">
        <v>1426.75</v>
      </c>
      <c r="H21" s="14"/>
    </row>
    <row r="22" spans="2:13" ht="18" customHeight="1">
      <c r="B22" s="222" t="s">
        <v>221</v>
      </c>
      <c r="C22" s="80">
        <f>'Distrib - regím. Altas nuevas'!$I$42</f>
        <v>1056.5035377777763</v>
      </c>
      <c r="D22" s="80">
        <f>'Distrib - regím. Altas nuevas'!$I$44</f>
        <v>1458.7615846967265</v>
      </c>
      <c r="E22" s="80">
        <f>'Distrib - regím. Altas nuevas'!$O$42</f>
        <v>1031.9283454091924</v>
      </c>
      <c r="F22" s="80">
        <f>'Distrib - regím. Altas nuevas'!$O$44</f>
        <v>1356.8219891887522</v>
      </c>
    </row>
    <row r="24" spans="2:13">
      <c r="B24" s="82" t="s">
        <v>127</v>
      </c>
      <c r="C24" s="83"/>
    </row>
    <row r="25" spans="2:13" ht="25.5" customHeight="1">
      <c r="B25" s="79">
        <v>2008</v>
      </c>
      <c r="C25" s="84">
        <f t="shared" ref="C25:F36" si="0">C7/C6-1</f>
        <v>4.274858211666599E-2</v>
      </c>
      <c r="D25" s="84">
        <f t="shared" si="0"/>
        <v>4.7465920434647479E-2</v>
      </c>
      <c r="E25" s="84">
        <f t="shared" si="0"/>
        <v>4.5928053959530368E-2</v>
      </c>
      <c r="F25" s="84">
        <f t="shared" si="0"/>
        <v>5.7686505621819428E-2</v>
      </c>
      <c r="G25" s="84"/>
      <c r="H25" s="77"/>
    </row>
    <row r="26" spans="2:13" ht="17.850000000000001" customHeight="1">
      <c r="B26" s="79">
        <v>2009</v>
      </c>
      <c r="C26" s="84">
        <f t="shared" si="0"/>
        <v>2.1580576410234364E-2</v>
      </c>
      <c r="D26" s="84">
        <f t="shared" si="0"/>
        <v>3.9823458188493532E-2</v>
      </c>
      <c r="E26" s="84">
        <f t="shared" si="0"/>
        <v>3.2614017698269437E-2</v>
      </c>
      <c r="F26" s="84">
        <f t="shared" si="0"/>
        <v>5.5472092802129724E-2</v>
      </c>
      <c r="G26" s="84"/>
      <c r="H26" s="77"/>
      <c r="L26" s="251"/>
    </row>
    <row r="27" spans="2:13" ht="17.850000000000001" customHeight="1">
      <c r="B27" s="79">
        <v>2010</v>
      </c>
      <c r="C27" s="84">
        <f t="shared" si="0"/>
        <v>3.853815025265761E-2</v>
      </c>
      <c r="D27" s="84">
        <f t="shared" si="0"/>
        <v>4.6779803625491168E-2</v>
      </c>
      <c r="E27" s="84">
        <f t="shared" si="0"/>
        <v>3.6094277651848028E-2</v>
      </c>
      <c r="F27" s="84">
        <f t="shared" si="0"/>
        <v>5.597996468595734E-2</v>
      </c>
      <c r="G27" s="84"/>
      <c r="H27" s="77"/>
      <c r="L27" s="251"/>
    </row>
    <row r="28" spans="2:13" ht="17.850000000000001" customHeight="1">
      <c r="B28" s="79">
        <v>2011</v>
      </c>
      <c r="C28" s="84">
        <f t="shared" si="0"/>
        <v>2.8265126890230308E-2</v>
      </c>
      <c r="D28" s="84">
        <f t="shared" si="0"/>
        <v>9.8248887613030522E-3</v>
      </c>
      <c r="E28" s="84">
        <f t="shared" si="0"/>
        <v>2.8597260824431592E-2</v>
      </c>
      <c r="F28" s="84">
        <f t="shared" si="0"/>
        <v>2.5499496664334709E-2</v>
      </c>
      <c r="G28" s="84"/>
      <c r="H28" s="77"/>
      <c r="L28" s="251"/>
    </row>
    <row r="29" spans="2:13" ht="17.850000000000001" customHeight="1">
      <c r="B29" s="79">
        <v>2012</v>
      </c>
      <c r="C29" s="84">
        <f t="shared" si="0"/>
        <v>-1.4902515167579566E-2</v>
      </c>
      <c r="D29" s="84">
        <f t="shared" si="0"/>
        <v>-1.2209595690396369E-2</v>
      </c>
      <c r="E29" s="84">
        <f t="shared" si="0"/>
        <v>2.3819600438411026E-2</v>
      </c>
      <c r="F29" s="84">
        <f t="shared" si="0"/>
        <v>4.1511725606661942E-2</v>
      </c>
      <c r="G29" s="84"/>
      <c r="H29" s="77"/>
      <c r="L29" s="251"/>
    </row>
    <row r="30" spans="2:13" ht="17.850000000000001" customHeight="1">
      <c r="B30" s="79">
        <v>2013</v>
      </c>
      <c r="C30" s="84">
        <f t="shared" si="0"/>
        <v>2.0629036115760169E-3</v>
      </c>
      <c r="D30" s="84">
        <f t="shared" si="0"/>
        <v>2.4944061126259909E-2</v>
      </c>
      <c r="E30" s="84">
        <f t="shared" si="0"/>
        <v>1.2485955949377736E-2</v>
      </c>
      <c r="F30" s="84">
        <f t="shared" si="0"/>
        <v>3.4881027500659023E-2</v>
      </c>
      <c r="G30" s="84"/>
      <c r="H30" s="77"/>
      <c r="L30" s="251"/>
    </row>
    <row r="31" spans="2:13" ht="17.850000000000001" customHeight="1">
      <c r="B31" s="79">
        <v>2014</v>
      </c>
      <c r="C31" s="84">
        <f t="shared" si="0"/>
        <v>-8.6622708874104504E-3</v>
      </c>
      <c r="D31" s="84">
        <f t="shared" si="0"/>
        <v>7.6513779499931545E-4</v>
      </c>
      <c r="E31" s="84">
        <f t="shared" si="0"/>
        <v>-6.2288011389808329E-3</v>
      </c>
      <c r="F31" s="84">
        <f t="shared" si="0"/>
        <v>1.469544009138346E-2</v>
      </c>
      <c r="G31" s="84"/>
      <c r="H31" s="77"/>
      <c r="J31" s="11"/>
      <c r="K31" s="11"/>
      <c r="L31" s="11"/>
      <c r="M31" s="11"/>
    </row>
    <row r="32" spans="2:13" ht="17.850000000000001" customHeight="1">
      <c r="B32" s="79">
        <v>2015</v>
      </c>
      <c r="C32" s="84">
        <f t="shared" si="0"/>
        <v>-1.3071829855537676E-2</v>
      </c>
      <c r="D32" s="84">
        <f t="shared" si="0"/>
        <v>2.4290333667678965E-2</v>
      </c>
      <c r="E32" s="84">
        <f t="shared" si="0"/>
        <v>-8.5432270433692947E-3</v>
      </c>
      <c r="F32" s="84">
        <f t="shared" si="0"/>
        <v>2.1495725195484816E-2</v>
      </c>
      <c r="G32" s="84"/>
      <c r="H32" s="77"/>
      <c r="J32" s="12"/>
      <c r="K32" s="12"/>
      <c r="L32" s="12"/>
      <c r="M32" s="12"/>
    </row>
    <row r="33" spans="1:15" ht="17.850000000000001" customHeight="1">
      <c r="B33" s="79">
        <v>2016</v>
      </c>
      <c r="C33" s="84">
        <f t="shared" si="0"/>
        <v>-1.0754546286225408E-2</v>
      </c>
      <c r="D33" s="84">
        <f t="shared" si="0"/>
        <v>-6.3206190508799942E-3</v>
      </c>
      <c r="E33" s="84">
        <f t="shared" si="0"/>
        <v>-5.0787309547588588E-3</v>
      </c>
      <c r="F33" s="84">
        <f t="shared" si="0"/>
        <v>-7.8707909511968044E-3</v>
      </c>
      <c r="G33" s="84"/>
      <c r="H33" s="77"/>
      <c r="I33" s="13"/>
      <c r="J33" s="14"/>
      <c r="K33" s="14"/>
      <c r="L33" s="14"/>
      <c r="M33" s="14"/>
    </row>
    <row r="34" spans="1:15" ht="17.850000000000001" customHeight="1">
      <c r="B34" s="79">
        <v>2017</v>
      </c>
      <c r="C34" s="84">
        <f t="shared" si="0"/>
        <v>-2.9901663601147321E-3</v>
      </c>
      <c r="D34" s="84">
        <f t="shared" si="0"/>
        <v>-1.2521794262165042E-2</v>
      </c>
      <c r="E34" s="84">
        <f t="shared" si="0"/>
        <v>-7.3686458778288166E-4</v>
      </c>
      <c r="F34" s="84">
        <f t="shared" si="0"/>
        <v>-1.0432537508349715E-2</v>
      </c>
      <c r="G34" s="84"/>
      <c r="H34" s="77"/>
      <c r="K34" s="79"/>
    </row>
    <row r="35" spans="1:15" ht="17.850000000000001" customHeight="1">
      <c r="B35" s="79">
        <v>2018</v>
      </c>
      <c r="C35" s="84">
        <f t="shared" si="0"/>
        <v>-2.9682153605145034E-3</v>
      </c>
      <c r="D35" s="84">
        <f t="shared" si="0"/>
        <v>-8.9887640449438644E-3</v>
      </c>
      <c r="E35" s="84">
        <f t="shared" si="0"/>
        <v>1.7954280706629078E-3</v>
      </c>
      <c r="F35" s="84">
        <f t="shared" si="0"/>
        <v>-5.4912133002646968E-3</v>
      </c>
      <c r="G35" s="84"/>
      <c r="H35" s="77"/>
    </row>
    <row r="36" spans="1:15" ht="17.850000000000001" customHeight="1">
      <c r="B36" s="79">
        <v>2019</v>
      </c>
      <c r="C36" s="84">
        <f t="shared" si="0"/>
        <v>2.2989076632304206E-2</v>
      </c>
      <c r="D36" s="84">
        <f t="shared" si="0"/>
        <v>3.2468367989852975E-2</v>
      </c>
      <c r="E36" s="84">
        <f t="shared" si="0"/>
        <v>2.6840804238133842E-2</v>
      </c>
      <c r="F36" s="84">
        <f t="shared" si="0"/>
        <v>2.6504008962134007E-2</v>
      </c>
      <c r="G36" s="84"/>
      <c r="H36" s="77"/>
    </row>
    <row r="37" spans="1:15" ht="17.850000000000001" customHeight="1">
      <c r="B37" s="79">
        <v>2020</v>
      </c>
      <c r="C37" s="84">
        <f t="shared" ref="C37:F37" si="1">C19/C18-1</f>
        <v>1.6248709867735744E-2</v>
      </c>
      <c r="D37" s="84">
        <f t="shared" si="1"/>
        <v>4.2700476994810721E-2</v>
      </c>
      <c r="E37" s="84">
        <f t="shared" si="1"/>
        <v>1.3100300831826228E-2</v>
      </c>
      <c r="F37" s="84">
        <f t="shared" si="1"/>
        <v>4.5139615451366133E-2</v>
      </c>
      <c r="G37" s="84"/>
      <c r="H37" s="77"/>
    </row>
    <row r="38" spans="1:15" ht="17.850000000000001" customHeight="1">
      <c r="B38" s="79">
        <v>2021</v>
      </c>
      <c r="C38" s="84">
        <f t="shared" ref="C38:F39" si="2">C20/C19-1</f>
        <v>1.3910432327089106E-2</v>
      </c>
      <c r="D38" s="84">
        <f t="shared" si="2"/>
        <v>-1.6837505641938089E-2</v>
      </c>
      <c r="E38" s="84">
        <f t="shared" si="2"/>
        <v>1.4664260223963277E-2</v>
      </c>
      <c r="F38" s="84">
        <f t="shared" si="2"/>
        <v>-1.3051452293956212E-2</v>
      </c>
      <c r="G38" s="84"/>
      <c r="H38" s="77"/>
    </row>
    <row r="39" spans="1:15" ht="17.850000000000001" customHeight="1">
      <c r="B39" s="79">
        <v>2022</v>
      </c>
      <c r="C39" s="84">
        <f t="shared" si="2"/>
        <v>2.5526865481362293E-2</v>
      </c>
      <c r="D39" s="84">
        <f t="shared" si="2"/>
        <v>1.3579598001317361E-2</v>
      </c>
      <c r="E39" s="84">
        <f t="shared" si="2"/>
        <v>2.7843470175651364E-2</v>
      </c>
      <c r="F39" s="84">
        <f t="shared" si="2"/>
        <v>2.7636526023134822E-2</v>
      </c>
      <c r="G39" s="84"/>
      <c r="H39" s="77"/>
    </row>
    <row r="40" spans="1:15" ht="22.7" customHeight="1">
      <c r="B40" s="81" t="s">
        <v>222</v>
      </c>
      <c r="C40" s="85">
        <f>C22/C47-1</f>
        <v>-1.678631574085987E-3</v>
      </c>
      <c r="D40" s="85">
        <f>D22/D47-1</f>
        <v>-2.9342996222717632E-2</v>
      </c>
      <c r="E40" s="85">
        <f>E22/E47-1</f>
        <v>6.2488741411113047E-3</v>
      </c>
      <c r="F40" s="85">
        <f>F22/F47-1</f>
        <v>-3.8192394422093878E-2</v>
      </c>
      <c r="G40" s="84"/>
      <c r="H40" s="77"/>
      <c r="J40" s="5"/>
    </row>
    <row r="41" spans="1:15" ht="7.5" customHeight="1"/>
    <row r="42" spans="1:15" ht="3.4" customHeight="1">
      <c r="B42" s="86"/>
      <c r="C42" s="86"/>
      <c r="D42" s="86"/>
      <c r="E42" s="86"/>
      <c r="F42" s="86"/>
    </row>
    <row r="43" spans="1:15" ht="23.85" customHeight="1">
      <c r="B43" t="s">
        <v>204</v>
      </c>
    </row>
    <row r="44" spans="1:15" ht="23.85" customHeight="1">
      <c r="B44" t="s">
        <v>216</v>
      </c>
      <c r="K44" s="245"/>
      <c r="L44" s="245"/>
      <c r="M44" s="245"/>
      <c r="N44" s="245"/>
      <c r="O44" s="245"/>
    </row>
    <row r="45" spans="1:15" ht="35.65" customHeight="1">
      <c r="A45" s="424"/>
      <c r="B45" s="367"/>
      <c r="C45" s="367" t="s">
        <v>152</v>
      </c>
      <c r="D45" s="367"/>
      <c r="E45" s="367" t="s">
        <v>153</v>
      </c>
      <c r="F45" s="368"/>
      <c r="G45" s="368"/>
      <c r="H45" s="245"/>
      <c r="I45" s="245"/>
      <c r="K45" s="245"/>
      <c r="L45" s="245"/>
      <c r="M45" s="245"/>
      <c r="N45" s="245"/>
      <c r="O45" s="245"/>
    </row>
    <row r="46" spans="1:15">
      <c r="A46" s="424"/>
      <c r="B46" s="367"/>
      <c r="C46" s="367" t="s">
        <v>28</v>
      </c>
      <c r="D46" s="367" t="s">
        <v>29</v>
      </c>
      <c r="E46" s="367" t="s">
        <v>28</v>
      </c>
      <c r="F46" s="368" t="s">
        <v>29</v>
      </c>
      <c r="G46" s="368"/>
      <c r="H46" s="245"/>
      <c r="I46" s="245"/>
      <c r="K46" s="245"/>
      <c r="L46" s="250"/>
      <c r="M46" s="250"/>
      <c r="N46" s="245"/>
      <c r="O46" s="249"/>
    </row>
    <row r="47" spans="1:15" ht="21.4" customHeight="1">
      <c r="A47" s="424"/>
      <c r="B47" s="367"/>
      <c r="C47" s="369">
        <v>1058.28</v>
      </c>
      <c r="D47" s="369">
        <v>1502.86</v>
      </c>
      <c r="E47" s="367">
        <v>1025.52</v>
      </c>
      <c r="F47" s="370">
        <v>1410.7</v>
      </c>
      <c r="G47" s="368"/>
      <c r="H47" s="245"/>
      <c r="I47" s="245"/>
      <c r="K47" s="245"/>
      <c r="L47" s="245"/>
      <c r="M47" s="245"/>
      <c r="N47" s="245"/>
      <c r="O47" s="245"/>
    </row>
    <row r="48" spans="1:15" ht="19.7" customHeight="1">
      <c r="A48" s="424"/>
      <c r="B48" s="367"/>
      <c r="C48" s="367"/>
      <c r="D48" s="367"/>
      <c r="E48" s="367"/>
      <c r="F48" s="368"/>
      <c r="G48" s="368"/>
      <c r="H48" s="245"/>
      <c r="I48" s="245"/>
      <c r="K48" s="245"/>
      <c r="L48" s="245"/>
      <c r="M48" s="245"/>
      <c r="N48" s="245"/>
      <c r="O48" s="245"/>
    </row>
    <row r="49" spans="1:15">
      <c r="A49" s="424"/>
      <c r="B49" s="427"/>
      <c r="C49" s="427"/>
      <c r="D49" s="427"/>
      <c r="E49" s="427"/>
      <c r="F49" s="428"/>
      <c r="G49" s="358"/>
      <c r="H49" s="245"/>
      <c r="I49" s="245"/>
      <c r="K49" s="245"/>
      <c r="L49" s="245"/>
      <c r="M49" s="245"/>
      <c r="N49" s="245"/>
      <c r="O49" s="245"/>
    </row>
    <row r="50" spans="1:15">
      <c r="A50" s="424"/>
      <c r="B50" s="428"/>
      <c r="C50" s="428"/>
      <c r="D50" s="428"/>
      <c r="E50" s="428"/>
      <c r="F50" s="428"/>
      <c r="G50" s="358"/>
      <c r="H50" s="371"/>
      <c r="I50" s="246"/>
      <c r="K50" s="245"/>
      <c r="L50" s="245"/>
      <c r="M50" s="245"/>
      <c r="N50" s="245"/>
      <c r="O50" s="245"/>
    </row>
    <row r="51" spans="1:15">
      <c r="A51" s="424"/>
      <c r="B51" s="428"/>
      <c r="C51" s="428"/>
      <c r="D51" s="428"/>
      <c r="E51" s="428"/>
      <c r="F51" s="428"/>
      <c r="G51" s="358"/>
      <c r="H51" s="245"/>
      <c r="I51" s="245"/>
      <c r="K51" s="245"/>
      <c r="L51" s="245"/>
      <c r="M51" s="245"/>
      <c r="N51" s="245"/>
      <c r="O51" s="245"/>
    </row>
    <row r="52" spans="1:15">
      <c r="A52" s="424"/>
      <c r="B52" s="428"/>
      <c r="C52" s="428"/>
      <c r="D52" s="428"/>
      <c r="E52" s="428"/>
      <c r="F52" s="428"/>
      <c r="G52" s="358"/>
      <c r="H52" s="245"/>
      <c r="I52" s="246"/>
      <c r="K52" s="245"/>
      <c r="L52" s="245"/>
      <c r="M52" s="245"/>
      <c r="N52" s="245"/>
      <c r="O52" s="245"/>
    </row>
    <row r="53" spans="1:15">
      <c r="A53" s="424"/>
      <c r="B53" s="428"/>
      <c r="C53" s="428"/>
      <c r="D53" s="428"/>
      <c r="E53" s="428"/>
      <c r="F53" s="428"/>
      <c r="G53" s="359"/>
      <c r="H53" s="245"/>
      <c r="I53" s="246"/>
      <c r="K53" s="245"/>
      <c r="L53" s="245"/>
      <c r="M53" s="245"/>
      <c r="N53" s="245"/>
      <c r="O53" s="245"/>
    </row>
    <row r="54" spans="1:15">
      <c r="A54" s="424"/>
      <c r="B54" s="358"/>
      <c r="C54" s="358"/>
      <c r="D54" s="358"/>
      <c r="E54" s="358"/>
      <c r="F54" s="358"/>
      <c r="G54" s="359"/>
      <c r="H54" s="336"/>
      <c r="I54" s="246"/>
      <c r="K54" s="245"/>
      <c r="L54" s="245"/>
      <c r="M54" s="245"/>
      <c r="N54" s="245"/>
      <c r="O54" s="245"/>
    </row>
    <row r="55" spans="1:15">
      <c r="A55" s="424"/>
      <c r="B55" s="358"/>
      <c r="C55" s="358"/>
      <c r="D55" s="358"/>
      <c r="E55" s="358"/>
      <c r="F55" s="358"/>
      <c r="G55" s="359"/>
      <c r="H55" s="245"/>
      <c r="I55" s="246"/>
      <c r="K55" s="245"/>
      <c r="L55" s="245"/>
      <c r="M55" s="245"/>
      <c r="N55" s="245"/>
      <c r="O55" s="245"/>
    </row>
    <row r="56" spans="1:15">
      <c r="A56" s="409"/>
      <c r="B56" s="359"/>
      <c r="C56" s="358"/>
      <c r="D56" s="358"/>
      <c r="E56" s="358"/>
      <c r="F56" s="358"/>
      <c r="G56" s="409"/>
      <c r="H56" s="246"/>
      <c r="I56" s="246"/>
      <c r="K56" s="245"/>
      <c r="L56" s="245"/>
      <c r="M56" s="245"/>
      <c r="N56" s="245"/>
      <c r="O56" s="245"/>
    </row>
    <row r="57" spans="1:15">
      <c r="B57" s="359"/>
      <c r="C57" s="359"/>
      <c r="D57" s="359"/>
      <c r="E57" s="359"/>
      <c r="F57" s="359"/>
      <c r="G57" s="353"/>
      <c r="H57" s="246"/>
      <c r="I57" s="246"/>
    </row>
    <row r="58" spans="1:15">
      <c r="B58" s="359"/>
      <c r="C58" s="359"/>
      <c r="D58" s="359"/>
      <c r="E58" s="359"/>
      <c r="F58" s="359"/>
      <c r="G58" s="246"/>
    </row>
    <row r="59" spans="1:15">
      <c r="B59" s="409"/>
      <c r="C59" s="409"/>
      <c r="D59" s="409"/>
      <c r="E59" s="409"/>
      <c r="F59" s="409"/>
      <c r="G59" s="24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ANGEL GALLEGO</cp:lastModifiedBy>
  <cp:lastPrinted>2023-02-22T08:37:20Z</cp:lastPrinted>
  <dcterms:created xsi:type="dcterms:W3CDTF">2016-11-17T11:36:14Z</dcterms:created>
  <dcterms:modified xsi:type="dcterms:W3CDTF">2023-05-22T09:10:41Z</dcterms:modified>
</cp:coreProperties>
</file>